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911254\Desktop\"/>
    </mc:Choice>
  </mc:AlternateContent>
  <workbookProtection workbookAlgorithmName="SHA-512" workbookHashValue="Na3h6lucVkcDyNwSzm4vuBfAuk9qaRy5r/V2oZsB6OPQiDia0gTobD5QTePbO+Axr3BmgrTXd/KI3Ch/fPjOzw==" workbookSaltValue="x6dqsySE72dK9zunsQ2QCQ=="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<sst xmlns="http://schemas.openxmlformats.org/spreadsheetml/2006/main" count="220" uniqueCount="108">
  <si>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</si>
  <si>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</si>
  <si>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</si>
  <si>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</si>
  <si>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</si>
  <si>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</si>
  <si>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</si>
  <si>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</si>
  <si>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</si>
  <si>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</si>
  <si>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</si>
  <si>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</si>
  <si>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</si>
  <si>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</si>
  <si>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</si>
  <si>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</si>
  <si>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</si>
  <si>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</si>
  <si>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</si>
  <si>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</si>
  <si>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</si>
  <si>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</si>
  <si>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</si>
  <si>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</si>
  <si>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</si>
  <si>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</si>
  <si>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</si>
  <si>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</si>
  <si>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</si>
  <si>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</si>
  <si>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</si>
  <si>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</si>
  <si>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</si>
  <si>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</si>
  <si>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</si>
  <si>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</si>
  <si>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</si>
  <si>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</si>
  <si>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</si>
  <si>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</si>
  <si>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</si>
  <si>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</si>
  <si>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</si>
  <si>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</si>
  <si>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</si>
  <si>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</si>
  <si>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</si>
  <si>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</si>
  <si>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</si>
  <si>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</si>
  <si>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</si>
  <si>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</si>
  <si>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</si>
  <si>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</si>
  <si>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</si>
  <si>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</si>
  <si>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</si>
  <si>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</si>
  <si>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</si>
  <si>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</si>
  <si>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</si>
  <si>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</si>
  <si>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</si>
  <si>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</si>
  <si>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</si>
  <si>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</si>
  <si>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</si>
  <si>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</si>
  <si>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</si>
  <si>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</si>
  <si>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</si>
  <si>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</si>
  <si>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</si>
  <si>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</si>
  <si>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</si>
  <si>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</si>
  <si>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</si>
  <si>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</si>
  <si>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</si>
  <si>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</si>
  <si>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</si>
  <si>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</si>
  <si>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</si>
  <si>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</si>
  <si>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</si>
  <si>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</si>
  <si>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</si>
  <si>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</si>
  <si>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</si>
  <si>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</si>
  <si>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</si>
  <si>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</si>
  <si>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</si>
  <si>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</si>
  <si>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</si>
  <si>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</si>
  <si>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</si>
  <si>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</si>
  <si>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</si>
  <si>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</si>
  <si>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</si>
  <si>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</si>
  <si>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</si>
  <si>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</si>
  <si>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</si>
  <si>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上記動向をもとに総合的に判断すると、平成27年度の料金改定により収益は大きく減少したものの、今後も概ね現行の状態が維持できると考えられ、経営に大きな影響を与える要因は認められないため、安定した経営が継続できると考えられる。
　引き続き、内部留保資金の活用による新規企業債の発行抑制に努める等、後年度における利息負担の軽減に取り組むとともに、電気機械設備改良の際には高効率のものに更新するなど、費用の削減に努めていく必要がある。
　あわせて、施設の長寿命化等によるライフサイクルコストの低減など更なる費用の削減を図りながら、アセットマネジメント等により長期の収支バランスを勘案した計画的な施設改良に取り組むことで、将来にわたり「安全・安定」供給に努める必要がある。</t>
    <phoneticPr fontId="4"/>
  </si>
  <si>
    <t>　法定耐用年数の長い土木施設はこれから更新時期を迎えるが、長期経営計画に基づき、耐震化も含めた施設の更新を行っている。また、法定耐用年数の短い電気機械設備も適宜更新しており、これが①有形固定資産減価償却率、②管路経年化率の低い伸び率として表れている。
　今後も古い管路の更新をはじめ、耐震化も含めて長期経営計画に基づき計画的に更新を行っていく。</t>
    <rPh sb="29" eb="31">
      <t>チョウキ</t>
    </rPh>
    <rPh sb="31" eb="33">
      <t>ケイエイ</t>
    </rPh>
    <rPh sb="33" eb="35">
      <t>ケイカク</t>
    </rPh>
    <rPh sb="36" eb="37">
      <t>モト</t>
    </rPh>
    <rPh sb="40" eb="43">
      <t>タイシンカ</t>
    </rPh>
    <rPh sb="44" eb="45">
      <t>フク</t>
    </rPh>
    <rPh sb="47" eb="49">
      <t>シセツ</t>
    </rPh>
    <rPh sb="50" eb="52">
      <t>コウシン</t>
    </rPh>
    <rPh sb="53" eb="54">
      <t>オコナ</t>
    </rPh>
    <phoneticPr fontId="4"/>
  </si>
  <si>
    <t>　経営の健全性については、①経常収支比率及び⑤料金回収率が平成27年度の水道料金改訂により低下しているものの、ともに100％を超えていることから、収益性は確保されている。
　②累積欠損金比率については、近年、累積欠損金が発生しておらず、経営の健全性は確保されている。
　また、④企業債残高対給水収益比率については、平均値より低くなっており、内部留保資金の活用による新規企業債の発行抑制等により企業債残高は減少している。
　③流動比率については、100％を超えており、かつ、現金預金の比率が高いため、短期債務に対する支払能力も良好である。
　効率性については、⑦施設利用率が約48％と類似団体の平均値より低くなっているが、需要量が増加する夏季においては約71％に達する施設もある。また、施設の故障により設備の能力が低下しても29％の余裕があることは、「安全・安定」供給に必要な施設規模となっている。
　また、⑧有収率は、類似団体の平均値より低くなっているが、概ね97～98％で推移していることから、施設の稼働が十分に収益に繋がっていると考えられる。
　なお、⑥給水原価が類似団体の平均値より高くなっているのは、他県に比べて用水供給地域が広範囲かつ水源から遠く、地形的にも起伏があるため施設整備費が割高となることや、施設利用率が低いためである。</t>
    <rPh sb="159" eb="160">
      <t>チ</t>
    </rPh>
    <rPh sb="162" eb="163">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</si>
</sst>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formatCode="#,##0.00;&quot;△&quot;#,##0.00;&quot;-&quot;">
                  <c:v>0.57999999999999996</c:v>
                </c:pt>
              </c:numCache>
            </c:numRef>
          </c:val>
          <c:extLst>
            <c:ext xmlns:c16="http://schemas.microsoft.com/office/drawing/2014/chart" uri="{C3380CC4-5D6E-409C-BE32-E72D297353CC}">
              <c16:uniqueId val="{00000000-2E69-4323-BBFB-D734093A0E4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0.26</c:v>
                </c:pt>
                <c:pt idx="2">
                  <c:v>0.24</c:v>
                </c:pt>
                <c:pt idx="3">
                  <c:v>0.27</c:v>
                </c:pt>
                <c:pt idx="4">
                  <c:v>0.24</c:v>
                </c:pt>
              </c:numCache>
            </c:numRef>
          </c:val>
          <c:smooth val="0"/>
          <c:extLst>
            <c:ext xmlns:c16="http://schemas.microsoft.com/office/drawing/2014/chart" uri="{C3380CC4-5D6E-409C-BE32-E72D297353CC}">
              <c16:uniqueId val="{00000001-2E69-4323-BBFB-D734093A0E4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47.71</c:v>
                </c:pt>
                <c:pt idx="1">
                  <c:v>46.74</c:v>
                </c:pt>
                <c:pt idx="2">
                  <c:v>46.95</c:v>
                </c:pt>
                <c:pt idx="3">
                  <c:v>48.46</c:v>
                </c:pt>
                <c:pt idx="4">
                  <c:v>47.58</c:v>
                </c:pt>
              </c:numCache>
            </c:numRef>
          </c:val>
          <c:extLst>
            <c:ext xmlns:c16="http://schemas.microsoft.com/office/drawing/2014/chart" uri="{C3380CC4-5D6E-409C-BE32-E72D297353CC}">
              <c16:uniqueId val="{00000000-B67F-42C9-B79C-7606449CAD0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62.69</c:v>
                </c:pt>
                <c:pt idx="1">
                  <c:v>61.82</c:v>
                </c:pt>
                <c:pt idx="2">
                  <c:v>61.66</c:v>
                </c:pt>
                <c:pt idx="3">
                  <c:v>62.19</c:v>
                </c:pt>
                <c:pt idx="4">
                  <c:v>61.77</c:v>
                </c:pt>
              </c:numCache>
            </c:numRef>
          </c:val>
          <c:smooth val="0"/>
          <c:extLst>
            <c:ext xmlns:c16="http://schemas.microsoft.com/office/drawing/2014/chart" uri="{C3380CC4-5D6E-409C-BE32-E72D297353CC}">
              <c16:uniqueId val="{00000001-B67F-42C9-B79C-7606449CAD0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97.88</c:v>
                </c:pt>
                <c:pt idx="1">
                  <c:v>97.85</c:v>
                </c:pt>
                <c:pt idx="2">
                  <c:v>98.04</c:v>
                </c:pt>
                <c:pt idx="3">
                  <c:v>98.15</c:v>
                </c:pt>
                <c:pt idx="4">
                  <c:v>98.85</c:v>
                </c:pt>
              </c:numCache>
            </c:numRef>
          </c:val>
          <c:extLst>
            <c:ext xmlns:c16="http://schemas.microsoft.com/office/drawing/2014/chart" uri="{C3380CC4-5D6E-409C-BE32-E72D297353CC}">
              <c16:uniqueId val="{00000000-A96F-4E98-8FDB-1C429D67ED7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100.03</c:v>
                </c:pt>
                <c:pt idx="2">
                  <c:v>100.05</c:v>
                </c:pt>
                <c:pt idx="3">
                  <c:v>100.05</c:v>
                </c:pt>
                <c:pt idx="4">
                  <c:v>100.08</c:v>
                </c:pt>
              </c:numCache>
            </c:numRef>
          </c:val>
          <c:smooth val="0"/>
          <c:extLst>
            <c:ext xmlns:c16="http://schemas.microsoft.com/office/drawing/2014/chart" uri="{C3380CC4-5D6E-409C-BE32-E72D297353CC}">
              <c16:uniqueId val="{00000001-A96F-4E98-8FDB-1C429D67ED7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120.17</c:v>
                </c:pt>
                <c:pt idx="1">
                  <c:v>102.25</c:v>
                </c:pt>
                <c:pt idx="2">
                  <c:v>103.93</c:v>
                </c:pt>
                <c:pt idx="3">
                  <c:v>104.67</c:v>
                </c:pt>
                <c:pt idx="4">
                  <c:v>103.95</c:v>
                </c:pt>
              </c:numCache>
            </c:numRef>
          </c:val>
          <c:extLst>
            <c:ext xmlns:c16="http://schemas.microsoft.com/office/drawing/2014/chart" uri="{C3380CC4-5D6E-409C-BE32-E72D297353CC}">
              <c16:uniqueId val="{00000000-4D39-4E88-95B6-4F0F0D1FCF6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113.47</c:v>
                </c:pt>
                <c:pt idx="1">
                  <c:v>113.33</c:v>
                </c:pt>
                <c:pt idx="2">
                  <c:v>114.05</c:v>
                </c:pt>
                <c:pt idx="3">
                  <c:v>114.26</c:v>
                </c:pt>
                <c:pt idx="4">
                  <c:v>112.98</c:v>
                </c:pt>
              </c:numCache>
            </c:numRef>
          </c:val>
          <c:smooth val="0"/>
          <c:extLst>
            <c:ext xmlns:c16="http://schemas.microsoft.com/office/drawing/2014/chart" uri="{C3380CC4-5D6E-409C-BE32-E72D297353CC}">
              <c16:uniqueId val="{00000001-4D39-4E88-95B6-4F0F0D1FCF6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50.19</c:v>
                </c:pt>
                <c:pt idx="1">
                  <c:v>51.59</c:v>
                </c:pt>
                <c:pt idx="2">
                  <c:v>51.97</c:v>
                </c:pt>
                <c:pt idx="3">
                  <c:v>53.47</c:v>
                </c:pt>
                <c:pt idx="4">
                  <c:v>53.49</c:v>
                </c:pt>
              </c:numCache>
            </c:numRef>
          </c:val>
          <c:extLst>
            <c:ext xmlns:c16="http://schemas.microsoft.com/office/drawing/2014/chart" uri="{C3380CC4-5D6E-409C-BE32-E72D297353CC}">
              <c16:uniqueId val="{00000000-E82B-4750-A55D-3F0EB81F7F8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53.56</c:v>
                </c:pt>
                <c:pt idx="3">
                  <c:v>54.73</c:v>
                </c:pt>
                <c:pt idx="4">
                  <c:v>55.77</c:v>
                </c:pt>
              </c:numCache>
            </c:numRef>
          </c:val>
          <c:smooth val="0"/>
          <c:extLst>
            <c:ext xmlns:c16="http://schemas.microsoft.com/office/drawing/2014/chart" uri="{C3380CC4-5D6E-409C-BE32-E72D297353CC}">
              <c16:uniqueId val="{00000001-E82B-4750-A55D-3F0EB81F7F8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11</c:v>
                </c:pt>
                <c:pt idx="1">
                  <c:v>17.21</c:v>
                </c:pt>
                <c:pt idx="2">
                  <c:v>17.21</c:v>
                </c:pt>
                <c:pt idx="3">
                  <c:v>20</c:v>
                </c:pt>
                <c:pt idx="4">
                  <c:v>20.7</c:v>
                </c:pt>
              </c:numCache>
            </c:numRef>
          </c:val>
          <c:extLst>
            <c:ext xmlns:c16="http://schemas.microsoft.com/office/drawing/2014/chart" uri="{C3380CC4-5D6E-409C-BE32-E72D297353CC}">
              <c16:uniqueId val="{00000000-A59C-4021-9577-D0F0CCFFA27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18.05</c:v>
                </c:pt>
                <c:pt idx="2">
                  <c:v>19.440000000000001</c:v>
                </c:pt>
                <c:pt idx="3">
                  <c:v>22.46</c:v>
                </c:pt>
                <c:pt idx="4">
                  <c:v>25.84</c:v>
                </c:pt>
              </c:numCache>
            </c:numRef>
          </c:val>
          <c:smooth val="0"/>
          <c:extLst>
            <c:ext xmlns:c16="http://schemas.microsoft.com/office/drawing/2014/chart" uri="{C3380CC4-5D6E-409C-BE32-E72D297353CC}">
              <c16:uniqueId val="{00000001-A59C-4021-9577-D0F0CCFFA27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2A-436D-8B28-65F1C3377A5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16.89</c:v>
                </c:pt>
                <c:pt idx="1">
                  <c:v>17.39</c:v>
                </c:pt>
                <c:pt idx="2">
                  <c:v>12.65</c:v>
                </c:pt>
                <c:pt idx="3">
                  <c:v>10.58</c:v>
                </c:pt>
                <c:pt idx="4">
                  <c:v>10.49</c:v>
                </c:pt>
              </c:numCache>
            </c:numRef>
          </c:val>
          <c:smooth val="0"/>
          <c:extLst>
            <c:ext xmlns:c16="http://schemas.microsoft.com/office/drawing/2014/chart" uri="{C3380CC4-5D6E-409C-BE32-E72D297353CC}">
              <c16:uniqueId val="{00000001-072A-436D-8B28-65F1C3377A5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379.02</c:v>
                </c:pt>
                <c:pt idx="1">
                  <c:v>390.58</c:v>
                </c:pt>
                <c:pt idx="2">
                  <c:v>360.44</c:v>
                </c:pt>
                <c:pt idx="3">
                  <c:v>373.73</c:v>
                </c:pt>
                <c:pt idx="4">
                  <c:v>378.79</c:v>
                </c:pt>
              </c:numCache>
            </c:numRef>
          </c:val>
          <c:extLst>
            <c:ext xmlns:c16="http://schemas.microsoft.com/office/drawing/2014/chart" uri="{C3380CC4-5D6E-409C-BE32-E72D297353CC}">
              <c16:uniqueId val="{00000000-EB25-442B-90CD-C5E76EA5495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200.22</c:v>
                </c:pt>
                <c:pt idx="1">
                  <c:v>212.95</c:v>
                </c:pt>
                <c:pt idx="2">
                  <c:v>224.41</c:v>
                </c:pt>
                <c:pt idx="3">
                  <c:v>243.44</c:v>
                </c:pt>
                <c:pt idx="4">
                  <c:v>258.49</c:v>
                </c:pt>
              </c:numCache>
            </c:numRef>
          </c:val>
          <c:smooth val="0"/>
          <c:extLst>
            <c:ext xmlns:c16="http://schemas.microsoft.com/office/drawing/2014/chart" uri="{C3380CC4-5D6E-409C-BE32-E72D297353CC}">
              <c16:uniqueId val="{00000001-EB25-442B-90CD-C5E76EA5495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311.97000000000003</c:v>
                </c:pt>
                <c:pt idx="1">
                  <c:v>316.10000000000002</c:v>
                </c:pt>
                <c:pt idx="2">
                  <c:v>278.33</c:v>
                </c:pt>
                <c:pt idx="3">
                  <c:v>238.12</c:v>
                </c:pt>
                <c:pt idx="4">
                  <c:v>209.64</c:v>
                </c:pt>
              </c:numCache>
            </c:numRef>
          </c:val>
          <c:extLst>
            <c:ext xmlns:c16="http://schemas.microsoft.com/office/drawing/2014/chart" uri="{C3380CC4-5D6E-409C-BE32-E72D297353CC}">
              <c16:uniqueId val="{00000000-9090-4A98-B38B-53B86E33D59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351.06</c:v>
                </c:pt>
                <c:pt idx="1">
                  <c:v>333.48</c:v>
                </c:pt>
                <c:pt idx="2">
                  <c:v>320.31</c:v>
                </c:pt>
                <c:pt idx="3">
                  <c:v>303.26</c:v>
                </c:pt>
                <c:pt idx="4">
                  <c:v>290.31</c:v>
                </c:pt>
              </c:numCache>
            </c:numRef>
          </c:val>
          <c:smooth val="0"/>
          <c:extLst>
            <c:ext xmlns:c16="http://schemas.microsoft.com/office/drawing/2014/chart" uri="{C3380CC4-5D6E-409C-BE32-E72D297353CC}">
              <c16:uniqueId val="{00000001-9090-4A98-B38B-53B86E33D59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121.19</c:v>
                </c:pt>
                <c:pt idx="1">
                  <c:v>101.29</c:v>
                </c:pt>
                <c:pt idx="2">
                  <c:v>103.04</c:v>
                </c:pt>
                <c:pt idx="3">
                  <c:v>104.17</c:v>
                </c:pt>
                <c:pt idx="4">
                  <c:v>103.47</c:v>
                </c:pt>
              </c:numCache>
            </c:numRef>
          </c:val>
          <c:extLst>
            <c:ext xmlns:c16="http://schemas.microsoft.com/office/drawing/2014/chart" uri="{C3380CC4-5D6E-409C-BE32-E72D297353CC}">
              <c16:uniqueId val="{00000000-8CAF-476D-BE1F-A0878CAAA9D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112.92</c:v>
                </c:pt>
                <c:pt idx="1">
                  <c:v>112.81</c:v>
                </c:pt>
                <c:pt idx="2">
                  <c:v>113.88</c:v>
                </c:pt>
                <c:pt idx="3">
                  <c:v>114.14</c:v>
                </c:pt>
                <c:pt idx="4">
                  <c:v>112.83</c:v>
                </c:pt>
              </c:numCache>
            </c:numRef>
          </c:val>
          <c:smooth val="0"/>
          <c:extLst>
            <c:ext xmlns:c16="http://schemas.microsoft.com/office/drawing/2014/chart" uri="{C3380CC4-5D6E-409C-BE32-E72D297353CC}">
              <c16:uniqueId val="{00000001-8CAF-476D-BE1F-A0878CAAA9D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105.37</c:v>
                </c:pt>
                <c:pt idx="1">
                  <c:v>110.39</c:v>
                </c:pt>
                <c:pt idx="2">
                  <c:v>107.71</c:v>
                </c:pt>
                <c:pt idx="3">
                  <c:v>104.31</c:v>
                </c:pt>
                <c:pt idx="4">
                  <c:v>105.77</c:v>
                </c:pt>
              </c:numCache>
            </c:numRef>
          </c:val>
          <c:extLst>
            <c:ext xmlns:c16="http://schemas.microsoft.com/office/drawing/2014/chart" uri="{C3380CC4-5D6E-409C-BE32-E72D297353CC}">
              <c16:uniqueId val="{00000000-1CA0-4B18-A247-68E6AD10B28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75.3</c:v>
                </c:pt>
                <c:pt idx="2">
                  <c:v>74.02</c:v>
                </c:pt>
                <c:pt idx="3">
                  <c:v>73.03</c:v>
                </c:pt>
                <c:pt idx="4">
                  <c:v>73.86</c:v>
                </c:pt>
              </c:numCache>
            </c:numRef>
          </c:val>
          <c:smooth val="0"/>
          <c:extLst>
            <c:ext xmlns:c16="http://schemas.microsoft.com/office/drawing/2014/chart" uri="{C3380CC4-5D6E-409C-BE32-E72D297353CC}">
              <c16:uniqueId val="{00000001-1CA0-4B18-A247-68E6AD10B28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7"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三重県</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59" t="str">
        <f>データ!$M$6</f>
        <v>自治体職員</v>
      </c>
      <c r="AE8" s="59"/>
      <c r="AF8" s="59"/>
      <c r="AG8" s="59"/>
      <c r="AH8" s="59"/>
      <c r="AI8" s="59"/>
      <c r="AJ8" s="59"/>
      <c r="AK8" s="4"/>
      <c r="AL8" s="60">
        <f>データ!$R$6</f>
        <v>1824637</v>
      </c>
      <c r="AM8" s="60"/>
      <c r="AN8" s="60"/>
      <c r="AO8" s="60"/>
      <c r="AP8" s="60"/>
      <c r="AQ8" s="60"/>
      <c r="AR8" s="60"/>
      <c r="AS8" s="60"/>
      <c r="AT8" s="51">
        <f>データ!$S$6</f>
        <v>5774.42</v>
      </c>
      <c r="AU8" s="52"/>
      <c r="AV8" s="52"/>
      <c r="AW8" s="52"/>
      <c r="AX8" s="52"/>
      <c r="AY8" s="52"/>
      <c r="AZ8" s="52"/>
      <c r="BA8" s="52"/>
      <c r="BB8" s="53">
        <f>データ!$T$6</f>
        <v>315.99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
      <c r="A10" s="2"/>
      <c r="B10" s="51" t="str">
        <f>データ!$N$6</f>
        <v>-</v>
      </c>
      <c r="C10" s="52"/>
      <c r="D10" s="52"/>
      <c r="E10" s="52"/>
      <c r="F10" s="52"/>
      <c r="G10" s="52"/>
      <c r="H10" s="52"/>
      <c r="I10" s="51">
        <f>データ!$O$6</f>
        <v>82.95</v>
      </c>
      <c r="J10" s="52"/>
      <c r="K10" s="52"/>
      <c r="L10" s="52"/>
      <c r="M10" s="52"/>
      <c r="N10" s="52"/>
      <c r="O10" s="63"/>
      <c r="P10" s="53">
        <f>データ!$P$6</f>
        <v>99.56</v>
      </c>
      <c r="Q10" s="53"/>
      <c r="R10" s="53"/>
      <c r="S10" s="53"/>
      <c r="T10" s="53"/>
      <c r="U10" s="53"/>
      <c r="V10" s="53"/>
      <c r="W10" s="60">
        <f>データ!$Q$6</f>
        <v>0</v>
      </c>
      <c r="X10" s="60"/>
      <c r="Y10" s="60"/>
      <c r="Z10" s="60"/>
      <c r="AA10" s="60"/>
      <c r="AB10" s="60"/>
      <c r="AC10" s="60"/>
      <c r="AD10" s="2"/>
      <c r="AE10" s="2"/>
      <c r="AF10" s="2"/>
      <c r="AG10" s="2"/>
      <c r="AH10" s="4"/>
      <c r="AI10" s="4"/>
      <c r="AJ10" s="4"/>
      <c r="AK10" s="4"/>
      <c r="AL10" s="60">
        <f>データ!$U$6</f>
        <v>1484820</v>
      </c>
      <c r="AM10" s="60"/>
      <c r="AN10" s="60"/>
      <c r="AO10" s="60"/>
      <c r="AP10" s="60"/>
      <c r="AQ10" s="60"/>
      <c r="AR10" s="60"/>
      <c r="AS10" s="60"/>
      <c r="AT10" s="51">
        <f>データ!$V$6</f>
        <v>1760.95</v>
      </c>
      <c r="AU10" s="52"/>
      <c r="AV10" s="52"/>
      <c r="AW10" s="52"/>
      <c r="AX10" s="52"/>
      <c r="AY10" s="52"/>
      <c r="AZ10" s="52"/>
      <c r="BA10" s="52"/>
      <c r="BB10" s="53">
        <f>データ!$W$6</f>
        <v>843.19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107</v>
      </c>
      <c r="BM16" s="87"/>
      <c r="BN16" s="87"/>
      <c r="BO16" s="87"/>
      <c r="BP16" s="87"/>
      <c r="BQ16" s="87"/>
      <c r="BR16" s="87"/>
      <c r="BS16" s="87"/>
      <c r="BT16" s="87"/>
      <c r="BU16" s="87"/>
      <c r="BV16" s="87"/>
      <c r="BW16" s="87"/>
      <c r="BX16" s="87"/>
      <c r="BY16" s="87"/>
      <c r="BZ16" s="88"/>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2">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2">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【112.98】</v>
      </c>
      <c r="F85" s="27" t="str">
        <f>データ!AS6</f>
        <v>【10.49】</v>
      </c>
      <c r="G85" s="27" t="str">
        <f>データ!BD6</f>
        <v>【258.49】</v>
      </c>
      <c r="H85" s="27" t="str">
        <f>データ!BO6</f>
        <v>【290.31】</v>
      </c>
      <c r="I85" s="27" t="str">
        <f>データ!BZ6</f>
        <v>【112.83】</v>
      </c>
      <c r="J85" s="27" t="str">
        <f>データ!CK6</f>
        <v>【73.86】</v>
      </c>
      <c r="K85" s="27" t="str">
        <f>データ!CV6</f>
        <v>【61.77】</v>
      </c>
      <c r="L85" s="27" t="str">
        <f>データ!DG6</f>
        <v>【100.08】</v>
      </c>
      <c r="M85" s="27" t="str">
        <f>データ!DR6</f>
        <v>【55.77】</v>
      </c>
      <c r="N85" s="27" t="str">
        <f>データ!EC6</f>
        <v>【25.84】</v>
      </c>
      <c r="O85" s="27" t="str">
        <f>データ!EN6</f>
        <v>【0.24】</v>
      </c>
    </row>
  </sheetData>
  <sheetProtection algorithmName="SHA-512" hashValue="cA07cTGkYW/1IT7xMZowTiaWXen3Fd2mhyurNlVl3xpIMAVJm+xjCmidgLl8KMuYZwyCnH/YJXl8HEUSEzRY4g==" saltValue="nfY84Uvhte8Nd/1oAGixH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2">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240001</v>
      </c>
      <c r="D6" s="34">
        <f t="shared" si="3"/>
        <v>46</v>
      </c>
      <c r="E6" s="34">
        <f t="shared" si="3"/>
        <v>1</v>
      </c>
      <c r="F6" s="34">
        <f t="shared" si="3"/>
        <v>0</v>
      </c>
      <c r="G6" s="34">
        <f t="shared" si="3"/>
        <v>2</v>
      </c>
      <c r="H6" s="34" t="str">
        <f t="shared" si="3"/>
        <v>三重県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82.95</v>
      </c>
      <c r="P6" s="35">
        <f t="shared" si="3"/>
        <v>99.56</v>
      </c>
      <c r="Q6" s="35">
        <f t="shared" si="3"/>
        <v>0</v>
      </c>
      <c r="R6" s="35">
        <f t="shared" si="3"/>
        <v>1824637</v>
      </c>
      <c r="S6" s="35">
        <f t="shared" si="3"/>
        <v>5774.42</v>
      </c>
      <c r="T6" s="35">
        <f t="shared" si="3"/>
        <v>315.99</v>
      </c>
      <c r="U6" s="35">
        <f t="shared" si="3"/>
        <v>1484820</v>
      </c>
      <c r="V6" s="35">
        <f t="shared" si="3"/>
        <v>1760.95</v>
      </c>
      <c r="W6" s="35">
        <f t="shared" si="3"/>
        <v>843.19</v>
      </c>
      <c r="X6" s="36">
        <f>IF(X7="",NA(),X7)</f>
        <v>120.17</v>
      </c>
      <c r="Y6" s="36">
        <f t="shared" ref="Y6:AG6" si="4">IF(Y7="",NA(),Y7)</f>
        <v>102.25</v>
      </c>
      <c r="Z6" s="36">
        <f t="shared" si="4"/>
        <v>103.93</v>
      </c>
      <c r="AA6" s="36">
        <f t="shared" si="4"/>
        <v>104.67</v>
      </c>
      <c r="AB6" s="36">
        <f t="shared" si="4"/>
        <v>103.95</v>
      </c>
      <c r="AC6" s="36">
        <f t="shared" si="4"/>
        <v>113.47</v>
      </c>
      <c r="AD6" s="36">
        <f t="shared" si="4"/>
        <v>113.33</v>
      </c>
      <c r="AE6" s="36">
        <f t="shared" si="4"/>
        <v>114.05</v>
      </c>
      <c r="AF6" s="36">
        <f t="shared" si="4"/>
        <v>114.26</v>
      </c>
      <c r="AG6" s="36">
        <f t="shared" si="4"/>
        <v>112.98</v>
      </c>
      <c r="AH6" s="35" t="str">
        <f>IF(AH7="","",IF(AH7="-","【-】","【"&amp;SUBSTITUTE(TEXT(AH7,"#,##0.00"),"-","△")&amp;"】"))</f>
        <v>【112.98】</v>
      </c>
      <c r="AI6" s="35">
        <f>IF(AI7="",NA(),AI7)</f>
        <v>0</v>
      </c>
      <c r="AJ6" s="35">
        <f t="shared" ref="AJ6:AR6" si="5">IF(AJ7="",NA(),AJ7)</f>
        <v>0</v>
      </c>
      <c r="AK6" s="35">
        <f t="shared" si="5"/>
        <v>0</v>
      </c>
      <c r="AL6" s="35">
        <f t="shared" si="5"/>
        <v>0</v>
      </c>
      <c r="AM6" s="35">
        <f t="shared" si="5"/>
        <v>0</v>
      </c>
      <c r="AN6" s="36">
        <f t="shared" si="5"/>
        <v>16.89</v>
      </c>
      <c r="AO6" s="36">
        <f t="shared" si="5"/>
        <v>17.39</v>
      </c>
      <c r="AP6" s="36">
        <f t="shared" si="5"/>
        <v>12.65</v>
      </c>
      <c r="AQ6" s="36">
        <f t="shared" si="5"/>
        <v>10.58</v>
      </c>
      <c r="AR6" s="36">
        <f t="shared" si="5"/>
        <v>10.49</v>
      </c>
      <c r="AS6" s="35" t="str">
        <f>IF(AS7="","",IF(AS7="-","【-】","【"&amp;SUBSTITUTE(TEXT(AS7,"#,##0.00"),"-","△")&amp;"】"))</f>
        <v>【10.49】</v>
      </c>
      <c r="AT6" s="36">
        <f>IF(AT7="",NA(),AT7)</f>
        <v>379.02</v>
      </c>
      <c r="AU6" s="36">
        <f t="shared" ref="AU6:BC6" si="6">IF(AU7="",NA(),AU7)</f>
        <v>390.58</v>
      </c>
      <c r="AV6" s="36">
        <f t="shared" si="6"/>
        <v>360.44</v>
      </c>
      <c r="AW6" s="36">
        <f t="shared" si="6"/>
        <v>373.73</v>
      </c>
      <c r="AX6" s="36">
        <f t="shared" si="6"/>
        <v>378.79</v>
      </c>
      <c r="AY6" s="36">
        <f t="shared" si="6"/>
        <v>200.22</v>
      </c>
      <c r="AZ6" s="36">
        <f t="shared" si="6"/>
        <v>212.95</v>
      </c>
      <c r="BA6" s="36">
        <f t="shared" si="6"/>
        <v>224.41</v>
      </c>
      <c r="BB6" s="36">
        <f t="shared" si="6"/>
        <v>243.44</v>
      </c>
      <c r="BC6" s="36">
        <f t="shared" si="6"/>
        <v>258.49</v>
      </c>
      <c r="BD6" s="35" t="str">
        <f>IF(BD7="","",IF(BD7="-","【-】","【"&amp;SUBSTITUTE(TEXT(BD7,"#,##0.00"),"-","△")&amp;"】"))</f>
        <v>【258.49】</v>
      </c>
      <c r="BE6" s="36">
        <f>IF(BE7="",NA(),BE7)</f>
        <v>311.97000000000003</v>
      </c>
      <c r="BF6" s="36">
        <f t="shared" ref="BF6:BN6" si="7">IF(BF7="",NA(),BF7)</f>
        <v>316.10000000000002</v>
      </c>
      <c r="BG6" s="36">
        <f t="shared" si="7"/>
        <v>278.33</v>
      </c>
      <c r="BH6" s="36">
        <f t="shared" si="7"/>
        <v>238.12</v>
      </c>
      <c r="BI6" s="36">
        <f t="shared" si="7"/>
        <v>209.64</v>
      </c>
      <c r="BJ6" s="36">
        <f t="shared" si="7"/>
        <v>351.06</v>
      </c>
      <c r="BK6" s="36">
        <f t="shared" si="7"/>
        <v>333.48</v>
      </c>
      <c r="BL6" s="36">
        <f t="shared" si="7"/>
        <v>320.31</v>
      </c>
      <c r="BM6" s="36">
        <f t="shared" si="7"/>
        <v>303.26</v>
      </c>
      <c r="BN6" s="36">
        <f t="shared" si="7"/>
        <v>290.31</v>
      </c>
      <c r="BO6" s="35" t="str">
        <f>IF(BO7="","",IF(BO7="-","【-】","【"&amp;SUBSTITUTE(TEXT(BO7,"#,##0.00"),"-","△")&amp;"】"))</f>
        <v>【290.31】</v>
      </c>
      <c r="BP6" s="36">
        <f>IF(BP7="",NA(),BP7)</f>
        <v>121.19</v>
      </c>
      <c r="BQ6" s="36">
        <f t="shared" ref="BQ6:BY6" si="8">IF(BQ7="",NA(),BQ7)</f>
        <v>101.29</v>
      </c>
      <c r="BR6" s="36">
        <f t="shared" si="8"/>
        <v>103.04</v>
      </c>
      <c r="BS6" s="36">
        <f t="shared" si="8"/>
        <v>104.17</v>
      </c>
      <c r="BT6" s="36">
        <f t="shared" si="8"/>
        <v>103.47</v>
      </c>
      <c r="BU6" s="36">
        <f t="shared" si="8"/>
        <v>112.92</v>
      </c>
      <c r="BV6" s="36">
        <f t="shared" si="8"/>
        <v>112.81</v>
      </c>
      <c r="BW6" s="36">
        <f t="shared" si="8"/>
        <v>113.88</v>
      </c>
      <c r="BX6" s="36">
        <f t="shared" si="8"/>
        <v>114.14</v>
      </c>
      <c r="BY6" s="36">
        <f t="shared" si="8"/>
        <v>112.83</v>
      </c>
      <c r="BZ6" s="35" t="str">
        <f>IF(BZ7="","",IF(BZ7="-","【-】","【"&amp;SUBSTITUTE(TEXT(BZ7,"#,##0.00"),"-","△")&amp;"】"))</f>
        <v>【112.83】</v>
      </c>
      <c r="CA6" s="36">
        <f>IF(CA7="",NA(),CA7)</f>
        <v>105.37</v>
      </c>
      <c r="CB6" s="36">
        <f t="shared" ref="CB6:CJ6" si="9">IF(CB7="",NA(),CB7)</f>
        <v>110.39</v>
      </c>
      <c r="CC6" s="36">
        <f t="shared" si="9"/>
        <v>107.71</v>
      </c>
      <c r="CD6" s="36">
        <f t="shared" si="9"/>
        <v>104.31</v>
      </c>
      <c r="CE6" s="36">
        <f t="shared" si="9"/>
        <v>105.77</v>
      </c>
      <c r="CF6" s="36">
        <f t="shared" si="9"/>
        <v>75.3</v>
      </c>
      <c r="CG6" s="36">
        <f t="shared" si="9"/>
        <v>75.3</v>
      </c>
      <c r="CH6" s="36">
        <f t="shared" si="9"/>
        <v>74.02</v>
      </c>
      <c r="CI6" s="36">
        <f t="shared" si="9"/>
        <v>73.03</v>
      </c>
      <c r="CJ6" s="36">
        <f t="shared" si="9"/>
        <v>73.86</v>
      </c>
      <c r="CK6" s="35" t="str">
        <f>IF(CK7="","",IF(CK7="-","【-】","【"&amp;SUBSTITUTE(TEXT(CK7,"#,##0.00"),"-","△")&amp;"】"))</f>
        <v>【73.86】</v>
      </c>
      <c r="CL6" s="36">
        <f>IF(CL7="",NA(),CL7)</f>
        <v>47.71</v>
      </c>
      <c r="CM6" s="36">
        <f t="shared" ref="CM6:CU6" si="10">IF(CM7="",NA(),CM7)</f>
        <v>46.74</v>
      </c>
      <c r="CN6" s="36">
        <f t="shared" si="10"/>
        <v>46.95</v>
      </c>
      <c r="CO6" s="36">
        <f t="shared" si="10"/>
        <v>48.46</v>
      </c>
      <c r="CP6" s="36">
        <f t="shared" si="10"/>
        <v>47.58</v>
      </c>
      <c r="CQ6" s="36">
        <f t="shared" si="10"/>
        <v>62.69</v>
      </c>
      <c r="CR6" s="36">
        <f t="shared" si="10"/>
        <v>61.82</v>
      </c>
      <c r="CS6" s="36">
        <f t="shared" si="10"/>
        <v>61.66</v>
      </c>
      <c r="CT6" s="36">
        <f t="shared" si="10"/>
        <v>62.19</v>
      </c>
      <c r="CU6" s="36">
        <f t="shared" si="10"/>
        <v>61.77</v>
      </c>
      <c r="CV6" s="35" t="str">
        <f>IF(CV7="","",IF(CV7="-","【-】","【"&amp;SUBSTITUTE(TEXT(CV7,"#,##0.00"),"-","△")&amp;"】"))</f>
        <v>【61.77】</v>
      </c>
      <c r="CW6" s="36">
        <f>IF(CW7="",NA(),CW7)</f>
        <v>97.88</v>
      </c>
      <c r="CX6" s="36">
        <f t="shared" ref="CX6:DF6" si="11">IF(CX7="",NA(),CX7)</f>
        <v>97.85</v>
      </c>
      <c r="CY6" s="36">
        <f t="shared" si="11"/>
        <v>98.04</v>
      </c>
      <c r="CZ6" s="36">
        <f t="shared" si="11"/>
        <v>98.15</v>
      </c>
      <c r="DA6" s="36">
        <f t="shared" si="11"/>
        <v>98.85</v>
      </c>
      <c r="DB6" s="36">
        <f t="shared" si="11"/>
        <v>100.12</v>
      </c>
      <c r="DC6" s="36">
        <f t="shared" si="11"/>
        <v>100.03</v>
      </c>
      <c r="DD6" s="36">
        <f t="shared" si="11"/>
        <v>100.05</v>
      </c>
      <c r="DE6" s="36">
        <f t="shared" si="11"/>
        <v>100.05</v>
      </c>
      <c r="DF6" s="36">
        <f t="shared" si="11"/>
        <v>100.08</v>
      </c>
      <c r="DG6" s="35" t="str">
        <f>IF(DG7="","",IF(DG7="-","【-】","【"&amp;SUBSTITUTE(TEXT(DG7,"#,##0.00"),"-","△")&amp;"】"))</f>
        <v>【100.08】</v>
      </c>
      <c r="DH6" s="36">
        <f>IF(DH7="",NA(),DH7)</f>
        <v>50.19</v>
      </c>
      <c r="DI6" s="36">
        <f t="shared" ref="DI6:DQ6" si="12">IF(DI7="",NA(),DI7)</f>
        <v>51.59</v>
      </c>
      <c r="DJ6" s="36">
        <f t="shared" si="12"/>
        <v>51.97</v>
      </c>
      <c r="DK6" s="36">
        <f t="shared" si="12"/>
        <v>53.47</v>
      </c>
      <c r="DL6" s="36">
        <f t="shared" si="12"/>
        <v>53.49</v>
      </c>
      <c r="DM6" s="36">
        <f t="shared" si="12"/>
        <v>51.44</v>
      </c>
      <c r="DN6" s="36">
        <f t="shared" si="12"/>
        <v>52.4</v>
      </c>
      <c r="DO6" s="36">
        <f t="shared" si="12"/>
        <v>53.56</v>
      </c>
      <c r="DP6" s="36">
        <f t="shared" si="12"/>
        <v>54.73</v>
      </c>
      <c r="DQ6" s="36">
        <f t="shared" si="12"/>
        <v>55.77</v>
      </c>
      <c r="DR6" s="35" t="str">
        <f>IF(DR7="","",IF(DR7="-","【-】","【"&amp;SUBSTITUTE(TEXT(DR7,"#,##0.00"),"-","△")&amp;"】"))</f>
        <v>【55.77】</v>
      </c>
      <c r="DS6" s="36">
        <f>IF(DS7="",NA(),DS7)</f>
        <v>11</v>
      </c>
      <c r="DT6" s="36">
        <f t="shared" ref="DT6:EB6" si="13">IF(DT7="",NA(),DT7)</f>
        <v>17.21</v>
      </c>
      <c r="DU6" s="36">
        <f t="shared" si="13"/>
        <v>17.21</v>
      </c>
      <c r="DV6" s="36">
        <f t="shared" si="13"/>
        <v>20</v>
      </c>
      <c r="DW6" s="36">
        <f t="shared" si="13"/>
        <v>20.7</v>
      </c>
      <c r="DX6" s="36">
        <f t="shared" si="13"/>
        <v>16.77</v>
      </c>
      <c r="DY6" s="36">
        <f t="shared" si="13"/>
        <v>18.05</v>
      </c>
      <c r="DZ6" s="36">
        <f t="shared" si="13"/>
        <v>19.440000000000001</v>
      </c>
      <c r="EA6" s="36">
        <f t="shared" si="13"/>
        <v>22.46</v>
      </c>
      <c r="EB6" s="36">
        <f t="shared" si="13"/>
        <v>25.84</v>
      </c>
      <c r="EC6" s="35" t="str">
        <f>IF(EC7="","",IF(EC7="-","【-】","【"&amp;SUBSTITUTE(TEXT(EC7,"#,##0.00"),"-","△")&amp;"】"))</f>
        <v>【25.84】</v>
      </c>
      <c r="ED6" s="35">
        <f>IF(ED7="",NA(),ED7)</f>
        <v>0</v>
      </c>
      <c r="EE6" s="35">
        <f t="shared" ref="EE6:EM6" si="14">IF(EE7="",NA(),EE7)</f>
        <v>0</v>
      </c>
      <c r="EF6" s="35">
        <f t="shared" si="14"/>
        <v>0</v>
      </c>
      <c r="EG6" s="35">
        <f t="shared" si="14"/>
        <v>0</v>
      </c>
      <c r="EH6" s="36">
        <f t="shared" si="14"/>
        <v>0.57999999999999996</v>
      </c>
      <c r="EI6" s="36">
        <f t="shared" si="14"/>
        <v>0.13</v>
      </c>
      <c r="EJ6" s="36">
        <f t="shared" si="14"/>
        <v>0.26</v>
      </c>
      <c r="EK6" s="36">
        <f t="shared" si="14"/>
        <v>0.24</v>
      </c>
      <c r="EL6" s="36">
        <f t="shared" si="14"/>
        <v>0.27</v>
      </c>
      <c r="EM6" s="36">
        <f t="shared" si="14"/>
        <v>0.24</v>
      </c>
      <c r="EN6" s="35" t="str">
        <f>IF(EN7="","",IF(EN7="-","【-】","【"&amp;SUBSTITUTE(TEXT(EN7,"#,##0.00"),"-","△")&amp;"】"))</f>
        <v>【0.24】</v>
      </c>
    </row>
    <row r="7" spans="1:144" s="37" customFormat="1" x14ac:dyDescent="0.2">
      <c r="A7" s="29"/>
      <c r="B7" s="38">
        <v>2018</v>
      </c>
      <c r="C7" s="38">
        <v>240001</v>
      </c>
      <c r="D7" s="38">
        <v>46</v>
      </c>
      <c r="E7" s="38">
        <v>1</v>
      </c>
      <c r="F7" s="38">
        <v>0</v>
      </c>
      <c r="G7" s="38">
        <v>2</v>
      </c>
      <c r="H7" s="38" t="s">
        <v>93</v>
      </c>
      <c r="I7" s="38" t="s">
        <v>94</v>
      </c>
      <c r="J7" s="38" t="s">
        <v>95</v>
      </c>
      <c r="K7" s="38" t="s">
        <v>96</v>
      </c>
      <c r="L7" s="38" t="s">
        <v>97</v>
      </c>
      <c r="M7" s="38" t="s">
        <v>98</v>
      </c>
      <c r="N7" s="39" t="s">
        <v>99</v>
      </c>
      <c r="O7" s="39">
        <v>82.95</v>
      </c>
      <c r="P7" s="39">
        <v>99.56</v>
      </c>
      <c r="Q7" s="39">
        <v>0</v>
      </c>
      <c r="R7" s="39">
        <v>1824637</v>
      </c>
      <c r="S7" s="39">
        <v>5774.42</v>
      </c>
      <c r="T7" s="39">
        <v>315.99</v>
      </c>
      <c r="U7" s="39">
        <v>1484820</v>
      </c>
      <c r="V7" s="39">
        <v>1760.95</v>
      </c>
      <c r="W7" s="39">
        <v>843.19</v>
      </c>
      <c r="X7" s="39">
        <v>120.17</v>
      </c>
      <c r="Y7" s="39">
        <v>102.25</v>
      </c>
      <c r="Z7" s="39">
        <v>103.93</v>
      </c>
      <c r="AA7" s="39">
        <v>104.67</v>
      </c>
      <c r="AB7" s="39">
        <v>103.95</v>
      </c>
      <c r="AC7" s="39">
        <v>113.47</v>
      </c>
      <c r="AD7" s="39">
        <v>113.33</v>
      </c>
      <c r="AE7" s="39">
        <v>114.05</v>
      </c>
      <c r="AF7" s="39">
        <v>114.26</v>
      </c>
      <c r="AG7" s="39">
        <v>112.98</v>
      </c>
      <c r="AH7" s="39">
        <v>112.98</v>
      </c>
      <c r="AI7" s="39">
        <v>0</v>
      </c>
      <c r="AJ7" s="39">
        <v>0</v>
      </c>
      <c r="AK7" s="39">
        <v>0</v>
      </c>
      <c r="AL7" s="39">
        <v>0</v>
      </c>
      <c r="AM7" s="39">
        <v>0</v>
      </c>
      <c r="AN7" s="39">
        <v>16.89</v>
      </c>
      <c r="AO7" s="39">
        <v>17.39</v>
      </c>
      <c r="AP7" s="39">
        <v>12.65</v>
      </c>
      <c r="AQ7" s="39">
        <v>10.58</v>
      </c>
      <c r="AR7" s="39">
        <v>10.49</v>
      </c>
      <c r="AS7" s="39">
        <v>10.49</v>
      </c>
      <c r="AT7" s="39">
        <v>379.02</v>
      </c>
      <c r="AU7" s="39">
        <v>390.58</v>
      </c>
      <c r="AV7" s="39">
        <v>360.44</v>
      </c>
      <c r="AW7" s="39">
        <v>373.73</v>
      </c>
      <c r="AX7" s="39">
        <v>378.79</v>
      </c>
      <c r="AY7" s="39">
        <v>200.22</v>
      </c>
      <c r="AZ7" s="39">
        <v>212.95</v>
      </c>
      <c r="BA7" s="39">
        <v>224.41</v>
      </c>
      <c r="BB7" s="39">
        <v>243.44</v>
      </c>
      <c r="BC7" s="39">
        <v>258.49</v>
      </c>
      <c r="BD7" s="39">
        <v>258.49</v>
      </c>
      <c r="BE7" s="39">
        <v>311.97000000000003</v>
      </c>
      <c r="BF7" s="39">
        <v>316.10000000000002</v>
      </c>
      <c r="BG7" s="39">
        <v>278.33</v>
      </c>
      <c r="BH7" s="39">
        <v>238.12</v>
      </c>
      <c r="BI7" s="39">
        <v>209.64</v>
      </c>
      <c r="BJ7" s="39">
        <v>351.06</v>
      </c>
      <c r="BK7" s="39">
        <v>333.48</v>
      </c>
      <c r="BL7" s="39">
        <v>320.31</v>
      </c>
      <c r="BM7" s="39">
        <v>303.26</v>
      </c>
      <c r="BN7" s="39">
        <v>290.31</v>
      </c>
      <c r="BO7" s="39">
        <v>290.31</v>
      </c>
      <c r="BP7" s="39">
        <v>121.19</v>
      </c>
      <c r="BQ7" s="39">
        <v>101.29</v>
      </c>
      <c r="BR7" s="39">
        <v>103.04</v>
      </c>
      <c r="BS7" s="39">
        <v>104.17</v>
      </c>
      <c r="BT7" s="39">
        <v>103.47</v>
      </c>
      <c r="BU7" s="39">
        <v>112.92</v>
      </c>
      <c r="BV7" s="39">
        <v>112.81</v>
      </c>
      <c r="BW7" s="39">
        <v>113.88</v>
      </c>
      <c r="BX7" s="39">
        <v>114.14</v>
      </c>
      <c r="BY7" s="39">
        <v>112.83</v>
      </c>
      <c r="BZ7" s="39">
        <v>112.83</v>
      </c>
      <c r="CA7" s="39">
        <v>105.37</v>
      </c>
      <c r="CB7" s="39">
        <v>110.39</v>
      </c>
      <c r="CC7" s="39">
        <v>107.71</v>
      </c>
      <c r="CD7" s="39">
        <v>104.31</v>
      </c>
      <c r="CE7" s="39">
        <v>105.77</v>
      </c>
      <c r="CF7" s="39">
        <v>75.3</v>
      </c>
      <c r="CG7" s="39">
        <v>75.3</v>
      </c>
      <c r="CH7" s="39">
        <v>74.02</v>
      </c>
      <c r="CI7" s="39">
        <v>73.03</v>
      </c>
      <c r="CJ7" s="39">
        <v>73.86</v>
      </c>
      <c r="CK7" s="39">
        <v>73.86</v>
      </c>
      <c r="CL7" s="39">
        <v>47.71</v>
      </c>
      <c r="CM7" s="39">
        <v>46.74</v>
      </c>
      <c r="CN7" s="39">
        <v>46.95</v>
      </c>
      <c r="CO7" s="39">
        <v>48.46</v>
      </c>
      <c r="CP7" s="39">
        <v>47.58</v>
      </c>
      <c r="CQ7" s="39">
        <v>62.69</v>
      </c>
      <c r="CR7" s="39">
        <v>61.82</v>
      </c>
      <c r="CS7" s="39">
        <v>61.66</v>
      </c>
      <c r="CT7" s="39">
        <v>62.19</v>
      </c>
      <c r="CU7" s="39">
        <v>61.77</v>
      </c>
      <c r="CV7" s="39">
        <v>61.77</v>
      </c>
      <c r="CW7" s="39">
        <v>97.88</v>
      </c>
      <c r="CX7" s="39">
        <v>97.85</v>
      </c>
      <c r="CY7" s="39">
        <v>98.04</v>
      </c>
      <c r="CZ7" s="39">
        <v>98.15</v>
      </c>
      <c r="DA7" s="39">
        <v>98.85</v>
      </c>
      <c r="DB7" s="39">
        <v>100.12</v>
      </c>
      <c r="DC7" s="39">
        <v>100.03</v>
      </c>
      <c r="DD7" s="39">
        <v>100.05</v>
      </c>
      <c r="DE7" s="39">
        <v>100.05</v>
      </c>
      <c r="DF7" s="39">
        <v>100.08</v>
      </c>
      <c r="DG7" s="39">
        <v>100.08</v>
      </c>
      <c r="DH7" s="39">
        <v>50.19</v>
      </c>
      <c r="DI7" s="39">
        <v>51.59</v>
      </c>
      <c r="DJ7" s="39">
        <v>51.97</v>
      </c>
      <c r="DK7" s="39">
        <v>53.47</v>
      </c>
      <c r="DL7" s="39">
        <v>53.49</v>
      </c>
      <c r="DM7" s="39">
        <v>51.44</v>
      </c>
      <c r="DN7" s="39">
        <v>52.4</v>
      </c>
      <c r="DO7" s="39">
        <v>53.56</v>
      </c>
      <c r="DP7" s="39">
        <v>54.73</v>
      </c>
      <c r="DQ7" s="39">
        <v>55.77</v>
      </c>
      <c r="DR7" s="39">
        <v>55.77</v>
      </c>
      <c r="DS7" s="39">
        <v>11</v>
      </c>
      <c r="DT7" s="39">
        <v>17.21</v>
      </c>
      <c r="DU7" s="39">
        <v>17.21</v>
      </c>
      <c r="DV7" s="39">
        <v>20</v>
      </c>
      <c r="DW7" s="39">
        <v>20.7</v>
      </c>
      <c r="DX7" s="39">
        <v>16.77</v>
      </c>
      <c r="DY7" s="39">
        <v>18.05</v>
      </c>
      <c r="DZ7" s="39">
        <v>19.440000000000001</v>
      </c>
      <c r="EA7" s="39">
        <v>22.46</v>
      </c>
      <c r="EB7" s="39">
        <v>25.84</v>
      </c>
      <c r="EC7" s="39">
        <v>25.84</v>
      </c>
      <c r="ED7" s="39">
        <v>0</v>
      </c>
      <c r="EE7" s="39">
        <v>0</v>
      </c>
      <c r="EF7" s="39">
        <v>0</v>
      </c>
      <c r="EG7" s="39">
        <v>0</v>
      </c>
      <c r="EH7" s="39">
        <v>0.57999999999999996</v>
      </c>
      <c r="EI7" s="39">
        <v>0.13</v>
      </c>
      <c r="EJ7" s="39">
        <v>0.26</v>
      </c>
      <c r="EK7" s="39">
        <v>0.24</v>
      </c>
      <c r="EL7" s="39">
        <v>0.27</v>
      </c>
      <c r="EM7" s="39">
        <v>0.24</v>
      </c>
      <c r="EN7" s="39">
        <v>0.24</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坪田　和久(911254)</cp:lastModifiedBy>
  <cp:lastPrinted>2020-01-30T05:22:00Z</cp:lastPrinted>
  <dcterms:created xsi:type="dcterms:W3CDTF">2019-12-05T04:19:08Z</dcterms:created>
  <dcterms:modified xsi:type="dcterms:W3CDTF">2020-02-03T01:37:40Z</dcterms:modified>
  <cp:category/>
</cp:coreProperties>
</file>