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sv0007b\10009\財務調査G\公営企業関係調査\08 公営企業会計・経営戦略・経営比較分析表\'200109 公営企業に係る経営比較分析表（平成30年度決算）の分析等について\03 部局回答\下水\"/>
    </mc:Choice>
  </mc:AlternateContent>
  <workbookProtection workbookAlgorithmName="SHA-512" workbookHashValue="yazKt5EPztolSf34RGZOZpvxdkR6Ee7JgKNvMWN807gBBcbwRY2U7eb+ylWQatcjFdNqVAR+AEMTORqytMmVAA==" workbookSaltValue="nHNYPos5JQCuptbmeyYlW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<sst xmlns="http://schemas.openxmlformats.org/spreadsheetml/2006/main" count="311" uniqueCount="111">
  <si>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</si>
  <si>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</si>
  <si>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</si>
  <si>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</si>
  <si>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</si>
  <si>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</si>
  <si>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</si>
  <si>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</si>
  <si>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</si>
  <si>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</si>
  <si>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</si>
  <si>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</si>
  <si>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</si>
  <si>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</si>
  <si>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</si>
  <si>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</si>
  <si>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</si>
  <si>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</si>
  <si>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</si>
  <si>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</si>
  <si>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</si>
  <si>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</si>
  <si>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</si>
  <si>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</si>
  <si>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</si>
  <si>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</si>
  <si>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</si>
  <si>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</si>
  <si>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</si>
  <si>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</si>
  <si>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</si>
  <si>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</si>
  <si>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</si>
  <si>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</si>
  <si>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</si>
  <si>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</si>
  <si>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</si>
  <si>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</si>
  <si>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</si>
  <si>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</si>
  <si>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</si>
  <si>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</si>
  <si>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</si>
  <si>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</si>
  <si>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</si>
  <si>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</si>
  <si>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</si>
  <si>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</si>
  <si>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</si>
  <si>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</si>
  <si>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</si>
  <si>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</si>
  <si>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</si>
  <si>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</si>
  <si>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</si>
  <si>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</si>
  <si>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</si>
  <si>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</si>
  <si>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</si>
  <si>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</si>
  <si>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</si>
  <si>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</si>
  <si>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</si>
  <si>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</si>
  <si>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</si>
  <si>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</si>
  <si>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</si>
  <si>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</si>
  <si>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</si>
  <si>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</si>
  <si>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</si>
  <si>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</si>
  <si>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</si>
  <si>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</si>
  <si>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</si>
  <si>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</si>
  <si>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</si>
  <si>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</si>
  <si>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</si>
  <si>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</si>
  <si>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</si>
  <si>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</si>
  <si>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</si>
  <si>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</si>
  <si>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</si>
  <si>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</si>
  <si>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</si>
  <si>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</si>
  <si>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</si>
  <si>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</si>
  <si>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</si>
  <si>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</si>
  <si>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</si>
  <si>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</si>
  <si>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</si>
  <si>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</si>
  <si>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</si>
  <si>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</si>
  <si>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</si>
  <si>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</si>
  <si>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</si>
  <si>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</si>
  <si>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</si>
  <si>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</si>
  <si>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</si>
  <si>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</si>
  <si>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</si>
  <si>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</si>
  <si>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阪府の流域下水道事業は、事業着手から50年余りを経て普及率が向上した現在、老朽化の進む膨大な資産を計画的に更新・維持管理していく必要がある。そこで地方公営企業法を適用し、的確に資産価値や経営状況を把握することが可能となった。
　経営状況としては、減価償却費等に見合う収益の不足による損失の発生が明確となっており、収益不足の改善に向けて関連市町村と経費負担ルールの見直しを進めていく。
　また、安定した下水道サービスの提供に向け、経営戦略に基づき、コスト縮減の取組みや自主財源確保等に努めていく必要がある。</t>
    <rPh sb="45" eb="47">
      <t>ボウダイ</t>
    </rPh>
    <rPh sb="66" eb="68">
      <t>ヒツヨウ</t>
    </rPh>
    <rPh sb="87" eb="89">
      <t>テキカク</t>
    </rPh>
    <rPh sb="90" eb="92">
      <t>シサン</t>
    </rPh>
    <rPh sb="92" eb="94">
      <t>カチ</t>
    </rPh>
    <rPh sb="95" eb="97">
      <t>ケイエイ</t>
    </rPh>
    <rPh sb="97" eb="99">
      <t>ジョウキョウ</t>
    </rPh>
    <rPh sb="100" eb="102">
      <t>ハアク</t>
    </rPh>
    <rPh sb="107" eb="109">
      <t>カノウ</t>
    </rPh>
    <rPh sb="116" eb="118">
      <t>ケイエイ</t>
    </rPh>
    <rPh sb="118" eb="120">
      <t>ジョウキョウ</t>
    </rPh>
    <rPh sb="125" eb="127">
      <t>ゲンカ</t>
    </rPh>
    <rPh sb="127" eb="129">
      <t>ショウキャク</t>
    </rPh>
    <rPh sb="129" eb="130">
      <t>ヒ</t>
    </rPh>
    <rPh sb="130" eb="131">
      <t>トウ</t>
    </rPh>
    <rPh sb="132" eb="134">
      <t>ミア</t>
    </rPh>
    <rPh sb="135" eb="137">
      <t>シュウエキ</t>
    </rPh>
    <rPh sb="138" eb="140">
      <t>フソク</t>
    </rPh>
    <rPh sb="143" eb="145">
      <t>ソンシツ</t>
    </rPh>
    <rPh sb="146" eb="148">
      <t>ハッセイ</t>
    </rPh>
    <rPh sb="149" eb="151">
      <t>メイカク</t>
    </rPh>
    <rPh sb="158" eb="160">
      <t>シュウエキ</t>
    </rPh>
    <rPh sb="160" eb="162">
      <t>フソク</t>
    </rPh>
    <rPh sb="163" eb="165">
      <t>カイゼン</t>
    </rPh>
    <rPh sb="166" eb="167">
      <t>ム</t>
    </rPh>
    <rPh sb="169" eb="171">
      <t>カンレン</t>
    </rPh>
    <rPh sb="183" eb="185">
      <t>ミナオ</t>
    </rPh>
    <rPh sb="187" eb="188">
      <t>スス</t>
    </rPh>
    <rPh sb="198" eb="200">
      <t>アンテイ</t>
    </rPh>
    <rPh sb="202" eb="205">
      <t>ゲスイドウ</t>
    </rPh>
    <rPh sb="210" eb="212">
      <t>テイキョウ</t>
    </rPh>
    <rPh sb="213" eb="214">
      <t>ム</t>
    </rPh>
    <rPh sb="216" eb="218">
      <t>ケイエイ</t>
    </rPh>
    <rPh sb="218" eb="220">
      <t>センリャク</t>
    </rPh>
    <rPh sb="221" eb="222">
      <t>モト</t>
    </rPh>
    <rPh sb="228" eb="230">
      <t>シュクゲン</t>
    </rPh>
    <rPh sb="231" eb="233">
      <t>トリクミ</t>
    </rPh>
    <rPh sb="235" eb="237">
      <t>ジシュ</t>
    </rPh>
    <rPh sb="237" eb="239">
      <t>ザイゲン</t>
    </rPh>
    <rPh sb="239" eb="241">
      <t>カクホ</t>
    </rPh>
    <rPh sb="241" eb="242">
      <t>トウ</t>
    </rPh>
    <rPh sb="243" eb="244">
      <t>ツト</t>
    </rPh>
    <rPh sb="248" eb="250">
      <t>ヒツヨウ</t>
    </rPh>
    <phoneticPr fontId="4"/>
  </si>
  <si>
    <t>「①有形固定資産減価償却率」は、早期に事業着手したため土木建築施設の供用期間が長いこと、機械・電気設備は標準耐用年数を超えて長寿命化しているものが多いこともあり、50％超となっている。
「③管渠改善率」は、供用年数は長いものの本格的な改善が必要な管渠が少ないため類似団体と比較して低い値を示している。
　なお、管渠については計画的に調査を行っており、対策が必要と判断された場合は、速やかに対応策を検討し実施している。</t>
    <rPh sb="2" eb="4">
      <t>ユウケイ</t>
    </rPh>
    <rPh sb="4" eb="6">
      <t>コテイ</t>
    </rPh>
    <rPh sb="6" eb="8">
      <t>シサン</t>
    </rPh>
    <rPh sb="8" eb="10">
      <t>ゲンカ</t>
    </rPh>
    <rPh sb="10" eb="12">
      <t>ショウキャク</t>
    </rPh>
    <rPh sb="12" eb="13">
      <t>リツ</t>
    </rPh>
    <rPh sb="16" eb="18">
      <t>ソウキ</t>
    </rPh>
    <rPh sb="31" eb="33">
      <t>シセツ</t>
    </rPh>
    <rPh sb="44" eb="46">
      <t>キカイ</t>
    </rPh>
    <rPh sb="47" eb="49">
      <t>デンキ</t>
    </rPh>
    <rPh sb="49" eb="51">
      <t>セツビ</t>
    </rPh>
    <rPh sb="52" eb="54">
      <t>ヒョウジュン</t>
    </rPh>
    <rPh sb="54" eb="56">
      <t>タイヨウ</t>
    </rPh>
    <rPh sb="56" eb="58">
      <t>ネンスウ</t>
    </rPh>
    <rPh sb="59" eb="60">
      <t>コ</t>
    </rPh>
    <rPh sb="62" eb="66">
      <t>チョウジュミョウカ</t>
    </rPh>
    <rPh sb="73" eb="74">
      <t>オオ</t>
    </rPh>
    <rPh sb="95" eb="97">
      <t>カンキョ</t>
    </rPh>
    <rPh sb="97" eb="99">
      <t>カイゼン</t>
    </rPh>
    <rPh sb="99" eb="100">
      <t>リツ</t>
    </rPh>
    <rPh sb="103" eb="105">
      <t>キョウヨウ</t>
    </rPh>
    <rPh sb="105" eb="107">
      <t>ネンスウ</t>
    </rPh>
    <rPh sb="108" eb="109">
      <t>ナガ</t>
    </rPh>
    <rPh sb="113" eb="116">
      <t>ホンカクテキ</t>
    </rPh>
    <rPh sb="117" eb="119">
      <t>カイゼン</t>
    </rPh>
    <rPh sb="120" eb="122">
      <t>ヒツヨウ</t>
    </rPh>
    <rPh sb="155" eb="157">
      <t>カンキョ</t>
    </rPh>
    <rPh sb="162" eb="165">
      <t>ケイカクテキ</t>
    </rPh>
    <rPh sb="166" eb="168">
      <t>チョウサ</t>
    </rPh>
    <rPh sb="169" eb="170">
      <t>オコナ</t>
    </rPh>
    <rPh sb="175" eb="177">
      <t>タイサク</t>
    </rPh>
    <rPh sb="178" eb="180">
      <t>ヒツヨウ</t>
    </rPh>
    <rPh sb="181" eb="183">
      <t>ハンダン</t>
    </rPh>
    <rPh sb="186" eb="188">
      <t>バアイ</t>
    </rPh>
    <rPh sb="190" eb="191">
      <t>スミ</t>
    </rPh>
    <rPh sb="194" eb="196">
      <t>タイオウ</t>
    </rPh>
    <rPh sb="196" eb="197">
      <t>サク</t>
    </rPh>
    <rPh sb="198" eb="200">
      <t>ケントウ</t>
    </rPh>
    <rPh sb="201" eb="203">
      <t>ジッシ</t>
    </rPh>
    <phoneticPr fontId="4"/>
  </si>
  <si>
    <t>大阪府においては、平成30年度から地方公営企業法を一部適用しており、企業会計として初めての決算を行った。
「①経常収支比率」は、減価償却費等に見合う収益が不足していることにより、100％を下回っている。現在、収益不足の改善に向けた経費負担ルールの見直しに取り組んでいる。
「②累積欠損金比率」は、地方公営企業法の適用にあたり各種引当金等を特別損失に計上したことと、①と同じく減価償却費等に見合う収益が不足していることから欠損金が発生したことにより、0％を超えている。
「③流動比率」は、一年以内に償還する企業債の償還財源となる減債基金積立金を固定資産に計上しているため、100％を下回っている。
「④企業債残高対事業規模比率」は、企業債の発行額よりも償還額の方が大きいため、企業債残高は減少傾向にあり、類似団体の平均値を下回っている。
「⑥汚水処理原価」は、流域下水道区域が大きいことによるスケールメリットとこれまで実施してきたコスト縮減の効果により、類似団体の平均値を下回っている。
「⑦施設利用率」は、類似団体と比較して高い水準であり、処理能力に見合った処理量といえ、過大なスペックとはなっていないといえる。
「⑧水洗化率」は、95％を超え高い水準となっているが、今後の整備については地理的要因等による費用対効果も踏まえた検討を行う必要がある。</t>
    <rPh sb="0" eb="3">
      <t>オオサカフ</t>
    </rPh>
    <rPh sb="9" eb="11">
      <t>ヘイセイ</t>
    </rPh>
    <rPh sb="13" eb="14">
      <t>ネン</t>
    </rPh>
    <rPh sb="14" eb="15">
      <t>ド</t>
    </rPh>
    <rPh sb="17" eb="19">
      <t>チホウ</t>
    </rPh>
    <rPh sb="19" eb="21">
      <t>コウエイ</t>
    </rPh>
    <rPh sb="21" eb="23">
      <t>キギョウ</t>
    </rPh>
    <rPh sb="23" eb="24">
      <t>ホウ</t>
    </rPh>
    <rPh sb="25" eb="27">
      <t>イチブ</t>
    </rPh>
    <rPh sb="27" eb="29">
      <t>テキヨウ</t>
    </rPh>
    <rPh sb="34" eb="36">
      <t>キギョウ</t>
    </rPh>
    <rPh sb="36" eb="38">
      <t>カイケイ</t>
    </rPh>
    <rPh sb="41" eb="42">
      <t>ハジ</t>
    </rPh>
    <rPh sb="45" eb="47">
      <t>ケッサン</t>
    </rPh>
    <rPh sb="48" eb="49">
      <t>オコナ</t>
    </rPh>
    <rPh sb="55" eb="57">
      <t>ケイジョウ</t>
    </rPh>
    <rPh sb="57" eb="59">
      <t>シュウシ</t>
    </rPh>
    <rPh sb="59" eb="61">
      <t>ヒリツ</t>
    </rPh>
    <rPh sb="101" eb="103">
      <t>ゲンザイ</t>
    </rPh>
    <rPh sb="104" eb="106">
      <t>シュウエキ</t>
    </rPh>
    <rPh sb="106" eb="108">
      <t>フソク</t>
    </rPh>
    <rPh sb="109" eb="111">
      <t>カイゼン</t>
    </rPh>
    <rPh sb="112" eb="113">
      <t>ム</t>
    </rPh>
    <rPh sb="127" eb="128">
      <t>ト</t>
    </rPh>
    <rPh sb="129" eb="130">
      <t>ク</t>
    </rPh>
    <rPh sb="138" eb="140">
      <t>ルイセキ</t>
    </rPh>
    <rPh sb="140" eb="142">
      <t>ケッソン</t>
    </rPh>
    <rPh sb="142" eb="143">
      <t>キン</t>
    </rPh>
    <rPh sb="143" eb="145">
      <t>ヒリツ</t>
    </rPh>
    <rPh sb="148" eb="155">
      <t>チホウコウエイキギョウホウ</t>
    </rPh>
    <rPh sb="156" eb="158">
      <t>テキヨウ</t>
    </rPh>
    <rPh sb="162" eb="164">
      <t>カクシュ</t>
    </rPh>
    <rPh sb="164" eb="166">
      <t>ヒキアテ</t>
    </rPh>
    <rPh sb="166" eb="167">
      <t>キン</t>
    </rPh>
    <rPh sb="167" eb="168">
      <t>トウ</t>
    </rPh>
    <rPh sb="169" eb="171">
      <t>トクベツ</t>
    </rPh>
    <rPh sb="171" eb="173">
      <t>ソンシツ</t>
    </rPh>
    <rPh sb="174" eb="176">
      <t>ケイジョウ</t>
    </rPh>
    <rPh sb="184" eb="185">
      <t>オナ</t>
    </rPh>
    <rPh sb="210" eb="212">
      <t>ケッソン</t>
    </rPh>
    <rPh sb="212" eb="213">
      <t>キン</t>
    </rPh>
    <rPh sb="214" eb="216">
      <t>ハッセイ</t>
    </rPh>
    <rPh sb="227" eb="228">
      <t>コ</t>
    </rPh>
    <rPh sb="236" eb="238">
      <t>リュウドウ</t>
    </rPh>
    <rPh sb="238" eb="240">
      <t>ヒリツ</t>
    </rPh>
    <rPh sb="243" eb="245">
      <t>イチネン</t>
    </rPh>
    <rPh sb="245" eb="247">
      <t>イナイ</t>
    </rPh>
    <rPh sb="248" eb="250">
      <t>ショウカン</t>
    </rPh>
    <rPh sb="252" eb="254">
      <t>キギョウ</t>
    </rPh>
    <rPh sb="254" eb="255">
      <t>サイ</t>
    </rPh>
    <rPh sb="256" eb="258">
      <t>ショウカン</t>
    </rPh>
    <rPh sb="258" eb="260">
      <t>ザイゲン</t>
    </rPh>
    <rPh sb="276" eb="278">
      <t>ケイジョウ</t>
    </rPh>
    <rPh sb="300" eb="302">
      <t>キギョウ</t>
    </rPh>
    <rPh sb="302" eb="303">
      <t>サイ</t>
    </rPh>
    <rPh sb="303" eb="305">
      <t>ザンダカ</t>
    </rPh>
    <rPh sb="305" eb="306">
      <t>タイ</t>
    </rPh>
    <rPh sb="306" eb="308">
      <t>ジギョウ</t>
    </rPh>
    <rPh sb="308" eb="310">
      <t>キボ</t>
    </rPh>
    <rPh sb="310" eb="312">
      <t>ヒリツ</t>
    </rPh>
    <rPh sb="315" eb="317">
      <t>キギョウ</t>
    </rPh>
    <rPh sb="317" eb="318">
      <t>サイ</t>
    </rPh>
    <rPh sb="319" eb="321">
      <t>ハッコウ</t>
    </rPh>
    <rPh sb="321" eb="322">
      <t>ガク</t>
    </rPh>
    <rPh sb="325" eb="327">
      <t>ショウカン</t>
    </rPh>
    <rPh sb="327" eb="328">
      <t>ガク</t>
    </rPh>
    <rPh sb="329" eb="330">
      <t>ホウ</t>
    </rPh>
    <rPh sb="331" eb="332">
      <t>オオ</t>
    </rPh>
    <rPh sb="337" eb="340">
      <t>キギョウサイ</t>
    </rPh>
    <rPh sb="340" eb="342">
      <t>ザンダカ</t>
    </rPh>
    <rPh sb="343" eb="345">
      <t>ゲンショウ</t>
    </rPh>
    <rPh sb="345" eb="347">
      <t>ケイコウ</t>
    </rPh>
    <rPh sb="370" eb="372">
      <t>オスイ</t>
    </rPh>
    <rPh sb="372" eb="374">
      <t>ショリ</t>
    </rPh>
    <rPh sb="374" eb="376">
      <t>ゲンカ</t>
    </rPh>
    <rPh sb="379" eb="381">
      <t>リュウイキ</t>
    </rPh>
    <rPh sb="381" eb="384">
      <t>ゲスイドウ</t>
    </rPh>
    <rPh sb="384" eb="386">
      <t>クイキ</t>
    </rPh>
    <rPh sb="387" eb="388">
      <t>オオ</t>
    </rPh>
    <rPh sb="420" eb="422">
      <t>コウカ</t>
    </rPh>
    <rPh sb="445" eb="447">
      <t>シセツ</t>
    </rPh>
    <rPh sb="447" eb="449">
      <t>リヨウ</t>
    </rPh>
    <rPh sb="449" eb="450">
      <t>リツ</t>
    </rPh>
    <rPh sb="453" eb="455">
      <t>ルイジ</t>
    </rPh>
    <rPh sb="455" eb="457">
      <t>ダンタイ</t>
    </rPh>
    <rPh sb="458" eb="460">
      <t>ヒカク</t>
    </rPh>
    <rPh sb="462" eb="463">
      <t>タカ</t>
    </rPh>
    <rPh sb="464" eb="466">
      <t>スイジュン</t>
    </rPh>
    <rPh sb="470" eb="472">
      <t>ショリ</t>
    </rPh>
    <rPh sb="472" eb="474">
      <t>ノウリョク</t>
    </rPh>
    <rPh sb="475" eb="477">
      <t>ミア</t>
    </rPh>
    <rPh sb="479" eb="481">
      <t>ショリ</t>
    </rPh>
    <rPh sb="481" eb="482">
      <t>リョウ</t>
    </rPh>
    <rPh sb="486" eb="488">
      <t>カダイ</t>
    </rPh>
    <rPh sb="509" eb="512">
      <t>スイセンカ</t>
    </rPh>
    <rPh sb="512" eb="513">
      <t>リツ</t>
    </rPh>
    <rPh sb="520" eb="521">
      <t>コ</t>
    </rPh>
    <rPh sb="522" eb="523">
      <t>タカ</t>
    </rPh>
    <rPh sb="524" eb="526">
      <t>スイジュン</t>
    </rPh>
    <rPh sb="534" eb="536">
      <t>コンゴ</t>
    </rPh>
    <rPh sb="537" eb="539">
      <t>セイビ</t>
    </rPh>
    <rPh sb="544" eb="547">
      <t>チリテキ</t>
    </rPh>
    <rPh sb="547" eb="549">
      <t>ヨウイン</t>
    </rPh>
    <rPh sb="549" eb="550">
      <t>トウ</t>
    </rPh>
    <rPh sb="553" eb="555">
      <t>ヒヨウ</t>
    </rPh>
    <rPh sb="555" eb="556">
      <t>タイ</t>
    </rPh>
    <rPh sb="556" eb="558">
      <t>コウカ</t>
    </rPh>
    <rPh sb="559" eb="560">
      <t>フ</t>
    </rPh>
    <rPh sb="563" eb="565">
      <t>ケントウ</t>
    </rPh>
    <rPh sb="566" eb="567">
      <t>オコナ</t>
    </rPh>
    <rPh sb="568" eb="5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</si>
</sst>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EE-4A73-8A36-51AC82F53E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83EE-4A73-8A36-51AC82F53E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69.86</c:v>
                </c:pt>
              </c:numCache>
            </c:numRef>
          </c:val>
          <c:extLst>
            <c:ext xmlns:c16="http://schemas.microsoft.com/office/drawing/2014/chart" uri="{C3380CC4-5D6E-409C-BE32-E72D297353CC}">
              <c16:uniqueId val="{00000000-6471-4CA9-8181-817667D58C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66.11</c:v>
                </c:pt>
              </c:numCache>
            </c:numRef>
          </c:val>
          <c:smooth val="0"/>
          <c:extLst>
            <c:ext xmlns:c16="http://schemas.microsoft.com/office/drawing/2014/chart" uri="{C3380CC4-5D6E-409C-BE32-E72D297353CC}">
              <c16:uniqueId val="{00000001-6471-4CA9-8181-817667D58C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95.6</c:v>
                </c:pt>
              </c:numCache>
            </c:numRef>
          </c:val>
          <c:extLst>
            <c:ext xmlns:c16="http://schemas.microsoft.com/office/drawing/2014/chart" uri="{C3380CC4-5D6E-409C-BE32-E72D297353CC}">
              <c16:uniqueId val="{00000000-A8D2-46C3-9959-3C6EC462C0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92.98</c:v>
                </c:pt>
              </c:numCache>
            </c:numRef>
          </c:val>
          <c:smooth val="0"/>
          <c:extLst>
            <c:ext xmlns:c16="http://schemas.microsoft.com/office/drawing/2014/chart" uri="{C3380CC4-5D6E-409C-BE32-E72D297353CC}">
              <c16:uniqueId val="{00000001-A8D2-46C3-9959-3C6EC462C0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95.51</c:v>
                </c:pt>
              </c:numCache>
            </c:numRef>
          </c:val>
          <c:extLst>
            <c:ext xmlns:c16="http://schemas.microsoft.com/office/drawing/2014/chart" uri="{C3380CC4-5D6E-409C-BE32-E72D297353CC}">
              <c16:uniqueId val="{00000000-8DA8-454B-A8D0-B945DA782F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98.64</c:v>
                </c:pt>
              </c:numCache>
            </c:numRef>
          </c:val>
          <c:smooth val="0"/>
          <c:extLst>
            <c:ext xmlns:c16="http://schemas.microsoft.com/office/drawing/2014/chart" uri="{C3380CC4-5D6E-409C-BE32-E72D297353CC}">
              <c16:uniqueId val="{00000001-8DA8-454B-A8D0-B945DA782F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57.27</c:v>
                </c:pt>
              </c:numCache>
            </c:numRef>
          </c:val>
          <c:extLst>
            <c:ext xmlns:c16="http://schemas.microsoft.com/office/drawing/2014/chart" uri="{C3380CC4-5D6E-409C-BE32-E72D297353CC}">
              <c16:uniqueId val="{00000000-9317-468A-AE63-14EDC580F3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48.81</c:v>
                </c:pt>
              </c:numCache>
            </c:numRef>
          </c:val>
          <c:smooth val="0"/>
          <c:extLst>
            <c:ext xmlns:c16="http://schemas.microsoft.com/office/drawing/2014/chart" uri="{C3380CC4-5D6E-409C-BE32-E72D297353CC}">
              <c16:uniqueId val="{00000001-9317-468A-AE63-14EDC580F3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12-454F-8914-36D24A11AD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612-454F-8914-36D24A11AD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29.83</c:v>
                </c:pt>
              </c:numCache>
            </c:numRef>
          </c:val>
          <c:extLst>
            <c:ext xmlns:c16="http://schemas.microsoft.com/office/drawing/2014/chart" uri="{C3380CC4-5D6E-409C-BE32-E72D297353CC}">
              <c16:uniqueId val="{00000000-3FF7-4D01-A29E-727BEAE6D5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9.5</c:v>
                </c:pt>
              </c:numCache>
            </c:numRef>
          </c:val>
          <c:smooth val="0"/>
          <c:extLst>
            <c:ext xmlns:c16="http://schemas.microsoft.com/office/drawing/2014/chart" uri="{C3380CC4-5D6E-409C-BE32-E72D297353CC}">
              <c16:uniqueId val="{00000001-3FF7-4D01-A29E-727BEAE6D5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53.12</c:v>
                </c:pt>
              </c:numCache>
            </c:numRef>
          </c:val>
          <c:extLst>
            <c:ext xmlns:c16="http://schemas.microsoft.com/office/drawing/2014/chart" uri="{C3380CC4-5D6E-409C-BE32-E72D297353CC}">
              <c16:uniqueId val="{00000000-B748-4DF0-8A27-ABFC1381A0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95.77</c:v>
                </c:pt>
              </c:numCache>
            </c:numRef>
          </c:val>
          <c:smooth val="0"/>
          <c:extLst>
            <c:ext xmlns:c16="http://schemas.microsoft.com/office/drawing/2014/chart" uri="{C3380CC4-5D6E-409C-BE32-E72D297353CC}">
              <c16:uniqueId val="{00000001-B748-4DF0-8A27-ABFC1381A0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261.98</c:v>
                </c:pt>
              </c:numCache>
            </c:numRef>
          </c:val>
          <c:extLst>
            <c:ext xmlns:c16="http://schemas.microsoft.com/office/drawing/2014/chart" uri="{C3380CC4-5D6E-409C-BE32-E72D297353CC}">
              <c16:uniqueId val="{00000000-0F67-4EDF-BB1B-2B8BE8D79C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290.94</c:v>
                </c:pt>
              </c:numCache>
            </c:numRef>
          </c:val>
          <c:smooth val="0"/>
          <c:extLst>
            <c:ext xmlns:c16="http://schemas.microsoft.com/office/drawing/2014/chart" uri="{C3380CC4-5D6E-409C-BE32-E72D297353CC}">
              <c16:uniqueId val="{00000001-0F67-4EDF-BB1B-2B8BE8D79C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05-4C31-AFED-156BBE5A5B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205-4C31-AFED-156BBE5A5B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54.35</c:v>
                </c:pt>
              </c:numCache>
            </c:numRef>
          </c:val>
          <c:extLst>
            <c:ext xmlns:c16="http://schemas.microsoft.com/office/drawing/2014/chart" uri="{C3380CC4-5D6E-409C-BE32-E72D297353CC}">
              <c16:uniqueId val="{00000000-1D73-414B-855D-3AF28AE522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55.61</c:v>
                </c:pt>
              </c:numCache>
            </c:numRef>
          </c:val>
          <c:smooth val="0"/>
          <c:extLst>
            <c:ext xmlns:c16="http://schemas.microsoft.com/office/drawing/2014/chart" uri="{C3380CC4-5D6E-409C-BE32-E72D297353CC}">
              <c16:uniqueId val="{00000001-1D73-414B-855D-3AF28AE522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8848998</v>
      </c>
      <c r="AM8" s="68"/>
      <c r="AN8" s="68"/>
      <c r="AO8" s="68"/>
      <c r="AP8" s="68"/>
      <c r="AQ8" s="68"/>
      <c r="AR8" s="68"/>
      <c r="AS8" s="68"/>
      <c r="AT8" s="67">
        <f>データ!T6</f>
        <v>1905.29</v>
      </c>
      <c r="AU8" s="67"/>
      <c r="AV8" s="67"/>
      <c r="AW8" s="67"/>
      <c r="AX8" s="67"/>
      <c r="AY8" s="67"/>
      <c r="AZ8" s="67"/>
      <c r="BA8" s="67"/>
      <c r="BB8" s="67">
        <f>データ!U6</f>
        <v>4644.4399999999996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82</v>
      </c>
      <c r="J10" s="67"/>
      <c r="K10" s="67"/>
      <c r="L10" s="67"/>
      <c r="M10" s="67"/>
      <c r="N10" s="67"/>
      <c r="O10" s="67"/>
      <c r="P10" s="67">
        <f>データ!P6</f>
        <v>53.11</v>
      </c>
      <c r="Q10" s="67"/>
      <c r="R10" s="67"/>
      <c r="S10" s="67"/>
      <c r="T10" s="67"/>
      <c r="U10" s="67"/>
      <c r="V10" s="67"/>
      <c r="W10" s="67">
        <f>データ!Q6</f>
        <v>73.8</v>
      </c>
      <c r="X10" s="67"/>
      <c r="Y10" s="67"/>
      <c r="Z10" s="67"/>
      <c r="AA10" s="67"/>
      <c r="AB10" s="67"/>
      <c r="AC10" s="67"/>
      <c r="AD10" s="68">
        <f>データ!R6</f>
        <v>0</v>
      </c>
      <c r="AE10" s="68"/>
      <c r="AF10" s="68"/>
      <c r="AG10" s="68"/>
      <c r="AH10" s="68"/>
      <c r="AI10" s="68"/>
      <c r="AJ10" s="68"/>
      <c r="AK10" s="2"/>
      <c r="AL10" s="68">
        <f>データ!V6</f>
        <v>4697145</v>
      </c>
      <c r="AM10" s="68"/>
      <c r="AN10" s="68"/>
      <c r="AO10" s="68"/>
      <c r="AP10" s="68"/>
      <c r="AQ10" s="68"/>
      <c r="AR10" s="68"/>
      <c r="AS10" s="68"/>
      <c r="AT10" s="67">
        <f>データ!W6</f>
        <v>522.62</v>
      </c>
      <c r="AU10" s="67"/>
      <c r="AV10" s="67"/>
      <c r="AW10" s="67"/>
      <c r="AX10" s="67"/>
      <c r="AY10" s="67"/>
      <c r="AZ10" s="67"/>
      <c r="BA10" s="67"/>
      <c r="BB10" s="67">
        <f>データ!X6</f>
        <v>8987.69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【98.64】</v>
      </c>
      <c r="F85" s="26" t="str">
        <f>データ!AT6</f>
        <v>【9.50】</v>
      </c>
      <c r="G85" s="26" t="str">
        <f>データ!BE6</f>
        <v>【95.77】</v>
      </c>
      <c r="H85" s="26" t="str">
        <f>データ!BP6</f>
        <v>【292.02】</v>
      </c>
      <c r="I85" s="26" t="str">
        <f>データ!CA6</f>
        <v>【0.00】</v>
      </c>
      <c r="J85" s="26" t="str">
        <f>データ!CL6</f>
        <v>【56.10】</v>
      </c>
      <c r="K85" s="26" t="str">
        <f>データ!CW6</f>
        <v>【66.05】</v>
      </c>
      <c r="L85" s="26" t="str">
        <f>データ!DH6</f>
        <v>【92.79】</v>
      </c>
      <c r="M85" s="26" t="str">
        <f>データ!DS6</f>
        <v>【48.81】</v>
      </c>
      <c r="N85" s="26" t="str">
        <f>データ!ED6</f>
        <v>【0.00】</v>
      </c>
      <c r="O85" s="26" t="str">
        <f>データ!EO6</f>
        <v>【0.06】</v>
      </c>
    </row>
  </sheetData>
  <sheetProtection algorithmName="SHA-512" hashValue="ejiIAG2ohKck3a62UrJeNf8P+clKYTK8kyTCJrC0jJ2MHFwzRBxUEfQ5QvHqWh0tfyWf6IjED6C9MH4CWdEaAA==" saltValue="avasxFQthyGyU0zhTYNw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270008</v>
      </c>
      <c r="D6" s="33">
        <f t="shared" si="3"/>
        <v>46</v>
      </c>
      <c r="E6" s="33">
        <f t="shared" si="3"/>
        <v>17</v>
      </c>
      <c r="F6" s="33">
        <f t="shared" si="3"/>
        <v>3</v>
      </c>
      <c r="G6" s="33">
        <f t="shared" si="3"/>
        <v>0</v>
      </c>
      <c r="H6" s="33" t="str">
        <f t="shared" si="3"/>
        <v>大阪府</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82</v>
      </c>
      <c r="P6" s="34">
        <f t="shared" si="3"/>
        <v>53.11</v>
      </c>
      <c r="Q6" s="34">
        <f t="shared" si="3"/>
        <v>73.8</v>
      </c>
      <c r="R6" s="34">
        <f t="shared" si="3"/>
        <v>0</v>
      </c>
      <c r="S6" s="34">
        <f t="shared" si="3"/>
        <v>8848998</v>
      </c>
      <c r="T6" s="34">
        <f t="shared" si="3"/>
        <v>1905.29</v>
      </c>
      <c r="U6" s="34">
        <f t="shared" si="3"/>
        <v>4644.4399999999996</v>
      </c>
      <c r="V6" s="34">
        <f t="shared" si="3"/>
        <v>4697145</v>
      </c>
      <c r="W6" s="34">
        <f t="shared" si="3"/>
        <v>522.62</v>
      </c>
      <c r="X6" s="34">
        <f t="shared" si="3"/>
        <v>8987.69</v>
      </c>
      <c r="Y6" s="35" t="str">
        <f>IF(Y7="",NA(),Y7)</f>
        <v>-</v>
      </c>
      <c r="Z6" s="35" t="str">
        <f t="shared" ref="Z6:AH6" si="4">IF(Z7="",NA(),Z7)</f>
        <v>-</v>
      </c>
      <c r="AA6" s="35" t="str">
        <f t="shared" si="4"/>
        <v>-</v>
      </c>
      <c r="AB6" s="35" t="str">
        <f t="shared" si="4"/>
        <v>-</v>
      </c>
      <c r="AC6" s="35">
        <f t="shared" si="4"/>
        <v>95.51</v>
      </c>
      <c r="AD6" s="35" t="str">
        <f t="shared" si="4"/>
        <v>-</v>
      </c>
      <c r="AE6" s="35" t="str">
        <f t="shared" si="4"/>
        <v>-</v>
      </c>
      <c r="AF6" s="35" t="str">
        <f t="shared" si="4"/>
        <v>-</v>
      </c>
      <c r="AG6" s="35" t="str">
        <f t="shared" si="4"/>
        <v>-</v>
      </c>
      <c r="AH6" s="35">
        <f t="shared" si="4"/>
        <v>98.64</v>
      </c>
      <c r="AI6" s="34" t="str">
        <f>IF(AI7="","",IF(AI7="-","【-】","【"&amp;SUBSTITUTE(TEXT(AI7,"#,##0.00"),"-","△")&amp;"】"))</f>
        <v>【98.64】</v>
      </c>
      <c r="AJ6" s="35" t="str">
        <f>IF(AJ7="",NA(),AJ7)</f>
        <v>-</v>
      </c>
      <c r="AK6" s="35" t="str">
        <f t="shared" ref="AK6:AS6" si="5">IF(AK7="",NA(),AK7)</f>
        <v>-</v>
      </c>
      <c r="AL6" s="35" t="str">
        <f t="shared" si="5"/>
        <v>-</v>
      </c>
      <c r="AM6" s="35" t="str">
        <f t="shared" si="5"/>
        <v>-</v>
      </c>
      <c r="AN6" s="35">
        <f t="shared" si="5"/>
        <v>29.83</v>
      </c>
      <c r="AO6" s="35" t="str">
        <f t="shared" si="5"/>
        <v>-</v>
      </c>
      <c r="AP6" s="35" t="str">
        <f t="shared" si="5"/>
        <v>-</v>
      </c>
      <c r="AQ6" s="35" t="str">
        <f t="shared" si="5"/>
        <v>-</v>
      </c>
      <c r="AR6" s="35" t="str">
        <f t="shared" si="5"/>
        <v>-</v>
      </c>
      <c r="AS6" s="35">
        <f t="shared" si="5"/>
        <v>9.5</v>
      </c>
      <c r="AT6" s="34" t="str">
        <f>IF(AT7="","",IF(AT7="-","【-】","【"&amp;SUBSTITUTE(TEXT(AT7,"#,##0.00"),"-","△")&amp;"】"))</f>
        <v>【9.50】</v>
      </c>
      <c r="AU6" s="35" t="str">
        <f>IF(AU7="",NA(),AU7)</f>
        <v>-</v>
      </c>
      <c r="AV6" s="35" t="str">
        <f t="shared" ref="AV6:BD6" si="6">IF(AV7="",NA(),AV7)</f>
        <v>-</v>
      </c>
      <c r="AW6" s="35" t="str">
        <f t="shared" si="6"/>
        <v>-</v>
      </c>
      <c r="AX6" s="35" t="str">
        <f t="shared" si="6"/>
        <v>-</v>
      </c>
      <c r="AY6" s="35">
        <f t="shared" si="6"/>
        <v>53.12</v>
      </c>
      <c r="AZ6" s="35" t="str">
        <f t="shared" si="6"/>
        <v>-</v>
      </c>
      <c r="BA6" s="35" t="str">
        <f t="shared" si="6"/>
        <v>-</v>
      </c>
      <c r="BB6" s="35" t="str">
        <f t="shared" si="6"/>
        <v>-</v>
      </c>
      <c r="BC6" s="35" t="str">
        <f t="shared" si="6"/>
        <v>-</v>
      </c>
      <c r="BD6" s="35">
        <f t="shared" si="6"/>
        <v>95.77</v>
      </c>
      <c r="BE6" s="34" t="str">
        <f>IF(BE7="","",IF(BE7="-","【-】","【"&amp;SUBSTITUTE(TEXT(BE7,"#,##0.00"),"-","△")&amp;"】"))</f>
        <v>【95.77】</v>
      </c>
      <c r="BF6" s="35" t="str">
        <f>IF(BF7="",NA(),BF7)</f>
        <v>-</v>
      </c>
      <c r="BG6" s="35" t="str">
        <f t="shared" ref="BG6:BO6" si="7">IF(BG7="",NA(),BG7)</f>
        <v>-</v>
      </c>
      <c r="BH6" s="35" t="str">
        <f t="shared" si="7"/>
        <v>-</v>
      </c>
      <c r="BI6" s="35" t="str">
        <f t="shared" si="7"/>
        <v>-</v>
      </c>
      <c r="BJ6" s="35">
        <f t="shared" si="7"/>
        <v>261.98</v>
      </c>
      <c r="BK6" s="35" t="str">
        <f t="shared" si="7"/>
        <v>-</v>
      </c>
      <c r="BL6" s="35" t="str">
        <f t="shared" si="7"/>
        <v>-</v>
      </c>
      <c r="BM6" s="35" t="str">
        <f t="shared" si="7"/>
        <v>-</v>
      </c>
      <c r="BN6" s="35" t="str">
        <f t="shared" si="7"/>
        <v>-</v>
      </c>
      <c r="BO6" s="35">
        <f t="shared" si="7"/>
        <v>290.94</v>
      </c>
      <c r="BP6" s="34" t="str">
        <f>IF(BP7="","",IF(BP7="-","【-】","【"&amp;SUBSTITUTE(TEXT(BP7,"#,##0.00"),"-","△")&amp;"】"))</f>
        <v>【292.02】</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54.35</v>
      </c>
      <c r="CG6" s="35" t="str">
        <f t="shared" si="9"/>
        <v>-</v>
      </c>
      <c r="CH6" s="35" t="str">
        <f t="shared" si="9"/>
        <v>-</v>
      </c>
      <c r="CI6" s="35" t="str">
        <f t="shared" si="9"/>
        <v>-</v>
      </c>
      <c r="CJ6" s="35" t="str">
        <f t="shared" si="9"/>
        <v>-</v>
      </c>
      <c r="CK6" s="35">
        <f t="shared" si="9"/>
        <v>55.61</v>
      </c>
      <c r="CL6" s="34" t="str">
        <f>IF(CL7="","",IF(CL7="-","【-】","【"&amp;SUBSTITUTE(TEXT(CL7,"#,##0.00"),"-","△")&amp;"】"))</f>
        <v>【56.10】</v>
      </c>
      <c r="CM6" s="35" t="str">
        <f>IF(CM7="",NA(),CM7)</f>
        <v>-</v>
      </c>
      <c r="CN6" s="35" t="str">
        <f t="shared" ref="CN6:CV6" si="10">IF(CN7="",NA(),CN7)</f>
        <v>-</v>
      </c>
      <c r="CO6" s="35" t="str">
        <f t="shared" si="10"/>
        <v>-</v>
      </c>
      <c r="CP6" s="35" t="str">
        <f t="shared" si="10"/>
        <v>-</v>
      </c>
      <c r="CQ6" s="35">
        <f t="shared" si="10"/>
        <v>69.86</v>
      </c>
      <c r="CR6" s="35" t="str">
        <f t="shared" si="10"/>
        <v>-</v>
      </c>
      <c r="CS6" s="35" t="str">
        <f t="shared" si="10"/>
        <v>-</v>
      </c>
      <c r="CT6" s="35" t="str">
        <f t="shared" si="10"/>
        <v>-</v>
      </c>
      <c r="CU6" s="35" t="str">
        <f t="shared" si="10"/>
        <v>-</v>
      </c>
      <c r="CV6" s="35">
        <f t="shared" si="10"/>
        <v>66.11</v>
      </c>
      <c r="CW6" s="34" t="str">
        <f>IF(CW7="","",IF(CW7="-","【-】","【"&amp;SUBSTITUTE(TEXT(CW7,"#,##0.00"),"-","△")&amp;"】"))</f>
        <v>【66.05】</v>
      </c>
      <c r="CX6" s="35" t="str">
        <f>IF(CX7="",NA(),CX7)</f>
        <v>-</v>
      </c>
      <c r="CY6" s="35" t="str">
        <f t="shared" ref="CY6:DG6" si="11">IF(CY7="",NA(),CY7)</f>
        <v>-</v>
      </c>
      <c r="CZ6" s="35" t="str">
        <f t="shared" si="11"/>
        <v>-</v>
      </c>
      <c r="DA6" s="35" t="str">
        <f t="shared" si="11"/>
        <v>-</v>
      </c>
      <c r="DB6" s="35">
        <f t="shared" si="11"/>
        <v>95.6</v>
      </c>
      <c r="DC6" s="35" t="str">
        <f t="shared" si="11"/>
        <v>-</v>
      </c>
      <c r="DD6" s="35" t="str">
        <f t="shared" si="11"/>
        <v>-</v>
      </c>
      <c r="DE6" s="35" t="str">
        <f t="shared" si="11"/>
        <v>-</v>
      </c>
      <c r="DF6" s="35" t="str">
        <f t="shared" si="11"/>
        <v>-</v>
      </c>
      <c r="DG6" s="35">
        <f t="shared" si="11"/>
        <v>92.98</v>
      </c>
      <c r="DH6" s="34" t="str">
        <f>IF(DH7="","",IF(DH7="-","【-】","【"&amp;SUBSTITUTE(TEXT(DH7,"#,##0.00"),"-","△")&amp;"】"))</f>
        <v>【92.79】</v>
      </c>
      <c r="DI6" s="35" t="str">
        <f>IF(DI7="",NA(),DI7)</f>
        <v>-</v>
      </c>
      <c r="DJ6" s="35" t="str">
        <f t="shared" ref="DJ6:DR6" si="12">IF(DJ7="",NA(),DJ7)</f>
        <v>-</v>
      </c>
      <c r="DK6" s="35" t="str">
        <f t="shared" si="12"/>
        <v>-</v>
      </c>
      <c r="DL6" s="35" t="str">
        <f t="shared" si="12"/>
        <v>-</v>
      </c>
      <c r="DM6" s="35">
        <f t="shared" si="12"/>
        <v>57.27</v>
      </c>
      <c r="DN6" s="35" t="str">
        <f t="shared" si="12"/>
        <v>-</v>
      </c>
      <c r="DO6" s="35" t="str">
        <f t="shared" si="12"/>
        <v>-</v>
      </c>
      <c r="DP6" s="35" t="str">
        <f t="shared" si="12"/>
        <v>-</v>
      </c>
      <c r="DQ6" s="35" t="str">
        <f t="shared" si="12"/>
        <v>-</v>
      </c>
      <c r="DR6" s="35">
        <f t="shared" si="12"/>
        <v>48.81</v>
      </c>
      <c r="DS6" s="34" t="str">
        <f>IF(DS7="","",IF(DS7="-","【-】","【"&amp;SUBSTITUTE(TEXT(DS7,"#,##0.00"),"-","△")&amp;"】"))</f>
        <v>【48.81】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0.05</v>
      </c>
      <c r="EO6" s="34" t="str">
        <f>IF(EO7="","",IF(EO7="-","【-】","【"&amp;SUBSTITUTE(TEXT(EO7,"#,##0.00"),"-","△")&amp;"】"))</f>
        <v>【0.06】</v>
      </c>
    </row>
    <row r="7" spans="1:148" s="36" customFormat="1" x14ac:dyDescent="0.15">
      <c r="A7" s="28"/>
      <c r="B7" s="37">
        <v>2018</v>
      </c>
      <c r="C7" s="37">
        <v>270008</v>
      </c>
      <c r="D7" s="37">
        <v>46</v>
      </c>
      <c r="E7" s="37">
        <v>17</v>
      </c>
      <c r="F7" s="37">
        <v>3</v>
      </c>
      <c r="G7" s="37">
        <v>0</v>
      </c>
      <c r="H7" s="37" t="s">
        <v>96</v>
      </c>
      <c r="I7" s="37" t="s">
        <v>97</v>
      </c>
      <c r="J7" s="37" t="s">
        <v>98</v>
      </c>
      <c r="K7" s="37" t="s">
        <v>99</v>
      </c>
      <c r="L7" s="37" t="s">
        <v>100</v>
      </c>
      <c r="M7" s="37" t="s">
        <v>101</v>
      </c>
      <c r="N7" s="38" t="s">
        <v>102</v>
      </c>
      <c r="O7" s="38">
        <v>82</v>
      </c>
      <c r="P7" s="38">
        <v>53.11</v>
      </c>
      <c r="Q7" s="38">
        <v>73.8</v>
      </c>
      <c r="R7" s="38">
        <v>0</v>
      </c>
      <c r="S7" s="38">
        <v>8848998</v>
      </c>
      <c r="T7" s="38">
        <v>1905.29</v>
      </c>
      <c r="U7" s="38">
        <v>4644.4399999999996</v>
      </c>
      <c r="V7" s="38">
        <v>4697145</v>
      </c>
      <c r="W7" s="38">
        <v>522.62</v>
      </c>
      <c r="X7" s="38">
        <v>8987.69</v>
      </c>
      <c r="Y7" s="38" t="s">
        <v>102</v>
      </c>
      <c r="Z7" s="38" t="s">
        <v>102</v>
      </c>
      <c r="AA7" s="38" t="s">
        <v>102</v>
      </c>
      <c r="AB7" s="38" t="s">
        <v>102</v>
      </c>
      <c r="AC7" s="38">
        <v>95.51</v>
      </c>
      <c r="AD7" s="38" t="s">
        <v>102</v>
      </c>
      <c r="AE7" s="38" t="s">
        <v>102</v>
      </c>
      <c r="AF7" s="38" t="s">
        <v>102</v>
      </c>
      <c r="AG7" s="38" t="s">
        <v>102</v>
      </c>
      <c r="AH7" s="38">
        <v>98.64</v>
      </c>
      <c r="AI7" s="38">
        <v>98.64</v>
      </c>
      <c r="AJ7" s="38" t="s">
        <v>102</v>
      </c>
      <c r="AK7" s="38" t="s">
        <v>102</v>
      </c>
      <c r="AL7" s="38" t="s">
        <v>102</v>
      </c>
      <c r="AM7" s="38" t="s">
        <v>102</v>
      </c>
      <c r="AN7" s="38">
        <v>29.83</v>
      </c>
      <c r="AO7" s="38" t="s">
        <v>102</v>
      </c>
      <c r="AP7" s="38" t="s">
        <v>102</v>
      </c>
      <c r="AQ7" s="38" t="s">
        <v>102</v>
      </c>
      <c r="AR7" s="38" t="s">
        <v>102</v>
      </c>
      <c r="AS7" s="38">
        <v>9.5</v>
      </c>
      <c r="AT7" s="38">
        <v>9.5</v>
      </c>
      <c r="AU7" s="38" t="s">
        <v>102</v>
      </c>
      <c r="AV7" s="38" t="s">
        <v>102</v>
      </c>
      <c r="AW7" s="38" t="s">
        <v>102</v>
      </c>
      <c r="AX7" s="38" t="s">
        <v>102</v>
      </c>
      <c r="AY7" s="38">
        <v>53.12</v>
      </c>
      <c r="AZ7" s="38" t="s">
        <v>102</v>
      </c>
      <c r="BA7" s="38" t="s">
        <v>102</v>
      </c>
      <c r="BB7" s="38" t="s">
        <v>102</v>
      </c>
      <c r="BC7" s="38" t="s">
        <v>102</v>
      </c>
      <c r="BD7" s="38">
        <v>95.77</v>
      </c>
      <c r="BE7" s="38">
        <v>95.77</v>
      </c>
      <c r="BF7" s="38" t="s">
        <v>102</v>
      </c>
      <c r="BG7" s="38" t="s">
        <v>102</v>
      </c>
      <c r="BH7" s="38" t="s">
        <v>102</v>
      </c>
      <c r="BI7" s="38" t="s">
        <v>102</v>
      </c>
      <c r="BJ7" s="38">
        <v>261.98</v>
      </c>
      <c r="BK7" s="38" t="s">
        <v>102</v>
      </c>
      <c r="BL7" s="38" t="s">
        <v>102</v>
      </c>
      <c r="BM7" s="38" t="s">
        <v>102</v>
      </c>
      <c r="BN7" s="38" t="s">
        <v>102</v>
      </c>
      <c r="BO7" s="38">
        <v>290.94</v>
      </c>
      <c r="BP7" s="38">
        <v>292.02</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54.35</v>
      </c>
      <c r="CG7" s="38" t="s">
        <v>102</v>
      </c>
      <c r="CH7" s="38" t="s">
        <v>102</v>
      </c>
      <c r="CI7" s="38" t="s">
        <v>102</v>
      </c>
      <c r="CJ7" s="38" t="s">
        <v>102</v>
      </c>
      <c r="CK7" s="38">
        <v>55.61</v>
      </c>
      <c r="CL7" s="38">
        <v>56.1</v>
      </c>
      <c r="CM7" s="38" t="s">
        <v>102</v>
      </c>
      <c r="CN7" s="38" t="s">
        <v>102</v>
      </c>
      <c r="CO7" s="38" t="s">
        <v>102</v>
      </c>
      <c r="CP7" s="38" t="s">
        <v>102</v>
      </c>
      <c r="CQ7" s="38">
        <v>69.86</v>
      </c>
      <c r="CR7" s="38" t="s">
        <v>102</v>
      </c>
      <c r="CS7" s="38" t="s">
        <v>102</v>
      </c>
      <c r="CT7" s="38" t="s">
        <v>102</v>
      </c>
      <c r="CU7" s="38" t="s">
        <v>102</v>
      </c>
      <c r="CV7" s="38">
        <v>66.11</v>
      </c>
      <c r="CW7" s="38">
        <v>66.05</v>
      </c>
      <c r="CX7" s="38" t="s">
        <v>102</v>
      </c>
      <c r="CY7" s="38" t="s">
        <v>102</v>
      </c>
      <c r="CZ7" s="38" t="s">
        <v>102</v>
      </c>
      <c r="DA7" s="38" t="s">
        <v>102</v>
      </c>
      <c r="DB7" s="38">
        <v>95.6</v>
      </c>
      <c r="DC7" s="38" t="s">
        <v>102</v>
      </c>
      <c r="DD7" s="38" t="s">
        <v>102</v>
      </c>
      <c r="DE7" s="38" t="s">
        <v>102</v>
      </c>
      <c r="DF7" s="38" t="s">
        <v>102</v>
      </c>
      <c r="DG7" s="38">
        <v>92.98</v>
      </c>
      <c r="DH7" s="38">
        <v>92.79</v>
      </c>
      <c r="DI7" s="38" t="s">
        <v>102</v>
      </c>
      <c r="DJ7" s="38" t="s">
        <v>102</v>
      </c>
      <c r="DK7" s="38" t="s">
        <v>102</v>
      </c>
      <c r="DL7" s="38" t="s">
        <v>102</v>
      </c>
      <c r="DM7" s="38">
        <v>57.27</v>
      </c>
      <c r="DN7" s="38" t="s">
        <v>102</v>
      </c>
      <c r="DO7" s="38" t="s">
        <v>102</v>
      </c>
      <c r="DP7" s="38" t="s">
        <v>102</v>
      </c>
      <c r="DQ7" s="38" t="s">
        <v>102</v>
      </c>
      <c r="DR7" s="38">
        <v>48.81</v>
      </c>
      <c r="DS7" s="38">
        <v>48.81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0.05</v>
      </c>
      <c r="EO7" s="38">
        <v>0.06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