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m5wSsjPxHCmUxpcAdECvov2PPIIHCZE3IqLybuk5DKY2VCvFbSckLJRVVGoqaODksUrv/3G/eUFk7YEu8WZ5Q==" workbookSaltValue="+JeHtT5lFbsM9UJ/GRg6x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<sst xmlns="http://schemas.openxmlformats.org/spreadsheetml/2006/main" count="228" uniqueCount="114">
  <si>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</si>
  <si>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</si>
  <si>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</si>
  <si>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</si>
  <si>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</si>
  <si>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</si>
  <si>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</si>
  <si>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</si>
  <si>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</si>
  <si>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</si>
  <si>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</si>
  <si>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</si>
  <si>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</si>
  <si>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</si>
  <si>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</si>
  <si>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</si>
  <si>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</si>
  <si>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</si>
  <si>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</si>
  <si>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</si>
  <si>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</si>
  <si>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</si>
  <si>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</si>
  <si>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</si>
  <si>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</si>
  <si>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</si>
  <si>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</si>
  <si>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</si>
  <si>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</si>
  <si>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</si>
  <si>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</si>
  <si>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</si>
  <si>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</si>
  <si>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</si>
  <si>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</si>
  <si>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</si>
  <si>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</si>
  <si>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</si>
  <si>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</si>
  <si>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</si>
  <si>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</si>
  <si>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</si>
  <si>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</si>
  <si>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</si>
  <si>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</si>
  <si>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</si>
  <si>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</si>
  <si>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</si>
  <si>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</si>
  <si>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</si>
  <si>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</si>
  <si>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</si>
  <si>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</si>
  <si>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</si>
  <si>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</si>
  <si>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</si>
  <si>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</si>
  <si>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</si>
  <si>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</si>
  <si>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</si>
  <si>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</si>
  <si>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</si>
  <si>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</si>
  <si>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</si>
  <si>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</si>
  <si>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</si>
  <si>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</si>
  <si>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</si>
  <si>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</si>
  <si>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</si>
  <si>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</si>
  <si>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</si>
  <si>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</si>
  <si>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</si>
  <si>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</si>
  <si>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</si>
  <si>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</si>
  <si>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</si>
  <si>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</si>
  <si>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</si>
  <si>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</si>
  <si>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</si>
  <si>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</si>
  <si>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</si>
  <si>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</si>
  <si>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</si>
  <si>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</si>
  <si>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</si>
  <si>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</si>
  <si>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</si>
  <si>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</si>
  <si>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</si>
  <si>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</si>
  <si>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</si>
  <si>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</si>
  <si>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</si>
  <si>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</si>
  <si>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</si>
  <si>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</si>
  <si>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</si>
  <si>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</si>
  <si>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</si>
  <si>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</si>
  <si>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</si>
  <si>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</si>
  <si>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</si>
  <si>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</si>
  <si>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</si>
  <si>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</si>
  <si>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</si>
  <si>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</si>
  <si>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④企業債残高対事業規模比率について、供用開始が平成13年と平成20年で当初の設備投資により比率が高くなっている。今後必要な設備の更新を行っていく際には収益や投資規模等の状況を考慮していく。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⑥汚水処理原価について、処理場の供用開始から経過年数が短く接続率は全国平均より低いため、全国平均と比較すると高く見える。接続率の向上を目指し汚水処理の効率化を図る。
⑦施設利用率について、平成24年に処理能力を拡充したため、類似団体の平均値より低くなったが、接続率を向上させ処理水量の増加を図っていく。
⑧水洗化率については、管渠整備に伴い下落したものの、今後向上に努めていく。</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カイシ</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ゼンコク</t>
    </rPh>
    <rPh sb="223" eb="225">
      <t>ヘイキン</t>
    </rPh>
    <rPh sb="227" eb="228">
      <t>ヒク</t>
    </rPh>
    <rPh sb="232" eb="234">
      <t>ゼンコク</t>
    </rPh>
    <rPh sb="234" eb="236">
      <t>ヘイキン</t>
    </rPh>
    <rPh sb="237" eb="239">
      <t>ヒカク</t>
    </rPh>
    <rPh sb="242" eb="243">
      <t>タカ</t>
    </rPh>
    <rPh sb="244" eb="245">
      <t>ミ</t>
    </rPh>
    <rPh sb="263" eb="266">
      <t>コウリツカ</t>
    </rPh>
    <rPh sb="267" eb="268">
      <t>ハカ</t>
    </rPh>
    <rPh sb="273" eb="275">
      <t>シセツ</t>
    </rPh>
    <rPh sb="275" eb="278">
      <t>リヨウリツ</t>
    </rPh>
    <rPh sb="283" eb="285">
      <t>ヘイセイ</t>
    </rPh>
    <rPh sb="287" eb="288">
      <t>ネン</t>
    </rPh>
    <rPh sb="289" eb="291">
      <t>ショリ</t>
    </rPh>
    <rPh sb="291" eb="293">
      <t>ノウリョク</t>
    </rPh>
    <rPh sb="294" eb="296">
      <t>カクジュウ</t>
    </rPh>
    <rPh sb="301" eb="303">
      <t>ルイジ</t>
    </rPh>
    <rPh sb="303" eb="305">
      <t>ダンタイ</t>
    </rPh>
    <rPh sb="306" eb="308">
      <t>ヘイキン</t>
    </rPh>
    <rPh sb="311" eb="312">
      <t>ヒク</t>
    </rPh>
    <rPh sb="318" eb="320">
      <t>セツゾク</t>
    </rPh>
    <rPh sb="320" eb="321">
      <t>リツ</t>
    </rPh>
    <rPh sb="322" eb="324">
      <t>コウジョウ</t>
    </rPh>
    <rPh sb="326" eb="328">
      <t>ショリ</t>
    </rPh>
    <rPh sb="328" eb="330">
      <t>スイリョウ</t>
    </rPh>
    <rPh sb="331" eb="333">
      <t>ゾウカ</t>
    </rPh>
    <rPh sb="334" eb="335">
      <t>ハカ</t>
    </rPh>
    <rPh sb="343" eb="346">
      <t>スイセンカ</t>
    </rPh>
    <rPh sb="346" eb="347">
      <t>リツ</t>
    </rPh>
    <rPh sb="353" eb="355">
      <t>カンキョ</t>
    </rPh>
    <rPh sb="355" eb="357">
      <t>セイビ</t>
    </rPh>
    <rPh sb="358" eb="359">
      <t>トモナ</t>
    </rPh>
    <rPh sb="360" eb="362">
      <t>ゲラク</t>
    </rPh>
    <rPh sb="368" eb="370">
      <t>コンゴ</t>
    </rPh>
    <rPh sb="370" eb="372">
      <t>コウジョウ</t>
    </rPh>
    <rPh sb="373" eb="374">
      <t>ツト</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</si>
  <si>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4"/>
  </si>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</sst>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B6-4951-A46F-06314F0DCDEE}"/>
            </c:ext>
          </c:extLst>
        </c:ser>
        <c:dLbls>
          <c:showLegendKey val="0"/>
          <c:showVal val="0"/>
          <c:showCatName val="0"/>
          <c:showSerName val="0"/>
          <c:showPercent val="0"/>
          <c:showBubbleSize val="0"/>
        </c:dLbls>
        <c:gapWidth val="150"/>
        <c:axId val="72074752"/>
        <c:axId val="720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0.08</c:v>
                </c:pt>
                <c:pt idx="3" formatCode="#,##0.00;&quot;△&quot;#,##0.00;&quot;-&quot;">
                  <c:v>0.12</c:v>
                </c:pt>
                <c:pt idx="4" formatCode="#,##0.00;&quot;△&quot;#,##0.00;&quot;-&quot;">
                  <c:v>0.12</c:v>
                </c:pt>
              </c:numCache>
            </c:numRef>
          </c:val>
          <c:smooth val="0"/>
          <c:extLst xmlns:c16r2="http://schemas.microsoft.com/office/drawing/2015/06/chart">
            <c:ext xmlns:c16="http://schemas.microsoft.com/office/drawing/2014/chart" uri="{C3380CC4-5D6E-409C-BE32-E72D297353CC}">
              <c16:uniqueId val="{00000001-AAB6-4951-A46F-06314F0DCDEE}"/>
            </c:ext>
          </c:extLst>
        </c:ser>
        <c:dLbls>
          <c:showLegendKey val="0"/>
          <c:showVal val="0"/>
          <c:showCatName val="0"/>
          <c:showSerName val="0"/>
          <c:showPercent val="0"/>
          <c:showBubbleSize val="0"/>
        </c:dLbls>
        <c:marker val="1"/>
        <c:smooth val="0"/>
        <c:axId val="72074752"/>
        <c:axId val="72076672"/>
      </c:lineChart>
      <c:dateAx>
        <c:axId val="72074752"/>
        <c:scaling>
          <c:orientation val="minMax"/>
        </c:scaling>
        <c:delete val="1"/>
        <c:axPos val="b"/>
        <c:numFmt formatCode="ge" sourceLinked="1"/>
        <c:majorTickMark val="none"/>
        <c:minorTickMark val="none"/>
        <c:tickLblPos val="none"/>
        <c:crossAx val="72076672"/>
        <c:crosses val="autoZero"/>
        <c:auto val="1"/>
        <c:lblOffset val="100"/>
        <c:baseTimeUnit val="years"/>
      </c:dateAx>
      <c:valAx>
        <c:axId val="72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71.55</c:v>
                </c:pt>
                <c:pt idx="1">
                  <c:v>72.38</c:v>
                </c:pt>
                <c:pt idx="2">
                  <c:v>72.59</c:v>
                </c:pt>
                <c:pt idx="3">
                  <c:v>65.739999999999995</c:v>
                </c:pt>
                <c:pt idx="4">
                  <c:v>68.42</c:v>
                </c:pt>
              </c:numCache>
            </c:numRef>
          </c:val>
          <c:extLst xmlns:c16r2="http://schemas.microsoft.com/office/drawing/2015/06/chart">
            <c:ext xmlns:c16="http://schemas.microsoft.com/office/drawing/2014/chart" uri="{C3380CC4-5D6E-409C-BE32-E72D297353CC}">
              <c16:uniqueId val="{00000000-7F2A-461D-B575-F988C9897059}"/>
            </c:ext>
          </c:extLst>
        </c:ser>
        <c:dLbls>
          <c:showLegendKey val="0"/>
          <c:showVal val="0"/>
          <c:showCatName val="0"/>
          <c:showSerName val="0"/>
          <c:showPercent val="0"/>
          <c:showBubbleSize val="0"/>
        </c:dLbls>
        <c:gapWidth val="150"/>
        <c:axId val="72445312"/>
        <c:axId val="72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2A-461D-B575-F988C9897059}"/>
            </c:ext>
          </c:extLst>
        </c:ser>
        <c:dLbls>
          <c:showLegendKey val="0"/>
          <c:showVal val="0"/>
          <c:showCatName val="0"/>
          <c:showSerName val="0"/>
          <c:showPercent val="0"/>
          <c:showBubbleSize val="0"/>
        </c:dLbls>
        <c:marker val="1"/>
        <c:smooth val="0"/>
        <c:axId val="72445312"/>
        <c:axId val="72451584"/>
      </c:lineChart>
      <c:dateAx>
        <c:axId val="72445312"/>
        <c:scaling>
          <c:orientation val="minMax"/>
        </c:scaling>
        <c:delete val="1"/>
        <c:axPos val="b"/>
        <c:numFmt formatCode="ge" sourceLinked="1"/>
        <c:majorTickMark val="none"/>
        <c:minorTickMark val="none"/>
        <c:tickLblPos val="none"/>
        <c:crossAx val="72451584"/>
        <c:crosses val="autoZero"/>
        <c:auto val="1"/>
        <c:lblOffset val="100"/>
        <c:baseTimeUnit val="years"/>
      </c:dateAx>
      <c:valAx>
        <c:axId val="724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00-4A45-B445-1F4928B9D1A1}"/>
            </c:ext>
          </c:extLst>
        </c:ser>
        <c:dLbls>
          <c:showLegendKey val="0"/>
          <c:showVal val="0"/>
          <c:showCatName val="0"/>
          <c:showSerName val="0"/>
          <c:showPercent val="0"/>
          <c:showBubbleSize val="0"/>
        </c:dLbls>
        <c:gapWidth val="150"/>
        <c:axId val="73883648"/>
        <c:axId val="738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00-4A45-B445-1F4928B9D1A1}"/>
            </c:ext>
          </c:extLst>
        </c:ser>
        <c:dLbls>
          <c:showLegendKey val="0"/>
          <c:showVal val="0"/>
          <c:showCatName val="0"/>
          <c:showSerName val="0"/>
          <c:showPercent val="0"/>
          <c:showBubbleSize val="0"/>
        </c:dLbls>
        <c:marker val="1"/>
        <c:smooth val="0"/>
        <c:axId val="73883648"/>
        <c:axId val="73885568"/>
      </c:lineChart>
      <c:dateAx>
        <c:axId val="73883648"/>
        <c:scaling>
          <c:orientation val="minMax"/>
        </c:scaling>
        <c:delete val="1"/>
        <c:axPos val="b"/>
        <c:numFmt formatCode="ge" sourceLinked="1"/>
        <c:majorTickMark val="none"/>
        <c:minorTickMark val="none"/>
        <c:tickLblPos val="none"/>
        <c:crossAx val="73885568"/>
        <c:crosses val="autoZero"/>
        <c:auto val="1"/>
        <c:lblOffset val="100"/>
        <c:baseTimeUnit val="years"/>
      </c:dateAx>
      <c:valAx>
        <c:axId val="738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2F-49C5-98F9-EE56A1335D6B}"/>
            </c:ext>
          </c:extLst>
        </c:ser>
        <c:dLbls>
          <c:showLegendKey val="0"/>
          <c:showVal val="0"/>
          <c:showCatName val="0"/>
          <c:showSerName val="0"/>
          <c:showPercent val="0"/>
          <c:showBubbleSize val="0"/>
        </c:dLbls>
        <c:gapWidth val="150"/>
        <c:axId val="182329728"/>
        <c:axId val="182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2F-49C5-98F9-EE56A1335D6B}"/>
            </c:ext>
          </c:extLst>
        </c:ser>
        <c:dLbls>
          <c:showLegendKey val="0"/>
          <c:showVal val="0"/>
          <c:showCatName val="0"/>
          <c:showSerName val="0"/>
          <c:showPercent val="0"/>
          <c:showBubbleSize val="0"/>
        </c:dLbls>
        <c:marker val="1"/>
        <c:smooth val="0"/>
        <c:axId val="182329728"/>
        <c:axId val="182331648"/>
      </c:lineChart>
      <c:dateAx>
        <c:axId val="182329728"/>
        <c:scaling>
          <c:orientation val="minMax"/>
        </c:scaling>
        <c:delete val="1"/>
        <c:axPos val="b"/>
        <c:numFmt formatCode="ge" sourceLinked="1"/>
        <c:majorTickMark val="none"/>
        <c:minorTickMark val="none"/>
        <c:tickLblPos val="none"/>
        <c:crossAx val="182331648"/>
        <c:crosses val="autoZero"/>
        <c:auto val="1"/>
        <c:lblOffset val="100"/>
        <c:baseTimeUnit val="years"/>
      </c:dateAx>
      <c:valAx>
        <c:axId val="182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74-427B-932D-64770C9F8D6F}"/>
            </c:ext>
          </c:extLst>
        </c:ser>
        <c:dLbls>
          <c:showLegendKey val="0"/>
          <c:showVal val="0"/>
          <c:showCatName val="0"/>
          <c:showSerName val="0"/>
          <c:showPercent val="0"/>
          <c:showBubbleSize val="0"/>
        </c:dLbls>
        <c:gapWidth val="150"/>
        <c:axId val="182384128"/>
        <c:axId val="1823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74-427B-932D-64770C9F8D6F}"/>
            </c:ext>
          </c:extLst>
        </c:ser>
        <c:dLbls>
          <c:showLegendKey val="0"/>
          <c:showVal val="0"/>
          <c:showCatName val="0"/>
          <c:showSerName val="0"/>
          <c:showPercent val="0"/>
          <c:showBubbleSize val="0"/>
        </c:dLbls>
        <c:marker val="1"/>
        <c:smooth val="0"/>
        <c:axId val="182384128"/>
        <c:axId val="182386048"/>
      </c:lineChart>
      <c:dateAx>
        <c:axId val="182384128"/>
        <c:scaling>
          <c:orientation val="minMax"/>
        </c:scaling>
        <c:delete val="1"/>
        <c:axPos val="b"/>
        <c:numFmt formatCode="ge" sourceLinked="1"/>
        <c:majorTickMark val="none"/>
        <c:minorTickMark val="none"/>
        <c:tickLblPos val="none"/>
        <c:crossAx val="182386048"/>
        <c:crosses val="autoZero"/>
        <c:auto val="1"/>
        <c:lblOffset val="100"/>
        <c:baseTimeUnit val="years"/>
      </c:dateAx>
      <c:valAx>
        <c:axId val="1823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28-4739-85CA-D54813852164}"/>
            </c:ext>
          </c:extLst>
        </c:ser>
        <c:dLbls>
          <c:showLegendKey val="0"/>
          <c:showVal val="0"/>
          <c:showCatName val="0"/>
          <c:showSerName val="0"/>
          <c:showPercent val="0"/>
          <c:showBubbleSize val="0"/>
        </c:dLbls>
        <c:gapWidth val="150"/>
        <c:axId val="198926720"/>
        <c:axId val="1989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8-4739-85CA-D54813852164}"/>
            </c:ext>
          </c:extLst>
        </c:ser>
        <c:dLbls>
          <c:showLegendKey val="0"/>
          <c:showVal val="0"/>
          <c:showCatName val="0"/>
          <c:showSerName val="0"/>
          <c:showPercent val="0"/>
          <c:showBubbleSize val="0"/>
        </c:dLbls>
        <c:marker val="1"/>
        <c:smooth val="0"/>
        <c:axId val="198926720"/>
        <c:axId val="198928640"/>
      </c:lineChart>
      <c:dateAx>
        <c:axId val="198926720"/>
        <c:scaling>
          <c:orientation val="minMax"/>
        </c:scaling>
        <c:delete val="1"/>
        <c:axPos val="b"/>
        <c:numFmt formatCode="ge" sourceLinked="1"/>
        <c:majorTickMark val="none"/>
        <c:minorTickMark val="none"/>
        <c:tickLblPos val="none"/>
        <c:crossAx val="198928640"/>
        <c:crosses val="autoZero"/>
        <c:auto val="1"/>
        <c:lblOffset val="100"/>
        <c:baseTimeUnit val="years"/>
      </c:dateAx>
      <c:valAx>
        <c:axId val="1989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1125.97</c:v>
                </c:pt>
                <c:pt idx="1">
                  <c:v>1044.96</c:v>
                </c:pt>
                <c:pt idx="2">
                  <c:v>1018.46</c:v>
                </c:pt>
                <c:pt idx="3">
                  <c:v>992.17</c:v>
                </c:pt>
                <c:pt idx="4">
                  <c:v>861.94</c:v>
                </c:pt>
              </c:numCache>
            </c:numRef>
          </c:val>
          <c:extLst xmlns:c16r2="http://schemas.microsoft.com/office/drawing/2015/06/chart">
            <c:ext xmlns:c16="http://schemas.microsoft.com/office/drawing/2014/chart" uri="{C3380CC4-5D6E-409C-BE32-E72D297353CC}">
              <c16:uniqueId val="{00000000-BF91-45BE-9541-384556EC7BE9}"/>
            </c:ext>
          </c:extLst>
        </c:ser>
        <c:dLbls>
          <c:showLegendKey val="0"/>
          <c:showVal val="0"/>
          <c:showCatName val="0"/>
          <c:showSerName val="0"/>
          <c:showPercent val="0"/>
          <c:showBubbleSize val="0"/>
        </c:dLbls>
        <c:gapWidth val="150"/>
        <c:axId val="202412800"/>
        <c:axId val="2024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917.84</c:v>
                </c:pt>
                <c:pt idx="1">
                  <c:v>827.02</c:v>
                </c:pt>
                <c:pt idx="2">
                  <c:v>309.07</c:v>
                </c:pt>
                <c:pt idx="3">
                  <c:v>323.37</c:v>
                </c:pt>
                <c:pt idx="4">
                  <c:v>338.62</c:v>
                </c:pt>
              </c:numCache>
            </c:numRef>
          </c:val>
          <c:smooth val="0"/>
          <c:extLst xmlns:c16r2="http://schemas.microsoft.com/office/drawing/2015/06/chart">
            <c:ext xmlns:c16="http://schemas.microsoft.com/office/drawing/2014/chart" uri="{C3380CC4-5D6E-409C-BE32-E72D297353CC}">
              <c16:uniqueId val="{00000001-BF91-45BE-9541-384556EC7BE9}"/>
            </c:ext>
          </c:extLst>
        </c:ser>
        <c:dLbls>
          <c:showLegendKey val="0"/>
          <c:showVal val="0"/>
          <c:showCatName val="0"/>
          <c:showSerName val="0"/>
          <c:showPercent val="0"/>
          <c:showBubbleSize val="0"/>
        </c:dLbls>
        <c:marker val="1"/>
        <c:smooth val="0"/>
        <c:axId val="202412800"/>
        <c:axId val="202414720"/>
      </c:lineChart>
      <c:dateAx>
        <c:axId val="202412800"/>
        <c:scaling>
          <c:orientation val="minMax"/>
        </c:scaling>
        <c:delete val="1"/>
        <c:axPos val="b"/>
        <c:numFmt formatCode="ge" sourceLinked="1"/>
        <c:majorTickMark val="none"/>
        <c:minorTickMark val="none"/>
        <c:tickLblPos val="none"/>
        <c:crossAx val="202414720"/>
        <c:crosses val="autoZero"/>
        <c:auto val="1"/>
        <c:lblOffset val="100"/>
        <c:baseTimeUnit val="years"/>
      </c:dateAx>
      <c:valAx>
        <c:axId val="202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57-4687-8E02-A3824778A0F3}"/>
            </c:ext>
          </c:extLst>
        </c:ser>
        <c:dLbls>
          <c:showLegendKey val="0"/>
          <c:showVal val="0"/>
          <c:showCatName val="0"/>
          <c:showSerName val="0"/>
          <c:showPercent val="0"/>
          <c:showBubbleSize val="0"/>
        </c:dLbls>
        <c:gapWidth val="150"/>
        <c:axId val="201659520"/>
        <c:axId val="201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A57-4687-8E02-A3824778A0F3}"/>
            </c:ext>
          </c:extLst>
        </c:ser>
        <c:dLbls>
          <c:showLegendKey val="0"/>
          <c:showVal val="0"/>
          <c:showCatName val="0"/>
          <c:showSerName val="0"/>
          <c:showPercent val="0"/>
          <c:showBubbleSize val="0"/>
        </c:dLbls>
        <c:marker val="1"/>
        <c:smooth val="0"/>
        <c:axId val="201659520"/>
        <c:axId val="201661440"/>
      </c:lineChart>
      <c:dateAx>
        <c:axId val="201659520"/>
        <c:scaling>
          <c:orientation val="minMax"/>
        </c:scaling>
        <c:delete val="1"/>
        <c:axPos val="b"/>
        <c:numFmt formatCode="ge" sourceLinked="1"/>
        <c:majorTickMark val="none"/>
        <c:minorTickMark val="none"/>
        <c:tickLblPos val="none"/>
        <c:crossAx val="201661440"/>
        <c:crosses val="autoZero"/>
        <c:auto val="1"/>
        <c:lblOffset val="100"/>
        <c:baseTimeUnit val="years"/>
      </c:dateAx>
      <c:valAx>
        <c:axId val="201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186.44</c:v>
                </c:pt>
                <c:pt idx="1">
                  <c:v>178.97</c:v>
                </c:pt>
                <c:pt idx="2">
                  <c:v>178.21</c:v>
                </c:pt>
                <c:pt idx="3">
                  <c:v>179.09</c:v>
                </c:pt>
                <c:pt idx="4">
                  <c:v>189.01</c:v>
                </c:pt>
              </c:numCache>
            </c:numRef>
          </c:val>
          <c:extLst xmlns:c16r2="http://schemas.microsoft.com/office/drawing/2015/06/chart">
            <c:ext xmlns:c16="http://schemas.microsoft.com/office/drawing/2014/chart" uri="{C3380CC4-5D6E-409C-BE32-E72D297353CC}">
              <c16:uniqueId val="{00000000-3F0E-46CF-AC49-DF1117477938}"/>
            </c:ext>
          </c:extLst>
        </c:ser>
        <c:dLbls>
          <c:showLegendKey val="0"/>
          <c:showVal val="0"/>
          <c:showCatName val="0"/>
          <c:showSerName val="0"/>
          <c:showPercent val="0"/>
          <c:showBubbleSize val="0"/>
        </c:dLbls>
        <c:gapWidth val="150"/>
        <c:axId val="201700480"/>
        <c:axId val="201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190.41</c:v>
                </c:pt>
                <c:pt idx="1">
                  <c:v>180.09</c:v>
                </c:pt>
                <c:pt idx="2">
                  <c:v>81.91</c:v>
                </c:pt>
                <c:pt idx="3">
                  <c:v>74.59</c:v>
                </c:pt>
                <c:pt idx="4">
                  <c:v>74.23</c:v>
                </c:pt>
              </c:numCache>
            </c:numRef>
          </c:val>
          <c:smooth val="0"/>
          <c:extLst xmlns:c16r2="http://schemas.microsoft.com/office/drawing/2015/06/chart">
            <c:ext xmlns:c16="http://schemas.microsoft.com/office/drawing/2014/chart" uri="{C3380CC4-5D6E-409C-BE32-E72D297353CC}">
              <c16:uniqueId val="{00000001-3F0E-46CF-AC49-DF1117477938}"/>
            </c:ext>
          </c:extLst>
        </c:ser>
        <c:dLbls>
          <c:showLegendKey val="0"/>
          <c:showVal val="0"/>
          <c:showCatName val="0"/>
          <c:showSerName val="0"/>
          <c:showPercent val="0"/>
          <c:showBubbleSize val="0"/>
        </c:dLbls>
        <c:marker val="1"/>
        <c:smooth val="0"/>
        <c:axId val="201700480"/>
        <c:axId val="201702400"/>
      </c:lineChart>
      <c:dateAx>
        <c:axId val="201700480"/>
        <c:scaling>
          <c:orientation val="minMax"/>
        </c:scaling>
        <c:delete val="1"/>
        <c:axPos val="b"/>
        <c:numFmt formatCode="ge" sourceLinked="1"/>
        <c:majorTickMark val="none"/>
        <c:minorTickMark val="none"/>
        <c:tickLblPos val="none"/>
        <c:crossAx val="201702400"/>
        <c:crosses val="autoZero"/>
        <c:auto val="1"/>
        <c:lblOffset val="100"/>
        <c:baseTimeUnit val="years"/>
      </c:dateAx>
      <c:valAx>
        <c:axId val="201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52.96</c:v>
                </c:pt>
                <c:pt idx="1">
                  <c:v>56.04</c:v>
                </c:pt>
                <c:pt idx="2">
                  <c:v>55.44</c:v>
                </c:pt>
                <c:pt idx="3">
                  <c:v>68.7</c:v>
                </c:pt>
                <c:pt idx="4">
                  <c:v>71.89</c:v>
                </c:pt>
              </c:numCache>
            </c:numRef>
          </c:val>
          <c:extLst xmlns:c16r2="http://schemas.microsoft.com/office/drawing/2015/06/chart">
            <c:ext xmlns:c16="http://schemas.microsoft.com/office/drawing/2014/chart" uri="{C3380CC4-5D6E-409C-BE32-E72D297353CC}">
              <c16:uniqueId val="{00000000-A796-4EE8-A9FA-2DDCEC9D9E73}"/>
            </c:ext>
          </c:extLst>
        </c:ser>
        <c:dLbls>
          <c:showLegendKey val="0"/>
          <c:showVal val="0"/>
          <c:showCatName val="0"/>
          <c:showSerName val="0"/>
          <c:showPercent val="0"/>
          <c:showBubbleSize val="0"/>
        </c:dLbls>
        <c:gapWidth val="150"/>
        <c:axId val="73037312"/>
        <c:axId val="730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52.38</c:v>
                </c:pt>
                <c:pt idx="1">
                  <c:v>55.21</c:v>
                </c:pt>
                <c:pt idx="2">
                  <c:v>64.62</c:v>
                </c:pt>
                <c:pt idx="3">
                  <c:v>63.73</c:v>
                </c:pt>
                <c:pt idx="4">
                  <c:v>64.28</c:v>
                </c:pt>
              </c:numCache>
            </c:numRef>
          </c:val>
          <c:smooth val="0"/>
          <c:extLst xmlns:c16r2="http://schemas.microsoft.com/office/drawing/2015/06/chart">
            <c:ext xmlns:c16="http://schemas.microsoft.com/office/drawing/2014/chart" uri="{C3380CC4-5D6E-409C-BE32-E72D297353CC}">
              <c16:uniqueId val="{00000001-A796-4EE8-A9FA-2DDCEC9D9E73}"/>
            </c:ext>
          </c:extLst>
        </c:ser>
        <c:dLbls>
          <c:showLegendKey val="0"/>
          <c:showVal val="0"/>
          <c:showCatName val="0"/>
          <c:showSerName val="0"/>
          <c:showPercent val="0"/>
          <c:showBubbleSize val="0"/>
        </c:dLbls>
        <c:marker val="1"/>
        <c:smooth val="0"/>
        <c:axId val="73037312"/>
        <c:axId val="73039232"/>
      </c:lineChart>
      <c:dateAx>
        <c:axId val="73037312"/>
        <c:scaling>
          <c:orientation val="minMax"/>
        </c:scaling>
        <c:delete val="1"/>
        <c:axPos val="b"/>
        <c:numFmt formatCode="ge" sourceLinked="1"/>
        <c:majorTickMark val="none"/>
        <c:minorTickMark val="none"/>
        <c:tickLblPos val="none"/>
        <c:crossAx val="73039232"/>
        <c:crosses val="autoZero"/>
        <c:auto val="1"/>
        <c:lblOffset val="100"/>
        <c:baseTimeUnit val="years"/>
      </c:dateAx>
      <c:valAx>
        <c:axId val="730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74.47</c:v>
                </c:pt>
                <c:pt idx="1">
                  <c:v>72.989999999999995</c:v>
                </c:pt>
                <c:pt idx="2">
                  <c:v>72.33</c:v>
                </c:pt>
                <c:pt idx="3">
                  <c:v>73.819999999999993</c:v>
                </c:pt>
                <c:pt idx="4">
                  <c:v>73.849999999999994</c:v>
                </c:pt>
              </c:numCache>
            </c:numRef>
          </c:val>
          <c:extLst xmlns:c16r2="http://schemas.microsoft.com/office/drawing/2015/06/chart">
            <c:ext xmlns:c16="http://schemas.microsoft.com/office/drawing/2014/chart" uri="{C3380CC4-5D6E-409C-BE32-E72D297353CC}">
              <c16:uniqueId val="{00000000-B9A8-4E25-A5A4-85B6A86A3987}"/>
            </c:ext>
          </c:extLst>
        </c:ser>
        <c:dLbls>
          <c:showLegendKey val="0"/>
          <c:showVal val="0"/>
          <c:showCatName val="0"/>
          <c:showSerName val="0"/>
          <c:showPercent val="0"/>
          <c:showBubbleSize val="0"/>
        </c:dLbls>
        <c:gapWidth val="150"/>
        <c:axId val="73058560"/>
        <c:axId val="730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66.52</c:v>
                </c:pt>
                <c:pt idx="1">
                  <c:v>65.77</c:v>
                </c:pt>
                <c:pt idx="2">
                  <c:v>87.82</c:v>
                </c:pt>
                <c:pt idx="3">
                  <c:v>88.21</c:v>
                </c:pt>
                <c:pt idx="4">
                  <c:v>86.93</c:v>
                </c:pt>
              </c:numCache>
            </c:numRef>
          </c:val>
          <c:smooth val="0"/>
          <c:extLst xmlns:c16r2="http://schemas.microsoft.com/office/drawing/2015/06/chart">
            <c:ext xmlns:c16="http://schemas.microsoft.com/office/drawing/2014/chart" uri="{C3380CC4-5D6E-409C-BE32-E72D297353CC}">
              <c16:uniqueId val="{00000001-B9A8-4E25-A5A4-85B6A86A3987}"/>
            </c:ext>
          </c:extLst>
        </c:ser>
        <c:dLbls>
          <c:showLegendKey val="0"/>
          <c:showVal val="0"/>
          <c:showCatName val="0"/>
          <c:showSerName val="0"/>
          <c:showPercent val="0"/>
          <c:showBubbleSize val="0"/>
        </c:dLbls>
        <c:marker val="1"/>
        <c:smooth val="0"/>
        <c:axId val="73058560"/>
        <c:axId val="73085312"/>
      </c:lineChart>
      <c:dateAx>
        <c:axId val="73058560"/>
        <c:scaling>
          <c:orientation val="minMax"/>
        </c:scaling>
        <c:delete val="1"/>
        <c:axPos val="b"/>
        <c:numFmt formatCode="ge" sourceLinked="1"/>
        <c:majorTickMark val="none"/>
        <c:minorTickMark val="none"/>
        <c:tickLblPos val="none"/>
        <c:crossAx val="73085312"/>
        <c:crosses val="autoZero"/>
        <c:auto val="1"/>
        <c:lblOffset val="100"/>
        <c:baseTimeUnit val="years"/>
      </c:dateAx>
      <c:valAx>
        <c:axId val="730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tr">
        <f>データ!$M$6</f>
        <v>非設置</v>
      </c>
      <c r="AE8" s="49"/>
      <c r="AF8" s="49"/>
      <c r="AG8" s="49"/>
      <c r="AH8" s="49"/>
      <c r="AI8" s="49"/>
      <c r="AJ8" s="49"/>
      <c r="AK8" s="3"/>
      <c r="AL8" s="50">
        <f>データ!S6</f>
        <v>964598</v>
      </c>
      <c r="AM8" s="50"/>
      <c r="AN8" s="50"/>
      <c r="AO8" s="50"/>
      <c r="AP8" s="50"/>
      <c r="AQ8" s="50"/>
      <c r="AR8" s="50"/>
      <c r="AS8" s="50"/>
      <c r="AT8" s="45">
        <f>データ!T6</f>
        <v>4724.6499999999996</v>
      </c>
      <c r="AU8" s="45"/>
      <c r="AV8" s="45"/>
      <c r="AW8" s="45"/>
      <c r="AX8" s="45"/>
      <c r="AY8" s="45"/>
      <c r="AZ8" s="45"/>
      <c r="BA8" s="45"/>
      <c r="BB8" s="45">
        <f>データ!U6</f>
        <v>204.16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39.770000000000003</v>
      </c>
      <c r="Q10" s="45"/>
      <c r="R10" s="45"/>
      <c r="S10" s="45"/>
      <c r="T10" s="45"/>
      <c r="U10" s="45"/>
      <c r="V10" s="45"/>
      <c r="W10" s="45">
        <f>データ!Q6</f>
        <v>91.74</v>
      </c>
      <c r="X10" s="45"/>
      <c r="Y10" s="45"/>
      <c r="Z10" s="45"/>
      <c r="AA10" s="45"/>
      <c r="AB10" s="45"/>
      <c r="AC10" s="45"/>
      <c r="AD10" s="50">
        <f>データ!R6</f>
        <v>0</v>
      </c>
      <c r="AE10" s="50"/>
      <c r="AF10" s="50"/>
      <c r="AG10" s="50"/>
      <c r="AH10" s="50"/>
      <c r="AI10" s="50"/>
      <c r="AJ10" s="50"/>
      <c r="AK10" s="2"/>
      <c r="AL10" s="50">
        <f>データ!V6</f>
        <v>79608</v>
      </c>
      <c r="AM10" s="50"/>
      <c r="AN10" s="50"/>
      <c r="AO10" s="50"/>
      <c r="AP10" s="50"/>
      <c r="AQ10" s="50"/>
      <c r="AR10" s="50"/>
      <c r="AS10" s="50"/>
      <c r="AT10" s="45">
        <f>データ!W6</f>
        <v>20.059999999999999</v>
      </c>
      <c r="AU10" s="45"/>
      <c r="AV10" s="45"/>
      <c r="AW10" s="45"/>
      <c r="AX10" s="45"/>
      <c r="AY10" s="45"/>
      <c r="AZ10" s="45"/>
      <c r="BA10" s="45"/>
      <c r="BB10" s="45">
        <f>データ!X6</f>
        <v>3968.49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Xcvhq7cFaKO/+xFCJyXwe0i6vHs92kZwnVe8lvzAXFibjMZlbSIHMlz/11bt6P/sru3lN815j1YKMv+v0vci5w==" saltValue="18DFil/bjb8KQ6WE3Et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300004</v>
      </c>
      <c r="D6" s="33">
        <f t="shared" si="3"/>
        <v>47</v>
      </c>
      <c r="E6" s="33">
        <f t="shared" si="3"/>
        <v>17</v>
      </c>
      <c r="F6" s="33">
        <f t="shared" si="3"/>
        <v>3</v>
      </c>
      <c r="G6" s="33">
        <f t="shared" si="3"/>
        <v>0</v>
      </c>
      <c r="H6" s="33" t="str">
        <f t="shared" si="3"/>
        <v>和歌山県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39.770000000000003</v>
      </c>
      <c r="Q6" s="34">
        <f t="shared" si="3"/>
        <v>91.74</v>
      </c>
      <c r="R6" s="34">
        <f t="shared" si="3"/>
        <v>0</v>
      </c>
      <c r="S6" s="34">
        <f t="shared" si="3"/>
        <v>964598</v>
      </c>
      <c r="T6" s="34">
        <f t="shared" si="3"/>
        <v>4724.6499999999996</v>
      </c>
      <c r="U6" s="34">
        <f t="shared" si="3"/>
        <v>204.16</v>
      </c>
      <c r="V6" s="34">
        <f t="shared" si="3"/>
        <v>79608</v>
      </c>
      <c r="W6" s="34">
        <f t="shared" si="3"/>
        <v>20.059999999999999</v>
      </c>
      <c r="X6" s="34">
        <f t="shared" si="3"/>
        <v>3968.49</v>
      </c>
      <c r="Y6" s="35">
        <f>IF(Y7="",NA(),Y7)</f>
        <v>71.55</v>
      </c>
      <c r="Z6" s="35">
        <f t="shared" ref="Z6:AH6" si="4">IF(Z7="",NA(),Z7)</f>
        <v>72.38</v>
      </c>
      <c r="AA6" s="35">
        <f t="shared" si="4"/>
        <v>72.59</v>
      </c>
      <c r="AB6" s="35">
        <f t="shared" si="4"/>
        <v>65.739999999999995</v>
      </c>
      <c r="AC6" s="35">
        <f t="shared" si="4"/>
        <v>68.42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1125.97</v>
      </c>
      <c r="BG6" s="35">
        <f t="shared" ref="BG6:BO6" si="7">IF(BG7="",NA(),BG7)</f>
        <v>1044.96</v>
      </c>
      <c r="BH6" s="35">
        <f t="shared" si="7"/>
        <v>1018.46</v>
      </c>
      <c r="BI6" s="35">
        <f t="shared" si="7"/>
        <v>992.17</v>
      </c>
      <c r="BJ6" s="35">
        <f t="shared" si="7"/>
        <v>861.94</v>
      </c>
      <c r="BK6" s="35">
        <f t="shared" si="7"/>
        <v>917.84</v>
      </c>
      <c r="BL6" s="35">
        <f t="shared" si="7"/>
        <v>827.02</v>
      </c>
      <c r="BM6" s="35">
        <f t="shared" si="7"/>
        <v>309.07</v>
      </c>
      <c r="BN6" s="35">
        <f t="shared" si="7"/>
        <v>323.37</v>
      </c>
      <c r="BO6" s="35">
        <f t="shared" si="7"/>
        <v>338.62</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186.44</v>
      </c>
      <c r="CC6" s="35">
        <f t="shared" ref="CC6:CK6" si="9">IF(CC7="",NA(),CC7)</f>
        <v>178.97</v>
      </c>
      <c r="CD6" s="35">
        <f t="shared" si="9"/>
        <v>178.21</v>
      </c>
      <c r="CE6" s="35">
        <f t="shared" si="9"/>
        <v>179.09</v>
      </c>
      <c r="CF6" s="35">
        <f t="shared" si="9"/>
        <v>189.01</v>
      </c>
      <c r="CG6" s="35">
        <f t="shared" si="9"/>
        <v>190.41</v>
      </c>
      <c r="CH6" s="35">
        <f t="shared" si="9"/>
        <v>180.09</v>
      </c>
      <c r="CI6" s="35">
        <f t="shared" si="9"/>
        <v>81.91</v>
      </c>
      <c r="CJ6" s="35">
        <f t="shared" si="9"/>
        <v>74.59</v>
      </c>
      <c r="CK6" s="35">
        <f t="shared" si="9"/>
        <v>74.23</v>
      </c>
      <c r="CL6" s="34" t="str">
        <f>IF(CL7="","",IF(CL7="-","【-】","【"&amp;SUBSTITUTE(TEXT(CL7,"#,##0.00"),"-","△")&amp;"】"))</f>
        <v>【56.10】</v>
      </c>
      <c r="CM6" s="35">
        <f>IF(CM7="",NA(),CM7)</f>
        <v>52.96</v>
      </c>
      <c r="CN6" s="35">
        <f t="shared" ref="CN6:CV6" si="10">IF(CN7="",NA(),CN7)</f>
        <v>56.04</v>
      </c>
      <c r="CO6" s="35">
        <f t="shared" si="10"/>
        <v>55.44</v>
      </c>
      <c r="CP6" s="35">
        <f t="shared" si="10"/>
        <v>68.7</v>
      </c>
      <c r="CQ6" s="35">
        <f t="shared" si="10"/>
        <v>71.89</v>
      </c>
      <c r="CR6" s="35">
        <f t="shared" si="10"/>
        <v>52.38</v>
      </c>
      <c r="CS6" s="35">
        <f t="shared" si="10"/>
        <v>55.21</v>
      </c>
      <c r="CT6" s="35">
        <f t="shared" si="10"/>
        <v>64.62</v>
      </c>
      <c r="CU6" s="35">
        <f t="shared" si="10"/>
        <v>63.73</v>
      </c>
      <c r="CV6" s="35">
        <f t="shared" si="10"/>
        <v>64.28</v>
      </c>
      <c r="CW6" s="34" t="str">
        <f>IF(CW7="","",IF(CW7="-","【-】","【"&amp;SUBSTITUTE(TEXT(CW7,"#,##0.00"),"-","△")&amp;"】"))</f>
        <v>【66.05】</v>
      </c>
      <c r="CX6" s="35">
        <f>IF(CX7="",NA(),CX7)</f>
        <v>74.47</v>
      </c>
      <c r="CY6" s="35">
        <f t="shared" ref="CY6:DG6" si="11">IF(CY7="",NA(),CY7)</f>
        <v>72.989999999999995</v>
      </c>
      <c r="CZ6" s="35">
        <f t="shared" si="11"/>
        <v>72.33</v>
      </c>
      <c r="DA6" s="35">
        <f t="shared" si="11"/>
        <v>73.819999999999993</v>
      </c>
      <c r="DB6" s="35">
        <f t="shared" si="11"/>
        <v>73.849999999999994</v>
      </c>
      <c r="DC6" s="35">
        <f t="shared" si="11"/>
        <v>66.52</v>
      </c>
      <c r="DD6" s="35">
        <f t="shared" si="11"/>
        <v>65.77</v>
      </c>
      <c r="DE6" s="35">
        <f t="shared" si="11"/>
        <v>87.82</v>
      </c>
      <c r="DF6" s="35">
        <f t="shared" si="11"/>
        <v>88.21</v>
      </c>
      <c r="DG6" s="35">
        <f t="shared" si="11"/>
        <v>86.93</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0.08</v>
      </c>
      <c r="EM6" s="35">
        <f t="shared" si="14"/>
        <v>0.12</v>
      </c>
      <c r="EN6" s="35">
        <f t="shared" si="14"/>
        <v>0.12</v>
      </c>
      <c r="EO6" s="34" t="str">
        <f>IF(EO7="","",IF(EO7="-","【-】","【"&amp;SUBSTITUTE(TEXT(EO7,"#,##0.00"),"-","△")&amp;"】"))</f>
        <v>【0.06】</v>
      </c>
    </row>
    <row r="7" spans="1:145" s="36" customFormat="1" x14ac:dyDescent="0.15">
      <c r="A7" s="28"/>
      <c r="B7" s="37">
        <v>2018</v>
      </c>
      <c r="C7" s="37">
        <v>300004</v>
      </c>
      <c r="D7" s="37">
        <v>47</v>
      </c>
      <c r="E7" s="37">
        <v>17</v>
      </c>
      <c r="F7" s="37">
        <v>3</v>
      </c>
      <c r="G7" s="37">
        <v>0</v>
      </c>
      <c r="H7" s="37" t="s">
        <v>98</v>
      </c>
      <c r="I7" s="37" t="s">
        <v>99</v>
      </c>
      <c r="J7" s="37" t="s">
        <v>100</v>
      </c>
      <c r="K7" s="37" t="s">
        <v>101</v>
      </c>
      <c r="L7" s="37" t="s">
        <v>102</v>
      </c>
      <c r="M7" s="37" t="s">
        <v>103</v>
      </c>
      <c r="N7" s="38" t="s">
        <v>104</v>
      </c>
      <c r="O7" s="38" t="s">
        <v>105</v>
      </c>
      <c r="P7" s="38">
        <v>39.770000000000003</v>
      </c>
      <c r="Q7" s="38">
        <v>91.74</v>
      </c>
      <c r="R7" s="38">
        <v>0</v>
      </c>
      <c r="S7" s="38">
        <v>964598</v>
      </c>
      <c r="T7" s="38">
        <v>4724.6499999999996</v>
      </c>
      <c r="U7" s="38">
        <v>204.16</v>
      </c>
      <c r="V7" s="38">
        <v>79608</v>
      </c>
      <c r="W7" s="38">
        <v>20.059999999999999</v>
      </c>
      <c r="X7" s="38">
        <v>3968.49</v>
      </c>
      <c r="Y7" s="38">
        <v>71.55</v>
      </c>
      <c r="Z7" s="38">
        <v>72.38</v>
      </c>
      <c r="AA7" s="38">
        <v>72.59</v>
      </c>
      <c r="AB7" s="38">
        <v>65.739999999999995</v>
      </c>
      <c r="AC7" s="38">
        <v>68.42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1125.97</v>
      </c>
      <c r="BG7" s="38">
        <v>1044.96</v>
      </c>
      <c r="BH7" s="38">
        <v>1018.46</v>
      </c>
      <c r="BI7" s="38">
        <v>992.17</v>
      </c>
      <c r="BJ7" s="38">
        <v>861.94</v>
      </c>
      <c r="BK7" s="38">
        <v>917.84</v>
      </c>
      <c r="BL7" s="38">
        <v>827.02</v>
      </c>
      <c r="BM7" s="38">
        <v>309.07</v>
      </c>
      <c r="BN7" s="38">
        <v>323.37</v>
      </c>
      <c r="BO7" s="38">
        <v>338.62</v>
      </c>
      <c r="BP7" s="38">
        <v>292.02</v>
      </c>
      <c r="BQ7" s="38">
        <v>0</v>
      </c>
      <c r="BR7" s="38">
        <v>0</v>
      </c>
      <c r="BS7" s="38">
        <v>0</v>
      </c>
      <c r="BT7" s="38">
        <v>0</v>
      </c>
      <c r="BU7" s="38">
        <v>0</v>
      </c>
      <c r="BV7" s="38">
        <v>0</v>
      </c>
      <c r="BW7" s="38">
        <v>0</v>
      </c>
      <c r="BX7" s="38">
        <v>0</v>
      </c>
      <c r="BY7" s="38">
        <v>0</v>
      </c>
      <c r="BZ7" s="38">
        <v>0</v>
      </c>
      <c r="CA7" s="38">
        <v>0</v>
      </c>
      <c r="CB7" s="38">
        <v>186.44</v>
      </c>
      <c r="CC7" s="38">
        <v>178.97</v>
      </c>
      <c r="CD7" s="38">
        <v>178.21</v>
      </c>
      <c r="CE7" s="38">
        <v>179.09</v>
      </c>
      <c r="CF7" s="38">
        <v>189.01</v>
      </c>
      <c r="CG7" s="38">
        <v>190.41</v>
      </c>
      <c r="CH7" s="38">
        <v>180.09</v>
      </c>
      <c r="CI7" s="38">
        <v>81.91</v>
      </c>
      <c r="CJ7" s="38">
        <v>74.59</v>
      </c>
      <c r="CK7" s="38">
        <v>74.23</v>
      </c>
      <c r="CL7" s="38">
        <v>56.1</v>
      </c>
      <c r="CM7" s="38">
        <v>52.96</v>
      </c>
      <c r="CN7" s="38">
        <v>56.04</v>
      </c>
      <c r="CO7" s="38">
        <v>55.44</v>
      </c>
      <c r="CP7" s="38">
        <v>68.7</v>
      </c>
      <c r="CQ7" s="38">
        <v>71.89</v>
      </c>
      <c r="CR7" s="38">
        <v>52.38</v>
      </c>
      <c r="CS7" s="38">
        <v>55.21</v>
      </c>
      <c r="CT7" s="38">
        <v>64.62</v>
      </c>
      <c r="CU7" s="38">
        <v>63.73</v>
      </c>
      <c r="CV7" s="38">
        <v>64.28</v>
      </c>
      <c r="CW7" s="38">
        <v>66.05</v>
      </c>
      <c r="CX7" s="38">
        <v>74.47</v>
      </c>
      <c r="CY7" s="38">
        <v>72.989999999999995</v>
      </c>
      <c r="CZ7" s="38">
        <v>72.33</v>
      </c>
      <c r="DA7" s="38">
        <v>73.819999999999993</v>
      </c>
      <c r="DB7" s="38">
        <v>73.849999999999994</v>
      </c>
      <c r="DC7" s="38">
        <v>66.52</v>
      </c>
      <c r="DD7" s="38">
        <v>65.77</v>
      </c>
      <c r="DE7" s="38">
        <v>87.82</v>
      </c>
      <c r="DF7" s="38">
        <v>88.21</v>
      </c>
      <c r="DG7" s="38">
        <v>86.93</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0.08</v>
      </c>
      <c r="EM7" s="38">
        <v>0.12</v>
      </c>
      <c r="EN7" s="38">
        <v>0.12</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