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114.24\都市計画課\04 調整班\★流域特会\H31業務\05　決算統計（平成30年度公営企業決算状況等）\04 付随調査等\04  【35山口県】公営企業に係る経営比較分析表（平成30年度決算）の分析等について（依頼）\02 都市計画課→財政課\02 送付\"/>
    </mc:Choice>
  </mc:AlternateContent>
  <workbookProtection workbookAlgorithmName="SHA-512" workbookHashValue="osH66T4QFghAmDEzkY1XxRLRlps9ZOaVnkywHr3STC9Xy3jDqZl1cGTnHAZ+7jGu6hFgs+uIy44Yu+r9fG0E1w==" workbookSaltValue="lx1uqQgNhHZ9oOWbS8fmQg==" workbookSpinCount="100000" lockStructure="1"/>
  <bookViews>
    <workbookView xWindow="0" yWindow="0" windowWidth="20490" windowHeight="73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<sst xmlns="http://schemas.openxmlformats.org/spreadsheetml/2006/main" count="228" uniqueCount="114">
  <si>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</si>
  <si>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</si>
  <si>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</si>
  <si>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</si>
  <si>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</si>
  <si>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</si>
  <si>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</si>
  <si>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</si>
  <si>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</si>
  <si>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</si>
  <si>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</si>
  <si>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</si>
  <si>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</si>
  <si>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</si>
  <si>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</si>
  <si>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</si>
  <si>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</si>
  <si>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</si>
  <si>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</si>
  <si>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</si>
  <si>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</si>
  <si>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</si>
  <si>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</si>
  <si>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</si>
  <si>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</si>
  <si>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</si>
  <si>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</si>
  <si>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</si>
  <si>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</si>
  <si>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</si>
  <si>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</si>
  <si>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</si>
  <si>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</si>
  <si>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</si>
  <si>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</si>
  <si>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</si>
  <si>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</si>
  <si>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</si>
  <si>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</si>
  <si>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</si>
  <si>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</si>
  <si>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</si>
  <si>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</si>
  <si>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</si>
  <si>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</si>
  <si>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</si>
  <si>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</si>
  <si>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</si>
  <si>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</si>
  <si>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</si>
  <si>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</si>
  <si>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</si>
  <si>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</si>
  <si>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</si>
  <si>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</si>
  <si>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</si>
  <si>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</si>
  <si>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</si>
  <si>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</si>
  <si>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</si>
  <si>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</si>
  <si>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</si>
  <si>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</si>
  <si>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</si>
  <si>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</si>
  <si>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</si>
  <si>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</si>
  <si>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</si>
  <si>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</si>
  <si>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</si>
  <si>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</si>
  <si>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</si>
  <si>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</si>
  <si>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</si>
  <si>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</si>
  <si>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</si>
  <si>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</si>
  <si>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</si>
  <si>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</si>
  <si>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</si>
  <si>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</si>
  <si>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</si>
  <si>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</si>
  <si>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</si>
  <si>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</si>
  <si>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</si>
  <si>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</si>
  <si>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</si>
  <si>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</si>
  <si>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</si>
  <si>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</si>
  <si>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</si>
  <si>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</si>
  <si>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</si>
  <si>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</si>
  <si>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</si>
  <si>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</si>
  <si>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</si>
  <si>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</si>
  <si>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</si>
  <si>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</si>
  <si>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</si>
  <si>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</si>
  <si>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</si>
  <si>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</si>
  <si>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</si>
  <si>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</si>
  <si>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</si>
  <si>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</si>
  <si>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</si>
  <si>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</si>
  <si>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は最も古いもので布設後３９年を経過しているが、定期点検の結果、早急に対策が必要な箇所は確認されていない状況である。今後は、予防保全の考え方を基本に、管渠施設を含めた下水道施設全体の状況を客観的に把握、評価し、長期的な施設の状態を予測しながら最適な改築を実施するために、下水道ストックマネジメント計画を策定の上、計画的かつ効率的に維持管理を進めていく。</t>
    <phoneticPr fontId="4"/>
  </si>
  <si>
    <t>　総収益対総費用比率は110.8であることから、維持管理費用に要する収益は十分確保されているものの、企業債償還に必要な財源が不十分である。
　今後、関係市町と協力して普及率と接続率の向上に努め、適正な収益の確保を図りながら、計画的な投資と維持管理経費の削減を進めることにより、効率的な経営に引き続き取り組む。</t>
    <phoneticPr fontId="4"/>
  </si>
  <si>
    <t xml:space="preserve">○収益的収支比率は、総費用及び地方債償還金（支出）の減少に比べ、流域構成団体からの負担金（収入）の減少が大きかったため、２９年度より低くなっている。今後は、維持管理経費等の削減に努め、当該指標の改善に努める。
○企業債残高対事業規模比率は、地方債現在高が減少したものの、当減少以上に営業収益が減少したため、前年度を上回り、またわずかに全国の平均を上回っている。今後、施設の老朽化に伴う改築更新等による企業債の発行が見込まれることから、当該指標にも留意した上で事業を実施していく。
○汚水処理原価については、電気料金の上昇や修繕費の増加等により維持管理費が増加し、また、年間有収水量が減少したことで前年度より高くなっている。今後も維持管理費等の削減に努め、汚水処理原価の上昇抑制に努める。
○施設利用率は、前年度から減少しており、全国平均を下回ったことから、接続率の向上により、さらなる有収水量の増加に取り組む必要がある。
○水洗化率は、近年上昇傾向にあり全国平均より高い水準であるが、市町事業への助言等を通じて更なる経営の健全化を図る。
</t>
    <rPh sb="120" eb="123">
      <t>チホウサイ</t>
    </rPh>
    <rPh sb="123" eb="125">
      <t>ゲンザイ</t>
    </rPh>
    <rPh sb="125" eb="126">
      <t>タカ</t>
    </rPh>
    <rPh sb="127" eb="129">
      <t>ゲンショウ</t>
    </rPh>
    <rPh sb="135" eb="136">
      <t>トウ</t>
    </rPh>
    <rPh sb="136" eb="138">
      <t>ゲンショウ</t>
    </rPh>
    <rPh sb="138" eb="140">
      <t>イジョウ</t>
    </rPh>
    <rPh sb="141" eb="143">
      <t>エイギョウ</t>
    </rPh>
    <rPh sb="143" eb="145">
      <t>シュウエキ</t>
    </rPh>
    <rPh sb="146" eb="148">
      <t>ゲンショウ</t>
    </rPh>
    <rPh sb="153" eb="156">
      <t>ゼンネンド</t>
    </rPh>
    <rPh sb="157" eb="159">
      <t>ウワマワ</t>
    </rPh>
    <rPh sb="173" eb="174">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</si>
</sst>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AC-4D4B-B39A-C5DF01077C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7.0000000000000007E-2</c:v>
                </c:pt>
                <c:pt idx="3">
                  <c:v>0.17</c:v>
                </c:pt>
                <c:pt idx="4">
                  <c:v>0.05</c:v>
                </c:pt>
              </c:numCache>
            </c:numRef>
          </c:val>
          <c:smooth val="0"/>
          <c:extLst>
            <c:ext xmlns:c16="http://schemas.microsoft.com/office/drawing/2014/chart" uri="{C3380CC4-5D6E-409C-BE32-E72D297353CC}">
              <c16:uniqueId val="{00000001-32AC-4D4B-B39A-C5DF01077C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61.67</c:v>
                </c:pt>
                <c:pt idx="1">
                  <c:v>63.49</c:v>
                </c:pt>
                <c:pt idx="2">
                  <c:v>65.94</c:v>
                </c:pt>
                <c:pt idx="3">
                  <c:v>62.27</c:v>
                </c:pt>
                <c:pt idx="4">
                  <c:v>60.7</c:v>
                </c:pt>
              </c:numCache>
            </c:numRef>
          </c:val>
          <c:extLst>
            <c:ext xmlns:c16="http://schemas.microsoft.com/office/drawing/2014/chart" uri="{C3380CC4-5D6E-409C-BE32-E72D297353CC}">
              <c16:uniqueId val="{00000000-C2B7-4F37-87C0-2A56A2E613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65.900000000000006</c:v>
                </c:pt>
                <c:pt idx="3">
                  <c:v>65.33</c:v>
                </c:pt>
                <c:pt idx="4">
                  <c:v>66.11</c:v>
                </c:pt>
              </c:numCache>
            </c:numRef>
          </c:val>
          <c:smooth val="0"/>
          <c:extLst>
            <c:ext xmlns:c16="http://schemas.microsoft.com/office/drawing/2014/chart" uri="{C3380CC4-5D6E-409C-BE32-E72D297353CC}">
              <c16:uniqueId val="{00000001-C2B7-4F37-87C0-2A56A2E613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92.61</c:v>
                </c:pt>
                <c:pt idx="1">
                  <c:v>93.16</c:v>
                </c:pt>
                <c:pt idx="2">
                  <c:v>93.34</c:v>
                </c:pt>
                <c:pt idx="3">
                  <c:v>93.94</c:v>
                </c:pt>
                <c:pt idx="4">
                  <c:v>94.49</c:v>
                </c:pt>
              </c:numCache>
            </c:numRef>
          </c:val>
          <c:extLst>
            <c:ext xmlns:c16="http://schemas.microsoft.com/office/drawing/2014/chart" uri="{C3380CC4-5D6E-409C-BE32-E72D297353CC}">
              <c16:uniqueId val="{00000000-BF66-4627-AA34-9A49DE221A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92.8</c:v>
                </c:pt>
                <c:pt idx="3">
                  <c:v>92.64</c:v>
                </c:pt>
                <c:pt idx="4">
                  <c:v>92.98</c:v>
                </c:pt>
              </c:numCache>
            </c:numRef>
          </c:val>
          <c:smooth val="0"/>
          <c:extLst>
            <c:ext xmlns:c16="http://schemas.microsoft.com/office/drawing/2014/chart" uri="{C3380CC4-5D6E-409C-BE32-E72D297353CC}">
              <c16:uniqueId val="{00000001-BF66-4627-AA34-9A49DE221A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69.8</c:v>
                </c:pt>
                <c:pt idx="1">
                  <c:v>72.099999999999994</c:v>
                </c:pt>
                <c:pt idx="2">
                  <c:v>70.69</c:v>
                </c:pt>
                <c:pt idx="3">
                  <c:v>71.62</c:v>
                </c:pt>
                <c:pt idx="4">
                  <c:v>70</c:v>
                </c:pt>
              </c:numCache>
            </c:numRef>
          </c:val>
          <c:extLst>
            <c:ext xmlns:c16="http://schemas.microsoft.com/office/drawing/2014/chart" uri="{C3380CC4-5D6E-409C-BE32-E72D297353CC}">
              <c16:uniqueId val="{00000000-7864-431F-AA42-5321391644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4-431F-AA42-5321391644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B-48E7-A5B4-0635E63108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B-48E7-A5B4-0635E63108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FD-4775-9396-A1B7DFC841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FD-4775-9396-A1B7DFC841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7D-43CD-9E25-D8E0763562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7D-43CD-9E25-D8E0763562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0A-42B2-B5F3-F24A01486C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0A-42B2-B5F3-F24A01486C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419.07</c:v>
                </c:pt>
                <c:pt idx="1">
                  <c:v>425.28</c:v>
                </c:pt>
                <c:pt idx="2">
                  <c:v>303.39</c:v>
                </c:pt>
                <c:pt idx="3">
                  <c:v>312.56</c:v>
                </c:pt>
                <c:pt idx="4">
                  <c:v>317.35000000000002</c:v>
                </c:pt>
              </c:numCache>
            </c:numRef>
          </c:val>
          <c:extLst>
            <c:ext xmlns:c16="http://schemas.microsoft.com/office/drawing/2014/chart" uri="{C3380CC4-5D6E-409C-BE32-E72D297353CC}">
              <c16:uniqueId val="{00000000-EBA1-48D2-A988-325EF2D273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306.97000000000003</c:v>
                </c:pt>
                <c:pt idx="3">
                  <c:v>337.85</c:v>
                </c:pt>
                <c:pt idx="4">
                  <c:v>290.94</c:v>
                </c:pt>
              </c:numCache>
            </c:numRef>
          </c:val>
          <c:smooth val="0"/>
          <c:extLst>
            <c:ext xmlns:c16="http://schemas.microsoft.com/office/drawing/2014/chart" uri="{C3380CC4-5D6E-409C-BE32-E72D297353CC}">
              <c16:uniqueId val="{00000001-EBA1-48D2-A988-325EF2D273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DC-4775-8BC6-A4C1B3C8DF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4DC-4775-8BC6-A4C1B3C8DF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88.18</c:v>
                </c:pt>
                <c:pt idx="1">
                  <c:v>94</c:v>
                </c:pt>
                <c:pt idx="2">
                  <c:v>81.34</c:v>
                </c:pt>
                <c:pt idx="3">
                  <c:v>90.7</c:v>
                </c:pt>
                <c:pt idx="4">
                  <c:v>91.96</c:v>
                </c:pt>
              </c:numCache>
            </c:numRef>
          </c:val>
          <c:extLst>
            <c:ext xmlns:c16="http://schemas.microsoft.com/office/drawing/2014/chart" uri="{C3380CC4-5D6E-409C-BE32-E72D297353CC}">
              <c16:uniqueId val="{00000000-7D60-4233-81CC-C1B7CD8F092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58.19</c:v>
                </c:pt>
                <c:pt idx="3">
                  <c:v>56.65</c:v>
                </c:pt>
                <c:pt idx="4">
                  <c:v>55.61</c:v>
                </c:pt>
              </c:numCache>
            </c:numRef>
          </c:val>
          <c:smooth val="0"/>
          <c:extLst>
            <c:ext xmlns:c16="http://schemas.microsoft.com/office/drawing/2014/chart" uri="{C3380CC4-5D6E-409C-BE32-E72D297353CC}">
              <c16:uniqueId val="{00000001-7D60-4233-81CC-C1B7CD8F092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75" zoomScaleNormal="7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1383079</v>
      </c>
      <c r="AM8" s="50"/>
      <c r="AN8" s="50"/>
      <c r="AO8" s="50"/>
      <c r="AP8" s="50"/>
      <c r="AQ8" s="50"/>
      <c r="AR8" s="50"/>
      <c r="AS8" s="50"/>
      <c r="AT8" s="45">
        <f>データ!T6</f>
        <v>6112.53</v>
      </c>
      <c r="AU8" s="45"/>
      <c r="AV8" s="45"/>
      <c r="AW8" s="45"/>
      <c r="AX8" s="45"/>
      <c r="AY8" s="45"/>
      <c r="AZ8" s="45"/>
      <c r="BA8" s="45"/>
      <c r="BB8" s="45">
        <f>データ!U6</f>
        <v>226.27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70.900000000000006</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82610</v>
      </c>
      <c r="AM10" s="50"/>
      <c r="AN10" s="50"/>
      <c r="AO10" s="50"/>
      <c r="AP10" s="50"/>
      <c r="AQ10" s="50"/>
      <c r="AR10" s="50"/>
      <c r="AS10" s="50"/>
      <c r="AT10" s="45">
        <f>データ!W6</f>
        <v>25.42</v>
      </c>
      <c r="AU10" s="45"/>
      <c r="AV10" s="45"/>
      <c r="AW10" s="45"/>
      <c r="AX10" s="45"/>
      <c r="AY10" s="45"/>
      <c r="AZ10" s="45"/>
      <c r="BA10" s="45"/>
      <c r="BB10" s="45">
        <f>データ!X6</f>
        <v>3249.8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XgKLQVddaaYphGG24bJR30Qzxc+RMi5+WsRkjk20A7wexNdb8AfZjaYMIdbUu14Jvf6nd8Fc/ntM7+y1Km1pTw==" saltValue="j19l4MuTjxAgItx5qqtk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350001</v>
      </c>
      <c r="D6" s="33">
        <f t="shared" si="3"/>
        <v>47</v>
      </c>
      <c r="E6" s="33">
        <f t="shared" si="3"/>
        <v>17</v>
      </c>
      <c r="F6" s="33">
        <f t="shared" si="3"/>
        <v>3</v>
      </c>
      <c r="G6" s="33">
        <f t="shared" si="3"/>
        <v>0</v>
      </c>
      <c r="H6" s="33" t="str">
        <f t="shared" si="3"/>
        <v>山口県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70.900000000000006</v>
      </c>
      <c r="Q6" s="34">
        <f t="shared" si="3"/>
        <v>100</v>
      </c>
      <c r="R6" s="34">
        <f t="shared" si="3"/>
        <v>0</v>
      </c>
      <c r="S6" s="34">
        <f t="shared" si="3"/>
        <v>1383079</v>
      </c>
      <c r="T6" s="34">
        <f t="shared" si="3"/>
        <v>6112.53</v>
      </c>
      <c r="U6" s="34">
        <f t="shared" si="3"/>
        <v>226.27</v>
      </c>
      <c r="V6" s="34">
        <f t="shared" si="3"/>
        <v>82610</v>
      </c>
      <c r="W6" s="34">
        <f t="shared" si="3"/>
        <v>25.42</v>
      </c>
      <c r="X6" s="34">
        <f t="shared" si="3"/>
        <v>3249.8</v>
      </c>
      <c r="Y6" s="35">
        <f>IF(Y7="",NA(),Y7)</f>
        <v>69.8</v>
      </c>
      <c r="Z6" s="35">
        <f t="shared" ref="Z6:AH6" si="4">IF(Z7="",NA(),Z7)</f>
        <v>72.099999999999994</v>
      </c>
      <c r="AA6" s="35">
        <f t="shared" si="4"/>
        <v>70.69</v>
      </c>
      <c r="AB6" s="35">
        <f t="shared" si="4"/>
        <v>71.62</v>
      </c>
      <c r="AC6" s="35">
        <f t="shared" si="4"/>
        <v>70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419.07</v>
      </c>
      <c r="BG6" s="35">
        <f t="shared" ref="BG6:BO6" si="7">IF(BG7="",NA(),BG7)</f>
        <v>425.28</v>
      </c>
      <c r="BH6" s="35">
        <f t="shared" si="7"/>
        <v>303.39</v>
      </c>
      <c r="BI6" s="35">
        <f t="shared" si="7"/>
        <v>312.56</v>
      </c>
      <c r="BJ6" s="35">
        <f t="shared" si="7"/>
        <v>317.35000000000002</v>
      </c>
      <c r="BK6" s="35">
        <f t="shared" si="7"/>
        <v>350.99</v>
      </c>
      <c r="BL6" s="35">
        <f t="shared" si="7"/>
        <v>336.16</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88.18</v>
      </c>
      <c r="CC6" s="35">
        <f t="shared" ref="CC6:CK6" si="9">IF(CC7="",NA(),CC7)</f>
        <v>94</v>
      </c>
      <c r="CD6" s="35">
        <f t="shared" si="9"/>
        <v>81.34</v>
      </c>
      <c r="CE6" s="35">
        <f t="shared" si="9"/>
        <v>90.7</v>
      </c>
      <c r="CF6" s="35">
        <f t="shared" si="9"/>
        <v>91.96</v>
      </c>
      <c r="CG6" s="35">
        <f t="shared" si="9"/>
        <v>84.43</v>
      </c>
      <c r="CH6" s="35">
        <f t="shared" si="9"/>
        <v>86.54</v>
      </c>
      <c r="CI6" s="35">
        <f t="shared" si="9"/>
        <v>58.19</v>
      </c>
      <c r="CJ6" s="35">
        <f t="shared" si="9"/>
        <v>56.65</v>
      </c>
      <c r="CK6" s="35">
        <f t="shared" si="9"/>
        <v>55.61</v>
      </c>
      <c r="CL6" s="34" t="str">
        <f>IF(CL7="","",IF(CL7="-","【-】","【"&amp;SUBSTITUTE(TEXT(CL7,"#,##0.00"),"-","△")&amp;"】"))</f>
        <v>【56.10】</v>
      </c>
      <c r="CM6" s="35">
        <f>IF(CM7="",NA(),CM7)</f>
        <v>61.67</v>
      </c>
      <c r="CN6" s="35">
        <f t="shared" ref="CN6:CV6" si="10">IF(CN7="",NA(),CN7)</f>
        <v>63.49</v>
      </c>
      <c r="CO6" s="35">
        <f t="shared" si="10"/>
        <v>65.94</v>
      </c>
      <c r="CP6" s="35">
        <f t="shared" si="10"/>
        <v>62.27</v>
      </c>
      <c r="CQ6" s="35">
        <f t="shared" si="10"/>
        <v>60.7</v>
      </c>
      <c r="CR6" s="35">
        <f t="shared" si="10"/>
        <v>64.010000000000005</v>
      </c>
      <c r="CS6" s="35">
        <f t="shared" si="10"/>
        <v>64.09</v>
      </c>
      <c r="CT6" s="35">
        <f t="shared" si="10"/>
        <v>65.900000000000006</v>
      </c>
      <c r="CU6" s="35">
        <f t="shared" si="10"/>
        <v>65.33</v>
      </c>
      <c r="CV6" s="35">
        <f t="shared" si="10"/>
        <v>66.11</v>
      </c>
      <c r="CW6" s="34" t="str">
        <f>IF(CW7="","",IF(CW7="-","【-】","【"&amp;SUBSTITUTE(TEXT(CW7,"#,##0.00"),"-","△")&amp;"】"))</f>
        <v>【66.05】</v>
      </c>
      <c r="CX6" s="35">
        <f>IF(CX7="",NA(),CX7)</f>
        <v>92.61</v>
      </c>
      <c r="CY6" s="35">
        <f t="shared" ref="CY6:DG6" si="11">IF(CY7="",NA(),CY7)</f>
        <v>93.16</v>
      </c>
      <c r="CZ6" s="35">
        <f t="shared" si="11"/>
        <v>93.34</v>
      </c>
      <c r="DA6" s="35">
        <f t="shared" si="11"/>
        <v>93.94</v>
      </c>
      <c r="DB6" s="35">
        <f t="shared" si="11"/>
        <v>94.49</v>
      </c>
      <c r="DC6" s="35">
        <f t="shared" si="11"/>
        <v>87.99</v>
      </c>
      <c r="DD6" s="35">
        <f t="shared" si="11"/>
        <v>88.15</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0.06</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350001</v>
      </c>
      <c r="D7" s="37">
        <v>47</v>
      </c>
      <c r="E7" s="37">
        <v>17</v>
      </c>
      <c r="F7" s="37">
        <v>3</v>
      </c>
      <c r="G7" s="37">
        <v>0</v>
      </c>
      <c r="H7" s="37" t="s">
        <v>98</v>
      </c>
      <c r="I7" s="37" t="s">
        <v>99</v>
      </c>
      <c r="J7" s="37" t="s">
        <v>100</v>
      </c>
      <c r="K7" s="37" t="s">
        <v>101</v>
      </c>
      <c r="L7" s="37" t="s">
        <v>102</v>
      </c>
      <c r="M7" s="37" t="s">
        <v>103</v>
      </c>
      <c r="N7" s="38" t="s">
        <v>104</v>
      </c>
      <c r="O7" s="38" t="s">
        <v>105</v>
      </c>
      <c r="P7" s="38">
        <v>70.900000000000006</v>
      </c>
      <c r="Q7" s="38">
        <v>100</v>
      </c>
      <c r="R7" s="38">
        <v>0</v>
      </c>
      <c r="S7" s="38">
        <v>1383079</v>
      </c>
      <c r="T7" s="38">
        <v>6112.53</v>
      </c>
      <c r="U7" s="38">
        <v>226.27</v>
      </c>
      <c r="V7" s="38">
        <v>82610</v>
      </c>
      <c r="W7" s="38">
        <v>25.42</v>
      </c>
      <c r="X7" s="38">
        <v>3249.8</v>
      </c>
      <c r="Y7" s="38">
        <v>69.8</v>
      </c>
      <c r="Z7" s="38">
        <v>72.099999999999994</v>
      </c>
      <c r="AA7" s="38">
        <v>70.69</v>
      </c>
      <c r="AB7" s="38">
        <v>71.62</v>
      </c>
      <c r="AC7" s="38">
        <v>70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419.07</v>
      </c>
      <c r="BG7" s="38">
        <v>425.28</v>
      </c>
      <c r="BH7" s="38">
        <v>303.39</v>
      </c>
      <c r="BI7" s="38">
        <v>312.56</v>
      </c>
      <c r="BJ7" s="38">
        <v>317.35000000000002</v>
      </c>
      <c r="BK7" s="38">
        <v>350.99</v>
      </c>
      <c r="BL7" s="38">
        <v>336.16</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88.18</v>
      </c>
      <c r="CC7" s="38">
        <v>94</v>
      </c>
      <c r="CD7" s="38">
        <v>81.34</v>
      </c>
      <c r="CE7" s="38">
        <v>90.7</v>
      </c>
      <c r="CF7" s="38">
        <v>91.96</v>
      </c>
      <c r="CG7" s="38">
        <v>84.43</v>
      </c>
      <c r="CH7" s="38">
        <v>86.54</v>
      </c>
      <c r="CI7" s="38">
        <v>58.19</v>
      </c>
      <c r="CJ7" s="38">
        <v>56.65</v>
      </c>
      <c r="CK7" s="38">
        <v>55.61</v>
      </c>
      <c r="CL7" s="38">
        <v>56.1</v>
      </c>
      <c r="CM7" s="38">
        <v>61.67</v>
      </c>
      <c r="CN7" s="38">
        <v>63.49</v>
      </c>
      <c r="CO7" s="38">
        <v>65.94</v>
      </c>
      <c r="CP7" s="38">
        <v>62.27</v>
      </c>
      <c r="CQ7" s="38">
        <v>60.7</v>
      </c>
      <c r="CR7" s="38">
        <v>64.010000000000005</v>
      </c>
      <c r="CS7" s="38">
        <v>64.09</v>
      </c>
      <c r="CT7" s="38">
        <v>65.900000000000006</v>
      </c>
      <c r="CU7" s="38">
        <v>65.33</v>
      </c>
      <c r="CV7" s="38">
        <v>66.11</v>
      </c>
      <c r="CW7" s="38">
        <v>66.05</v>
      </c>
      <c r="CX7" s="38">
        <v>92.61</v>
      </c>
      <c r="CY7" s="38">
        <v>93.16</v>
      </c>
      <c r="CZ7" s="38">
        <v>93.34</v>
      </c>
      <c r="DA7" s="38">
        <v>93.94</v>
      </c>
      <c r="DB7" s="38">
        <v>94.49</v>
      </c>
      <c r="DC7" s="38">
        <v>87.99</v>
      </c>
      <c r="DD7" s="38">
        <v>88.15</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0.06</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2020-01-29T06:21:10Z</cp:lastPrinted>
  <dcterms:created xsi:type="dcterms:W3CDTF">2019-12-05T05:08:52Z</dcterms:created>
  <dcterms:modified xsi:type="dcterms:W3CDTF">2020-01-29T06:23:15Z</dcterms:modified>
  <cp:category/>
</cp:coreProperties>
</file>