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14-1729\Documents\三枝（30年12月26日 データ複写）\三枝\02 決算統計\30年度\03 経営比較分析表\提出\"/>
    </mc:Choice>
  </mc:AlternateContent>
  <workbookProtection workbookAlgorithmName="SHA-512" workbookHashValue="RXpCviR9MxcFfu4aU6t4zb6dxy0GbtQXnBjIVu0euYW7oqpEsZLH7czBTecgtovePTsg9VVMBGOliMwWfS3lUA==" workbookSaltValue="VtXWpkjSKJYzGTo3+5Ign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<sst xmlns="http://schemas.openxmlformats.org/spreadsheetml/2006/main" count="228" uniqueCount="115">
  <si>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</si>
  <si>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</si>
  <si>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</si>
  <si>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</si>
  <si>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</si>
  <si>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</si>
  <si>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</si>
  <si>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</si>
  <si>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</si>
  <si>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</si>
  <si>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</si>
  <si>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</si>
  <si>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</si>
  <si>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</si>
  <si>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</si>
  <si>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</si>
  <si>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</si>
  <si>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</si>
  <si>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</si>
  <si>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</si>
  <si>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</si>
  <si>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</si>
  <si>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</si>
  <si>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</si>
  <si>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</si>
  <si>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</si>
  <si>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</si>
  <si>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</si>
  <si>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</si>
  <si>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</si>
  <si>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</si>
  <si>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</si>
  <si>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</si>
  <si>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</si>
  <si>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</si>
  <si>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</si>
  <si>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</si>
  <si>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</si>
  <si>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</si>
  <si>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</si>
  <si>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</si>
  <si>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</si>
  <si>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</si>
  <si>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</si>
  <si>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</si>
  <si>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</si>
  <si>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</si>
  <si>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</si>
  <si>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</si>
  <si>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</si>
  <si>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</si>
  <si>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</si>
  <si>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</si>
  <si>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</si>
  <si>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</si>
  <si>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</si>
  <si>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</si>
  <si>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</si>
  <si>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</si>
  <si>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</si>
  <si>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</si>
  <si>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</si>
  <si>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</si>
  <si>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</si>
  <si>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</si>
  <si>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</si>
  <si>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</si>
  <si>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</si>
  <si>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</si>
  <si>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</si>
  <si>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</si>
  <si>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</si>
  <si>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</si>
  <si>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</si>
  <si>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</si>
  <si>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</si>
  <si>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</si>
  <si>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</si>
  <si>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</si>
  <si>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</si>
  <si>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</si>
  <si>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</si>
  <si>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</si>
  <si>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</si>
  <si>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</si>
  <si>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</si>
  <si>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</si>
  <si>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</si>
  <si>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</si>
  <si>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</si>
  <si>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</si>
  <si>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</si>
  <si>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</si>
  <si>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</si>
  <si>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</si>
  <si>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</si>
  <si>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</si>
  <si>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</si>
  <si>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</si>
  <si>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</si>
  <si>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</si>
  <si>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</si>
  <si>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</si>
  <si>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</si>
  <si>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</si>
  <si>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</si>
  <si>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</si>
  <si>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</si>
  <si>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</si>
  <si>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</si>
  <si>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</si>
  <si>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</si>
  <si>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①有形固定資産減価償却率、②管渠老朽化率
　公営企業会計を適用していないため該当数値はありません。
②管渠改善率
　平成26～30年度は管渠更新等を行っていません。
　本県の流域下水道施設の供用開始後の経過年数は28年から33年であり、管路及び処理場における大部分の土木・建設施設の耐用年数である50年はまだ経過していません。
　一方、処理場における機械・電気設備の耐用年数は大部分が15年から20年であることから、老朽化対策が急務となっています。</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6">
      <t>コウエイキギョウ</t>
    </rPh>
    <rPh sb="26" eb="28">
      <t>カイケイ</t>
    </rPh>
    <rPh sb="29" eb="31">
      <t>テキヨウ</t>
    </rPh>
    <rPh sb="38" eb="40">
      <t>ガイトウ</t>
    </rPh>
    <rPh sb="40" eb="42">
      <t>スウチ</t>
    </rPh>
    <rPh sb="51" eb="53">
      <t>カンキョ</t>
    </rPh>
    <rPh sb="53" eb="55">
      <t>カイゼン</t>
    </rPh>
    <rPh sb="55" eb="56">
      <t>リツ</t>
    </rPh>
    <rPh sb="58" eb="60">
      <t>ヘイセイ</t>
    </rPh>
    <rPh sb="65" eb="66">
      <t>ネン</t>
    </rPh>
    <rPh sb="66" eb="67">
      <t>ド</t>
    </rPh>
    <rPh sb="68" eb="70">
      <t>カンキョ</t>
    </rPh>
    <rPh sb="70" eb="73">
      <t>コウシンナド</t>
    </rPh>
    <rPh sb="74" eb="75">
      <t>オコナ</t>
    </rPh>
    <rPh sb="85" eb="87">
      <t>ホンケン</t>
    </rPh>
    <rPh sb="88" eb="93">
      <t>リュウイキゲスイドウ</t>
    </rPh>
    <rPh sb="93" eb="95">
      <t>シセツ</t>
    </rPh>
    <rPh sb="96" eb="98">
      <t>キョウヨウ</t>
    </rPh>
    <rPh sb="98" eb="100">
      <t>カイシ</t>
    </rPh>
    <rPh sb="100" eb="101">
      <t>ゴ</t>
    </rPh>
    <rPh sb="102" eb="104">
      <t>ケイカ</t>
    </rPh>
    <rPh sb="104" eb="106">
      <t>ネンスウ</t>
    </rPh>
    <rPh sb="109" eb="110">
      <t>ネン</t>
    </rPh>
    <rPh sb="114" eb="115">
      <t>ネン</t>
    </rPh>
    <rPh sb="119" eb="121">
      <t>カンロ</t>
    </rPh>
    <rPh sb="121" eb="122">
      <t>オヨ</t>
    </rPh>
    <rPh sb="123" eb="126">
      <t>ショリジョウ</t>
    </rPh>
    <rPh sb="130" eb="133">
      <t>ダイブブン</t>
    </rPh>
    <rPh sb="134" eb="136">
      <t>ドボク</t>
    </rPh>
    <rPh sb="137" eb="139">
      <t>ケンセツ</t>
    </rPh>
    <rPh sb="139" eb="141">
      <t>シセツ</t>
    </rPh>
    <rPh sb="142" eb="144">
      <t>タイヨウ</t>
    </rPh>
    <rPh sb="144" eb="146">
      <t>ネンスウ</t>
    </rPh>
    <rPh sb="151" eb="152">
      <t>ネン</t>
    </rPh>
    <rPh sb="155" eb="157">
      <t>ケイカ</t>
    </rPh>
    <rPh sb="166" eb="168">
      <t>イッポウ</t>
    </rPh>
    <rPh sb="169" eb="172">
      <t>ショリジョウ</t>
    </rPh>
    <rPh sb="176" eb="178">
      <t>キカイ</t>
    </rPh>
    <rPh sb="179" eb="181">
      <t>デンキ</t>
    </rPh>
    <rPh sb="181" eb="183">
      <t>セツビ</t>
    </rPh>
    <rPh sb="184" eb="186">
      <t>タイヨウ</t>
    </rPh>
    <rPh sb="186" eb="188">
      <t>ネンスウ</t>
    </rPh>
    <rPh sb="189" eb="192">
      <t>ダイブブン</t>
    </rPh>
    <rPh sb="195" eb="196">
      <t>ネン</t>
    </rPh>
    <rPh sb="200" eb="201">
      <t>ネン</t>
    </rPh>
    <rPh sb="209" eb="212">
      <t>ロウキュウカ</t>
    </rPh>
    <rPh sb="212" eb="214">
      <t>タイサク</t>
    </rPh>
    <rPh sb="215" eb="217">
      <t>キュウム</t>
    </rPh>
    <phoneticPr fontId="4"/>
  </si>
  <si>
    <t>①収益的収支比率
　施設の維持管理費は流域関連市町からの負担金で賄っていますが、企業債償還金は一部を市町負担金で賄い、不足する分は一般会計からの繰入金を充てています。平成30年度は、平成29年度と比べて総費用はほぼ同額であったものの、一般会計繰入金等の減少により比率がやや減少しています。
②累積欠損金比率、③流動比率
　公営企業会計を適用していないため該当数値はありません。
④企業債残高対事業規模比率
　平成28年度の香東川流域下水道の高松市への移管に伴う企業債償還金の減少後はほぼ同水準で推移しています。
⑤経費回収率
　流域下水道であるため、使用料を徴収していないことから数値はゼロになっています。
⑥汚水処理原価
　平成30年度は平成29年度より年間有収水量が減少し、汚水処理費が増加したため上昇しています。
⑦施設利用率
　平成30年度は平成29年度よりわずかに低下したものの、毎年類似団体の平均値を上回っており、比較的効率よく施設が稼働しています。
⑧水洗化率
　流域下水道であるため、接続している市町の公共下水道の数値が反映されており、類似団体の平均値をやや下回っています。
　　</t>
    <rPh sb="1" eb="4">
      <t>シュウエキテキ</t>
    </rPh>
    <rPh sb="4" eb="6">
      <t>シュウシ</t>
    </rPh>
    <rPh sb="6" eb="8">
      <t>ヒリツ</t>
    </rPh>
    <rPh sb="10" eb="12">
      <t>シセツ</t>
    </rPh>
    <rPh sb="13" eb="15">
      <t>イジ</t>
    </rPh>
    <rPh sb="15" eb="18">
      <t>カンリヒ</t>
    </rPh>
    <rPh sb="19" eb="21">
      <t>リュウイキ</t>
    </rPh>
    <rPh sb="21" eb="23">
      <t>カンレン</t>
    </rPh>
    <rPh sb="23" eb="25">
      <t>シチョウ</t>
    </rPh>
    <rPh sb="28" eb="31">
      <t>フタンキン</t>
    </rPh>
    <rPh sb="32" eb="33">
      <t>マカナ</t>
    </rPh>
    <rPh sb="43" eb="45">
      <t>ショウカン</t>
    </rPh>
    <rPh sb="45" eb="46">
      <t>キン</t>
    </rPh>
    <rPh sb="47" eb="49">
      <t>イチブ</t>
    </rPh>
    <rPh sb="50" eb="52">
      <t>シチョウ</t>
    </rPh>
    <rPh sb="52" eb="55">
      <t>フタンキン</t>
    </rPh>
    <rPh sb="56" eb="57">
      <t>マカナ</t>
    </rPh>
    <rPh sb="59" eb="61">
      <t>フソク</t>
    </rPh>
    <rPh sb="63" eb="64">
      <t>ブン</t>
    </rPh>
    <rPh sb="65" eb="67">
      <t>イッパン</t>
    </rPh>
    <rPh sb="67" eb="69">
      <t>カイケイ</t>
    </rPh>
    <rPh sb="72" eb="74">
      <t>クリイレ</t>
    </rPh>
    <rPh sb="74" eb="75">
      <t>キン</t>
    </rPh>
    <rPh sb="76" eb="77">
      <t>ア</t>
    </rPh>
    <rPh sb="83" eb="85">
      <t>ヘイセイ</t>
    </rPh>
    <rPh sb="87" eb="88">
      <t>ネン</t>
    </rPh>
    <rPh sb="88" eb="89">
      <t>ド</t>
    </rPh>
    <rPh sb="91" eb="93">
      <t>ヘイセイ</t>
    </rPh>
    <rPh sb="95" eb="97">
      <t>ネンド</t>
    </rPh>
    <rPh sb="98" eb="99">
      <t>クラ</t>
    </rPh>
    <rPh sb="101" eb="104">
      <t>ソウヒヨウ</t>
    </rPh>
    <rPh sb="107" eb="109">
      <t>ドウガク</t>
    </rPh>
    <rPh sb="117" eb="119">
      <t>イッパン</t>
    </rPh>
    <rPh sb="119" eb="121">
      <t>カイケイ</t>
    </rPh>
    <rPh sb="121" eb="122">
      <t>ク</t>
    </rPh>
    <rPh sb="122" eb="123">
      <t>イ</t>
    </rPh>
    <rPh sb="123" eb="124">
      <t>キン</t>
    </rPh>
    <rPh sb="124" eb="125">
      <t>ナド</t>
    </rPh>
    <rPh sb="126" eb="128">
      <t>ゲンショウ</t>
    </rPh>
    <rPh sb="136" eb="138">
      <t>ゲンショウ</t>
    </rPh>
    <rPh sb="146" eb="148">
      <t>ルイセキ</t>
    </rPh>
    <rPh sb="148" eb="151">
      <t>ケッソンキン</t>
    </rPh>
    <rPh sb="151" eb="153">
      <t>ヒリツ</t>
    </rPh>
    <rPh sb="155" eb="157">
      <t>リュウドウ</t>
    </rPh>
    <rPh sb="157" eb="159">
      <t>ヒリツ</t>
    </rPh>
    <rPh sb="161" eb="163">
      <t>コウエイ</t>
    </rPh>
    <rPh sb="163" eb="165">
      <t>キギョウ</t>
    </rPh>
    <rPh sb="165" eb="167">
      <t>カイケイ</t>
    </rPh>
    <rPh sb="168" eb="170">
      <t>テキヨウ</t>
    </rPh>
    <rPh sb="177" eb="179">
      <t>ガイトウ</t>
    </rPh>
    <rPh sb="179" eb="181">
      <t>スウチ</t>
    </rPh>
    <rPh sb="190" eb="192">
      <t>キギョウ</t>
    </rPh>
    <rPh sb="192" eb="193">
      <t>サイ</t>
    </rPh>
    <rPh sb="193" eb="195">
      <t>ザンダカ</t>
    </rPh>
    <rPh sb="195" eb="196">
      <t>タイ</t>
    </rPh>
    <rPh sb="196" eb="198">
      <t>ジギョウ</t>
    </rPh>
    <rPh sb="198" eb="200">
      <t>キボ</t>
    </rPh>
    <rPh sb="200" eb="202">
      <t>ヒリツ</t>
    </rPh>
    <rPh sb="204" eb="206">
      <t>ヘイセイ</t>
    </rPh>
    <rPh sb="208" eb="210">
      <t>ネンド</t>
    </rPh>
    <rPh sb="211" eb="213">
      <t>コウトウ</t>
    </rPh>
    <rPh sb="213" eb="214">
      <t>ガワ</t>
    </rPh>
    <rPh sb="214" eb="216">
      <t>リュウイキ</t>
    </rPh>
    <rPh sb="216" eb="219">
      <t>ゲスイドウ</t>
    </rPh>
    <rPh sb="220" eb="223">
      <t>タカマツシ</t>
    </rPh>
    <rPh sb="225" eb="227">
      <t>イカン</t>
    </rPh>
    <rPh sb="228" eb="229">
      <t>トモナ</t>
    </rPh>
    <rPh sb="237" eb="239">
      <t>ゲンショウ</t>
    </rPh>
    <rPh sb="239" eb="240">
      <t>ゴ</t>
    </rPh>
    <rPh sb="243" eb="246">
      <t>ドウスイジュン</t>
    </rPh>
    <rPh sb="247" eb="249">
      <t>スイイ</t>
    </rPh>
    <rPh sb="257" eb="259">
      <t>ケイヒ</t>
    </rPh>
    <rPh sb="259" eb="261">
      <t>カイシュウ</t>
    </rPh>
    <rPh sb="261" eb="262">
      <t>リツ</t>
    </rPh>
    <rPh sb="264" eb="266">
      <t>リュウイキ</t>
    </rPh>
    <rPh sb="266" eb="269">
      <t>ゲスイドウ</t>
    </rPh>
    <rPh sb="275" eb="278">
      <t>シヨウリョウ</t>
    </rPh>
    <rPh sb="279" eb="281">
      <t>チョウシュウ</t>
    </rPh>
    <rPh sb="290" eb="292">
      <t>スウチ</t>
    </rPh>
    <rPh sb="305" eb="307">
      <t>オスイ</t>
    </rPh>
    <rPh sb="307" eb="309">
      <t>ショリ</t>
    </rPh>
    <rPh sb="309" eb="311">
      <t>ゲンカ</t>
    </rPh>
    <rPh sb="313" eb="315">
      <t>ヘイセイ</t>
    </rPh>
    <rPh sb="317" eb="319">
      <t>ネンド</t>
    </rPh>
    <rPh sb="320" eb="322">
      <t>ヘイセイ</t>
    </rPh>
    <rPh sb="324" eb="326">
      <t>ネンド</t>
    </rPh>
    <rPh sb="351" eb="353">
      <t>ジョウショウ</t>
    </rPh>
    <rPh sb="361" eb="363">
      <t>シセツ</t>
    </rPh>
    <rPh sb="363" eb="365">
      <t>リヨウ</t>
    </rPh>
    <rPh sb="365" eb="366">
      <t>リツ</t>
    </rPh>
    <rPh sb="368" eb="370">
      <t>ヘイセイ</t>
    </rPh>
    <rPh sb="372" eb="374">
      <t>ネンド</t>
    </rPh>
    <rPh sb="375" eb="377">
      <t>ヘイセイ</t>
    </rPh>
    <rPh sb="379" eb="381">
      <t>ネンド</t>
    </rPh>
    <rPh sb="387" eb="389">
      <t>テイカ</t>
    </rPh>
    <rPh sb="395" eb="396">
      <t>マイ</t>
    </rPh>
    <rPh sb="397" eb="399">
      <t>ルイジ</t>
    </rPh>
    <rPh sb="399" eb="401">
      <t>ダンタイ</t>
    </rPh>
    <rPh sb="402" eb="405">
      <t>ヘイキンチ</t>
    </rPh>
    <rPh sb="406" eb="408">
      <t>ウワマワ</t>
    </rPh>
    <rPh sb="413" eb="416">
      <t>ヒカクテキ</t>
    </rPh>
    <rPh sb="416" eb="418">
      <t>コウリツ</t>
    </rPh>
    <rPh sb="420" eb="422">
      <t>シセツ</t>
    </rPh>
    <rPh sb="423" eb="425">
      <t>カドウ</t>
    </rPh>
    <rPh sb="433" eb="436">
      <t>スイセンカ</t>
    </rPh>
    <rPh sb="436" eb="437">
      <t>リツ</t>
    </rPh>
    <rPh sb="439" eb="441">
      <t>リュウイキ</t>
    </rPh>
    <rPh sb="441" eb="444">
      <t>ゲスイドウ</t>
    </rPh>
    <rPh sb="450" eb="452">
      <t>セツゾク</t>
    </rPh>
    <rPh sb="456" eb="458">
      <t>シチョウ</t>
    </rPh>
    <rPh sb="459" eb="461">
      <t>コウキョウ</t>
    </rPh>
    <rPh sb="461" eb="464">
      <t>ゲスイドウ</t>
    </rPh>
    <rPh sb="465" eb="467">
      <t>スウチ</t>
    </rPh>
    <rPh sb="468" eb="470">
      <t>ハンエイ</t>
    </rPh>
    <rPh sb="476" eb="478">
      <t>ルイジ</t>
    </rPh>
    <rPh sb="478" eb="480">
      <t>ダンタイ</t>
    </rPh>
    <rPh sb="481" eb="484">
      <t>ヘイキンチ</t>
    </rPh>
    <rPh sb="487" eb="489">
      <t>シタマワ</t>
    </rPh>
    <phoneticPr fontId="4"/>
  </si>
  <si>
    <t>　施設の維持管理費や企業債償還金について交付税措置される部分を除いた費用を市町負担金で賄っており、平成27年度に市町負担金の単価を引き上げたため、平成29年度は収益的収支比率は改善しましたが、流入水量が人口減少等の影響により今後減少することも想定されることから、収益の維持が課題となっています。
　老朽化対策については、対策が急務である処理場の機械・電気設備について、平成29年度に策定したストックマネジメント計画に基づき、事業費の平準化を図りながら計画的・効率的な更新や長寿命化対策の実施に努めています。
　今後とも流域下水道を安定的・効率的に経営していくため、維持管理費の節減や収益の確保に努めるとともに、将来的に必要な投資額も視野に入れて今後の財政運営等を適切に行っていく必要があります。</t>
    <rPh sb="1" eb="3">
      <t>シセツ</t>
    </rPh>
    <rPh sb="4" eb="6">
      <t>イジ</t>
    </rPh>
    <rPh sb="6" eb="9">
      <t>カンリヒ</t>
    </rPh>
    <rPh sb="13" eb="15">
      <t>ショウカン</t>
    </rPh>
    <rPh sb="15" eb="16">
      <t>キン</t>
    </rPh>
    <rPh sb="20" eb="23">
      <t>コウフゼイ</t>
    </rPh>
    <rPh sb="23" eb="25">
      <t>ソチ</t>
    </rPh>
    <rPh sb="28" eb="30">
      <t>ブブン</t>
    </rPh>
    <rPh sb="31" eb="32">
      <t>ノゾ</t>
    </rPh>
    <rPh sb="34" eb="36">
      <t>ヒヨウ</t>
    </rPh>
    <rPh sb="37" eb="39">
      <t>シチョウ</t>
    </rPh>
    <rPh sb="39" eb="42">
      <t>フタンキン</t>
    </rPh>
    <rPh sb="43" eb="44">
      <t>マカナ</t>
    </rPh>
    <rPh sb="49" eb="51">
      <t>ヘイセイ</t>
    </rPh>
    <rPh sb="53" eb="55">
      <t>ネンド</t>
    </rPh>
    <rPh sb="56" eb="58">
      <t>シチョウ</t>
    </rPh>
    <rPh sb="58" eb="61">
      <t>フタンキン</t>
    </rPh>
    <rPh sb="62" eb="64">
      <t>タンカ</t>
    </rPh>
    <rPh sb="65" eb="66">
      <t>ヒ</t>
    </rPh>
    <rPh sb="67" eb="68">
      <t>ア</t>
    </rPh>
    <rPh sb="73" eb="75">
      <t>ヘイセイ</t>
    </rPh>
    <rPh sb="77" eb="79">
      <t>ネンド</t>
    </rPh>
    <rPh sb="80" eb="83">
      <t>シュウエキテキ</t>
    </rPh>
    <rPh sb="83" eb="85">
      <t>シュウシ</t>
    </rPh>
    <rPh sb="85" eb="87">
      <t>ヒリツ</t>
    </rPh>
    <rPh sb="88" eb="90">
      <t>カイゼン</t>
    </rPh>
    <rPh sb="96" eb="98">
      <t>リュウニュウ</t>
    </rPh>
    <rPh sb="98" eb="100">
      <t>スイリョウ</t>
    </rPh>
    <rPh sb="101" eb="103">
      <t>ジンコウ</t>
    </rPh>
    <rPh sb="103" eb="105">
      <t>ゲンショウ</t>
    </rPh>
    <rPh sb="105" eb="106">
      <t>ナド</t>
    </rPh>
    <rPh sb="107" eb="109">
      <t>エイキョウ</t>
    </rPh>
    <rPh sb="112" eb="114">
      <t>コンゴ</t>
    </rPh>
    <rPh sb="114" eb="116">
      <t>ゲンショウ</t>
    </rPh>
    <rPh sb="121" eb="123">
      <t>ソウテイ</t>
    </rPh>
    <rPh sb="131" eb="133">
      <t>シュウエキ</t>
    </rPh>
    <rPh sb="134" eb="136">
      <t>イジ</t>
    </rPh>
    <rPh sb="149" eb="152">
      <t>ロウキュウカ</t>
    </rPh>
    <rPh sb="152" eb="154">
      <t>タイサク</t>
    </rPh>
    <rPh sb="160" eb="162">
      <t>タイサク</t>
    </rPh>
    <rPh sb="163" eb="165">
      <t>キュウム</t>
    </rPh>
    <rPh sb="168" eb="171">
      <t>ショリジョウ</t>
    </rPh>
    <rPh sb="172" eb="174">
      <t>キカイ</t>
    </rPh>
    <rPh sb="175" eb="177">
      <t>デンキ</t>
    </rPh>
    <rPh sb="177" eb="179">
      <t>セツビ</t>
    </rPh>
    <rPh sb="184" eb="186">
      <t>ヘイセイ</t>
    </rPh>
    <rPh sb="188" eb="190">
      <t>ネンド</t>
    </rPh>
    <rPh sb="191" eb="193">
      <t>サクテイ</t>
    </rPh>
    <rPh sb="205" eb="207">
      <t>ケイカク</t>
    </rPh>
    <rPh sb="208" eb="209">
      <t>モト</t>
    </rPh>
    <rPh sb="212" eb="215">
      <t>ジギョウヒ</t>
    </rPh>
    <rPh sb="216" eb="219">
      <t>ヘイジュンカ</t>
    </rPh>
    <rPh sb="220" eb="221">
      <t>ハカ</t>
    </rPh>
    <rPh sb="225" eb="228">
      <t>ケイカクテキ</t>
    </rPh>
    <rPh sb="229" eb="232">
      <t>コウリツテキ</t>
    </rPh>
    <rPh sb="233" eb="235">
      <t>コウシン</t>
    </rPh>
    <rPh sb="236" eb="240">
      <t>チョウジュミョウカ</t>
    </rPh>
    <rPh sb="240" eb="242">
      <t>タイサク</t>
    </rPh>
    <rPh sb="243" eb="245">
      <t>ジッシ</t>
    </rPh>
    <rPh sb="246" eb="247">
      <t>ツト</t>
    </rPh>
    <rPh sb="255" eb="257">
      <t>コンゴ</t>
    </rPh>
    <rPh sb="259" eb="261">
      <t>リュウイキ</t>
    </rPh>
    <rPh sb="261" eb="264">
      <t>ゲスイドウ</t>
    </rPh>
    <rPh sb="265" eb="268">
      <t>アンテイテキ</t>
    </rPh>
    <rPh sb="269" eb="272">
      <t>コウリツテキ</t>
    </rPh>
    <rPh sb="273" eb="275">
      <t>ケイエイ</t>
    </rPh>
    <rPh sb="282" eb="284">
      <t>イジ</t>
    </rPh>
    <rPh sb="284" eb="287">
      <t>カンリヒ</t>
    </rPh>
    <rPh sb="288" eb="290">
      <t>セツゲン</t>
    </rPh>
    <rPh sb="291" eb="293">
      <t>シュウエキ</t>
    </rPh>
    <rPh sb="294" eb="296">
      <t>カクホ</t>
    </rPh>
    <rPh sb="297" eb="298">
      <t>ツト</t>
    </rPh>
    <rPh sb="305" eb="308">
      <t>ショウライテキ</t>
    </rPh>
    <rPh sb="309" eb="311">
      <t>ヒツヨウ</t>
    </rPh>
    <rPh sb="312" eb="314">
      <t>トウシ</t>
    </rPh>
    <rPh sb="314" eb="315">
      <t>ガク</t>
    </rPh>
    <rPh sb="316" eb="318">
      <t>シヤ</t>
    </rPh>
    <rPh sb="319" eb="320">
      <t>イ</t>
    </rPh>
    <rPh sb="322" eb="324">
      <t>コンゴ</t>
    </rPh>
    <rPh sb="325" eb="327">
      <t>ザイセイ</t>
    </rPh>
    <rPh sb="327" eb="329">
      <t>ウンエイ</t>
    </rPh>
    <rPh sb="329" eb="330">
      <t>ナド</t>
    </rPh>
    <rPh sb="331" eb="333">
      <t>テキセツ</t>
    </rPh>
    <rPh sb="334" eb="335">
      <t>オコナ</t>
    </rPh>
    <rPh sb="339" eb="3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</si>
</sst>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70-44CA-85F0-FD6D51623AF7}"/>
            </c:ext>
          </c:extLst>
        </c:ser>
        <c:dLbls>
          <c:showLegendKey val="0"/>
          <c:showVal val="0"/>
          <c:showCatName val="0"/>
          <c:showSerName val="0"/>
          <c:showPercent val="0"/>
          <c:showBubbleSize val="0"/>
        </c:dLbls>
        <c:gapWidth val="150"/>
        <c:axId val="185697208"/>
        <c:axId val="18569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B570-44CA-85F0-FD6D51623AF7}"/>
            </c:ext>
          </c:extLst>
        </c:ser>
        <c:dLbls>
          <c:showLegendKey val="0"/>
          <c:showVal val="0"/>
          <c:showCatName val="0"/>
          <c:showSerName val="0"/>
          <c:showPercent val="0"/>
          <c:showBubbleSize val="0"/>
        </c:dLbls>
        <c:marker val="1"/>
        <c:smooth val="0"/>
        <c:axId val="185697208"/>
        <c:axId val="185696424"/>
      </c:lineChart>
      <c:dateAx>
        <c:axId val="185697208"/>
        <c:scaling>
          <c:orientation val="minMax"/>
        </c:scaling>
        <c:delete val="1"/>
        <c:axPos val="b"/>
        <c:numFmt formatCode="ge" sourceLinked="1"/>
        <c:majorTickMark val="none"/>
        <c:minorTickMark val="none"/>
        <c:tickLblPos val="none"/>
        <c:crossAx val="185696424"/>
        <c:crosses val="autoZero"/>
        <c:auto val="1"/>
        <c:lblOffset val="100"/>
        <c:baseTimeUnit val="years"/>
      </c:dateAx>
      <c:valAx>
        <c:axId val="18569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9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66.56</c:v>
                </c:pt>
                <c:pt idx="1">
                  <c:v>67.45</c:v>
                </c:pt>
                <c:pt idx="2">
                  <c:v>68.87</c:v>
                </c:pt>
                <c:pt idx="3">
                  <c:v>69.739999999999995</c:v>
                </c:pt>
                <c:pt idx="4">
                  <c:v>69.31</c:v>
                </c:pt>
              </c:numCache>
            </c:numRef>
          </c:val>
          <c:extLst xmlns:c16r2="http://schemas.microsoft.com/office/drawing/2015/06/chart">
            <c:ext xmlns:c16="http://schemas.microsoft.com/office/drawing/2014/chart" uri="{C3380CC4-5D6E-409C-BE32-E72D297353CC}">
              <c16:uniqueId val="{00000000-8D73-4510-BA86-EF4598976BEC}"/>
            </c:ext>
          </c:extLst>
        </c:ser>
        <c:dLbls>
          <c:showLegendKey val="0"/>
          <c:showVal val="0"/>
          <c:showCatName val="0"/>
          <c:showSerName val="0"/>
          <c:showPercent val="0"/>
          <c:showBubbleSize val="0"/>
        </c:dLbls>
        <c:gapWidth val="150"/>
        <c:axId val="188053288"/>
        <c:axId val="18804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64.010000000000005</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8D73-4510-BA86-EF4598976BEC}"/>
            </c:ext>
          </c:extLst>
        </c:ser>
        <c:dLbls>
          <c:showLegendKey val="0"/>
          <c:showVal val="0"/>
          <c:showCatName val="0"/>
          <c:showSerName val="0"/>
          <c:showPercent val="0"/>
          <c:showBubbleSize val="0"/>
        </c:dLbls>
        <c:marker val="1"/>
        <c:smooth val="0"/>
        <c:axId val="188053288"/>
        <c:axId val="188047408"/>
      </c:lineChart>
      <c:dateAx>
        <c:axId val="188053288"/>
        <c:scaling>
          <c:orientation val="minMax"/>
        </c:scaling>
        <c:delete val="1"/>
        <c:axPos val="b"/>
        <c:numFmt formatCode="ge" sourceLinked="1"/>
        <c:majorTickMark val="none"/>
        <c:minorTickMark val="none"/>
        <c:tickLblPos val="none"/>
        <c:crossAx val="188047408"/>
        <c:crosses val="autoZero"/>
        <c:auto val="1"/>
        <c:lblOffset val="100"/>
        <c:baseTimeUnit val="years"/>
      </c:dateAx>
      <c:valAx>
        <c:axId val="18804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5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85.88</c:v>
                </c:pt>
                <c:pt idx="1">
                  <c:v>86.31</c:v>
                </c:pt>
                <c:pt idx="2">
                  <c:v>87.14</c:v>
                </c:pt>
                <c:pt idx="3">
                  <c:v>87.64</c:v>
                </c:pt>
                <c:pt idx="4">
                  <c:v>88.83</c:v>
                </c:pt>
              </c:numCache>
            </c:numRef>
          </c:val>
          <c:extLst xmlns:c16r2="http://schemas.microsoft.com/office/drawing/2015/06/chart">
            <c:ext xmlns:c16="http://schemas.microsoft.com/office/drawing/2014/chart" uri="{C3380CC4-5D6E-409C-BE32-E72D297353CC}">
              <c16:uniqueId val="{00000000-92D0-4008-A121-29110DF80B5F}"/>
            </c:ext>
          </c:extLst>
        </c:ser>
        <c:dLbls>
          <c:showLegendKey val="0"/>
          <c:showVal val="0"/>
          <c:showCatName val="0"/>
          <c:showSerName val="0"/>
          <c:showPercent val="0"/>
          <c:showBubbleSize val="0"/>
        </c:dLbls>
        <c:gapWidth val="150"/>
        <c:axId val="188051328"/>
        <c:axId val="18804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92D0-4008-A121-29110DF80B5F}"/>
            </c:ext>
          </c:extLst>
        </c:ser>
        <c:dLbls>
          <c:showLegendKey val="0"/>
          <c:showVal val="0"/>
          <c:showCatName val="0"/>
          <c:showSerName val="0"/>
          <c:showPercent val="0"/>
          <c:showBubbleSize val="0"/>
        </c:dLbls>
        <c:marker val="1"/>
        <c:smooth val="0"/>
        <c:axId val="188051328"/>
        <c:axId val="188047800"/>
      </c:lineChart>
      <c:dateAx>
        <c:axId val="188051328"/>
        <c:scaling>
          <c:orientation val="minMax"/>
        </c:scaling>
        <c:delete val="1"/>
        <c:axPos val="b"/>
        <c:numFmt formatCode="ge" sourceLinked="1"/>
        <c:majorTickMark val="none"/>
        <c:minorTickMark val="none"/>
        <c:tickLblPos val="none"/>
        <c:crossAx val="188047800"/>
        <c:crosses val="autoZero"/>
        <c:auto val="1"/>
        <c:lblOffset val="100"/>
        <c:baseTimeUnit val="years"/>
      </c:dateAx>
      <c:valAx>
        <c:axId val="18804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62.4</c:v>
                </c:pt>
                <c:pt idx="1">
                  <c:v>64.5</c:v>
                </c:pt>
                <c:pt idx="2">
                  <c:v>14.12</c:v>
                </c:pt>
                <c:pt idx="3">
                  <c:v>83.67</c:v>
                </c:pt>
                <c:pt idx="4">
                  <c:v>74.41</c:v>
                </c:pt>
              </c:numCache>
            </c:numRef>
          </c:val>
          <c:extLst xmlns:c16r2="http://schemas.microsoft.com/office/drawing/2015/06/chart">
            <c:ext xmlns:c16="http://schemas.microsoft.com/office/drawing/2014/chart" uri="{C3380CC4-5D6E-409C-BE32-E72D297353CC}">
              <c16:uniqueId val="{00000000-4DC5-47A9-9BD5-7F70BD4A52A9}"/>
            </c:ext>
          </c:extLst>
        </c:ser>
        <c:dLbls>
          <c:showLegendKey val="0"/>
          <c:showVal val="0"/>
          <c:showCatName val="0"/>
          <c:showSerName val="0"/>
          <c:showPercent val="0"/>
          <c:showBubbleSize val="0"/>
        </c:dLbls>
        <c:gapWidth val="150"/>
        <c:axId val="185697992"/>
        <c:axId val="1856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C5-47A9-9BD5-7F70BD4A52A9}"/>
            </c:ext>
          </c:extLst>
        </c:ser>
        <c:dLbls>
          <c:showLegendKey val="0"/>
          <c:showVal val="0"/>
          <c:showCatName val="0"/>
          <c:showSerName val="0"/>
          <c:showPercent val="0"/>
          <c:showBubbleSize val="0"/>
        </c:dLbls>
        <c:marker val="1"/>
        <c:smooth val="0"/>
        <c:axId val="185697992"/>
        <c:axId val="185696032"/>
      </c:lineChart>
      <c:dateAx>
        <c:axId val="185697992"/>
        <c:scaling>
          <c:orientation val="minMax"/>
        </c:scaling>
        <c:delete val="1"/>
        <c:axPos val="b"/>
        <c:numFmt formatCode="ge" sourceLinked="1"/>
        <c:majorTickMark val="none"/>
        <c:minorTickMark val="none"/>
        <c:tickLblPos val="none"/>
        <c:crossAx val="185696032"/>
        <c:crosses val="autoZero"/>
        <c:auto val="1"/>
        <c:lblOffset val="100"/>
        <c:baseTimeUnit val="years"/>
      </c:dateAx>
      <c:valAx>
        <c:axId val="1856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9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20-457C-A836-274F32464814}"/>
            </c:ext>
          </c:extLst>
        </c:ser>
        <c:dLbls>
          <c:showLegendKey val="0"/>
          <c:showVal val="0"/>
          <c:showCatName val="0"/>
          <c:showSerName val="0"/>
          <c:showPercent val="0"/>
          <c:showBubbleSize val="0"/>
        </c:dLbls>
        <c:gapWidth val="150"/>
        <c:axId val="187721600"/>
        <c:axId val="18772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20-457C-A836-274F32464814}"/>
            </c:ext>
          </c:extLst>
        </c:ser>
        <c:dLbls>
          <c:showLegendKey val="0"/>
          <c:showVal val="0"/>
          <c:showCatName val="0"/>
          <c:showSerName val="0"/>
          <c:showPercent val="0"/>
          <c:showBubbleSize val="0"/>
        </c:dLbls>
        <c:marker val="1"/>
        <c:smooth val="0"/>
        <c:axId val="187721600"/>
        <c:axId val="187721208"/>
      </c:lineChart>
      <c:dateAx>
        <c:axId val="187721600"/>
        <c:scaling>
          <c:orientation val="minMax"/>
        </c:scaling>
        <c:delete val="1"/>
        <c:axPos val="b"/>
        <c:numFmt formatCode="ge" sourceLinked="1"/>
        <c:majorTickMark val="none"/>
        <c:minorTickMark val="none"/>
        <c:tickLblPos val="none"/>
        <c:crossAx val="187721208"/>
        <c:crosses val="autoZero"/>
        <c:auto val="1"/>
        <c:lblOffset val="100"/>
        <c:baseTimeUnit val="years"/>
      </c:dateAx>
      <c:valAx>
        <c:axId val="18772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8D-481E-93E1-58B00E85D015}"/>
            </c:ext>
          </c:extLst>
        </c:ser>
        <c:dLbls>
          <c:showLegendKey val="0"/>
          <c:showVal val="0"/>
          <c:showCatName val="0"/>
          <c:showSerName val="0"/>
          <c:showPercent val="0"/>
          <c:showBubbleSize val="0"/>
        </c:dLbls>
        <c:gapWidth val="150"/>
        <c:axId val="187718464"/>
        <c:axId val="18772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8D-481E-93E1-58B00E85D015}"/>
            </c:ext>
          </c:extLst>
        </c:ser>
        <c:dLbls>
          <c:showLegendKey val="0"/>
          <c:showVal val="0"/>
          <c:showCatName val="0"/>
          <c:showSerName val="0"/>
          <c:showPercent val="0"/>
          <c:showBubbleSize val="0"/>
        </c:dLbls>
        <c:marker val="1"/>
        <c:smooth val="0"/>
        <c:axId val="187718464"/>
        <c:axId val="187722776"/>
      </c:lineChart>
      <c:dateAx>
        <c:axId val="187718464"/>
        <c:scaling>
          <c:orientation val="minMax"/>
        </c:scaling>
        <c:delete val="1"/>
        <c:axPos val="b"/>
        <c:numFmt formatCode="ge" sourceLinked="1"/>
        <c:majorTickMark val="none"/>
        <c:minorTickMark val="none"/>
        <c:tickLblPos val="none"/>
        <c:crossAx val="187722776"/>
        <c:crosses val="autoZero"/>
        <c:auto val="1"/>
        <c:lblOffset val="100"/>
        <c:baseTimeUnit val="years"/>
      </c:dateAx>
      <c:valAx>
        <c:axId val="18772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BC-4796-98B7-2DE0CF2A0211}"/>
            </c:ext>
          </c:extLst>
        </c:ser>
        <c:dLbls>
          <c:showLegendKey val="0"/>
          <c:showVal val="0"/>
          <c:showCatName val="0"/>
          <c:showSerName val="0"/>
          <c:showPercent val="0"/>
          <c:showBubbleSize val="0"/>
        </c:dLbls>
        <c:gapWidth val="150"/>
        <c:axId val="187723560"/>
        <c:axId val="18772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BC-4796-98B7-2DE0CF2A0211}"/>
            </c:ext>
          </c:extLst>
        </c:ser>
        <c:dLbls>
          <c:showLegendKey val="0"/>
          <c:showVal val="0"/>
          <c:showCatName val="0"/>
          <c:showSerName val="0"/>
          <c:showPercent val="0"/>
          <c:showBubbleSize val="0"/>
        </c:dLbls>
        <c:marker val="1"/>
        <c:smooth val="0"/>
        <c:axId val="187723560"/>
        <c:axId val="187723952"/>
      </c:lineChart>
      <c:dateAx>
        <c:axId val="187723560"/>
        <c:scaling>
          <c:orientation val="minMax"/>
        </c:scaling>
        <c:delete val="1"/>
        <c:axPos val="b"/>
        <c:numFmt formatCode="ge" sourceLinked="1"/>
        <c:majorTickMark val="none"/>
        <c:minorTickMark val="none"/>
        <c:tickLblPos val="none"/>
        <c:crossAx val="187723952"/>
        <c:crosses val="autoZero"/>
        <c:auto val="1"/>
        <c:lblOffset val="100"/>
        <c:baseTimeUnit val="years"/>
      </c:dateAx>
      <c:valAx>
        <c:axId val="18772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2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DD-42E5-8B15-4A25DC0920A6}"/>
            </c:ext>
          </c:extLst>
        </c:ser>
        <c:dLbls>
          <c:showLegendKey val="0"/>
          <c:showVal val="0"/>
          <c:showCatName val="0"/>
          <c:showSerName val="0"/>
          <c:showPercent val="0"/>
          <c:showBubbleSize val="0"/>
        </c:dLbls>
        <c:gapWidth val="150"/>
        <c:axId val="187717288"/>
        <c:axId val="18771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DD-42E5-8B15-4A25DC0920A6}"/>
            </c:ext>
          </c:extLst>
        </c:ser>
        <c:dLbls>
          <c:showLegendKey val="0"/>
          <c:showVal val="0"/>
          <c:showCatName val="0"/>
          <c:showSerName val="0"/>
          <c:showPercent val="0"/>
          <c:showBubbleSize val="0"/>
        </c:dLbls>
        <c:marker val="1"/>
        <c:smooth val="0"/>
        <c:axId val="187717288"/>
        <c:axId val="187717680"/>
      </c:lineChart>
      <c:dateAx>
        <c:axId val="187717288"/>
        <c:scaling>
          <c:orientation val="minMax"/>
        </c:scaling>
        <c:delete val="1"/>
        <c:axPos val="b"/>
        <c:numFmt formatCode="ge" sourceLinked="1"/>
        <c:majorTickMark val="none"/>
        <c:minorTickMark val="none"/>
        <c:tickLblPos val="none"/>
        <c:crossAx val="187717680"/>
        <c:crosses val="autoZero"/>
        <c:auto val="1"/>
        <c:lblOffset val="100"/>
        <c:baseTimeUnit val="years"/>
      </c:dateAx>
      <c:valAx>
        <c:axId val="18771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873.28</c:v>
                </c:pt>
                <c:pt idx="1">
                  <c:v>709.13</c:v>
                </c:pt>
                <c:pt idx="2">
                  <c:v>415.2</c:v>
                </c:pt>
                <c:pt idx="3">
                  <c:v>476.42</c:v>
                </c:pt>
                <c:pt idx="4">
                  <c:v>444.56</c:v>
                </c:pt>
              </c:numCache>
            </c:numRef>
          </c:val>
          <c:extLst xmlns:c16r2="http://schemas.microsoft.com/office/drawing/2015/06/chart">
            <c:ext xmlns:c16="http://schemas.microsoft.com/office/drawing/2014/chart" uri="{C3380CC4-5D6E-409C-BE32-E72D297353CC}">
              <c16:uniqueId val="{00000000-451E-4F25-85A0-C4DDC323081B}"/>
            </c:ext>
          </c:extLst>
        </c:ser>
        <c:dLbls>
          <c:showLegendKey val="0"/>
          <c:showVal val="0"/>
          <c:showCatName val="0"/>
          <c:showSerName val="0"/>
          <c:showPercent val="0"/>
          <c:showBubbleSize val="0"/>
        </c:dLbls>
        <c:gapWidth val="150"/>
        <c:axId val="187722384"/>
        <c:axId val="18772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350.99</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451E-4F25-85A0-C4DDC323081B}"/>
            </c:ext>
          </c:extLst>
        </c:ser>
        <c:dLbls>
          <c:showLegendKey val="0"/>
          <c:showVal val="0"/>
          <c:showCatName val="0"/>
          <c:showSerName val="0"/>
          <c:showPercent val="0"/>
          <c:showBubbleSize val="0"/>
        </c:dLbls>
        <c:marker val="1"/>
        <c:smooth val="0"/>
        <c:axId val="187722384"/>
        <c:axId val="187720816"/>
      </c:lineChart>
      <c:dateAx>
        <c:axId val="187722384"/>
        <c:scaling>
          <c:orientation val="minMax"/>
        </c:scaling>
        <c:delete val="1"/>
        <c:axPos val="b"/>
        <c:numFmt formatCode="ge" sourceLinked="1"/>
        <c:majorTickMark val="none"/>
        <c:minorTickMark val="none"/>
        <c:tickLblPos val="none"/>
        <c:crossAx val="187720816"/>
        <c:crosses val="autoZero"/>
        <c:auto val="1"/>
        <c:lblOffset val="100"/>
        <c:baseTimeUnit val="years"/>
      </c:dateAx>
      <c:valAx>
        <c:axId val="1877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2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70-4417-9B2E-B631FC946258}"/>
            </c:ext>
          </c:extLst>
        </c:ser>
        <c:dLbls>
          <c:showLegendKey val="0"/>
          <c:showVal val="0"/>
          <c:showCatName val="0"/>
          <c:showSerName val="0"/>
          <c:showPercent val="0"/>
          <c:showBubbleSize val="0"/>
        </c:dLbls>
        <c:gapWidth val="150"/>
        <c:axId val="188048976"/>
        <c:axId val="1880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70-4417-9B2E-B631FC946258}"/>
            </c:ext>
          </c:extLst>
        </c:ser>
        <c:dLbls>
          <c:showLegendKey val="0"/>
          <c:showVal val="0"/>
          <c:showCatName val="0"/>
          <c:showSerName val="0"/>
          <c:showPercent val="0"/>
          <c:showBubbleSize val="0"/>
        </c:dLbls>
        <c:marker val="1"/>
        <c:smooth val="0"/>
        <c:axId val="188048976"/>
        <c:axId val="188049760"/>
      </c:lineChart>
      <c:dateAx>
        <c:axId val="188048976"/>
        <c:scaling>
          <c:orientation val="minMax"/>
        </c:scaling>
        <c:delete val="1"/>
        <c:axPos val="b"/>
        <c:numFmt formatCode="ge" sourceLinked="1"/>
        <c:majorTickMark val="none"/>
        <c:minorTickMark val="none"/>
        <c:tickLblPos val="none"/>
        <c:crossAx val="188049760"/>
        <c:crosses val="autoZero"/>
        <c:auto val="1"/>
        <c:lblOffset val="100"/>
        <c:baseTimeUnit val="years"/>
      </c:dateAx>
      <c:valAx>
        <c:axId val="1880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4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97.93</c:v>
                </c:pt>
                <c:pt idx="1">
                  <c:v>95.92</c:v>
                </c:pt>
                <c:pt idx="2">
                  <c:v>663.78</c:v>
                </c:pt>
                <c:pt idx="3">
                  <c:v>142.87</c:v>
                </c:pt>
                <c:pt idx="4">
                  <c:v>156.4</c:v>
                </c:pt>
              </c:numCache>
            </c:numRef>
          </c:val>
          <c:extLst xmlns:c16r2="http://schemas.microsoft.com/office/drawing/2015/06/chart">
            <c:ext xmlns:c16="http://schemas.microsoft.com/office/drawing/2014/chart" uri="{C3380CC4-5D6E-409C-BE32-E72D297353CC}">
              <c16:uniqueId val="{00000000-D0E3-45A6-8401-19F00A492092}"/>
            </c:ext>
          </c:extLst>
        </c:ser>
        <c:dLbls>
          <c:showLegendKey val="0"/>
          <c:showVal val="0"/>
          <c:showCatName val="0"/>
          <c:showSerName val="0"/>
          <c:showPercent val="0"/>
          <c:showBubbleSize val="0"/>
        </c:dLbls>
        <c:gapWidth val="150"/>
        <c:axId val="188048192"/>
        <c:axId val="18805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84.43</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D0E3-45A6-8401-19F00A492092}"/>
            </c:ext>
          </c:extLst>
        </c:ser>
        <c:dLbls>
          <c:showLegendKey val="0"/>
          <c:showVal val="0"/>
          <c:showCatName val="0"/>
          <c:showSerName val="0"/>
          <c:showPercent val="0"/>
          <c:showBubbleSize val="0"/>
        </c:dLbls>
        <c:marker val="1"/>
        <c:smooth val="0"/>
        <c:axId val="188048192"/>
        <c:axId val="188052504"/>
      </c:lineChart>
      <c:dateAx>
        <c:axId val="188048192"/>
        <c:scaling>
          <c:orientation val="minMax"/>
        </c:scaling>
        <c:delete val="1"/>
        <c:axPos val="b"/>
        <c:numFmt formatCode="ge" sourceLinked="1"/>
        <c:majorTickMark val="none"/>
        <c:minorTickMark val="none"/>
        <c:tickLblPos val="none"/>
        <c:crossAx val="188052504"/>
        <c:crosses val="autoZero"/>
        <c:auto val="1"/>
        <c:lblOffset val="100"/>
        <c:baseTimeUnit val="years"/>
      </c:dateAx>
      <c:valAx>
        <c:axId val="18805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2" zoomScale="75" zoomScaleNormal="75" workbookViewId="0">
      <selection activeCell="CD78" sqref="CD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香川県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987336</v>
      </c>
      <c r="AM8" s="68"/>
      <c r="AN8" s="68"/>
      <c r="AO8" s="68"/>
      <c r="AP8" s="68"/>
      <c r="AQ8" s="68"/>
      <c r="AR8" s="68"/>
      <c r="AS8" s="68"/>
      <c r="AT8" s="67">
        <f>データ!T6</f>
        <v>1876.78</v>
      </c>
      <c r="AU8" s="67"/>
      <c r="AV8" s="67"/>
      <c r="AW8" s="67"/>
      <c r="AX8" s="67"/>
      <c r="AY8" s="67"/>
      <c r="AZ8" s="67"/>
      <c r="BA8" s="67"/>
      <c r="BB8" s="67">
        <f>データ!U6</f>
        <v>526.08000000000004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42.93</v>
      </c>
      <c r="Q10" s="67"/>
      <c r="R10" s="67"/>
      <c r="S10" s="67"/>
      <c r="T10" s="67"/>
      <c r="U10" s="67"/>
      <c r="V10" s="67"/>
      <c r="W10" s="67">
        <f>データ!Q6</f>
        <v>100</v>
      </c>
      <c r="X10" s="67"/>
      <c r="Y10" s="67"/>
      <c r="Z10" s="67"/>
      <c r="AA10" s="67"/>
      <c r="AB10" s="67"/>
      <c r="AC10" s="67"/>
      <c r="AD10" s="68">
        <f>データ!R6</f>
        <v>0</v>
      </c>
      <c r="AE10" s="68"/>
      <c r="AF10" s="68"/>
      <c r="AG10" s="68"/>
      <c r="AH10" s="68"/>
      <c r="AI10" s="68"/>
      <c r="AJ10" s="68"/>
      <c r="AK10" s="2"/>
      <c r="AL10" s="68">
        <f>データ!V6</f>
        <v>88161</v>
      </c>
      <c r="AM10" s="68"/>
      <c r="AN10" s="68"/>
      <c r="AO10" s="68"/>
      <c r="AP10" s="68"/>
      <c r="AQ10" s="68"/>
      <c r="AR10" s="68"/>
      <c r="AS10" s="68"/>
      <c r="AT10" s="67">
        <f>データ!W6</f>
        <v>36.85</v>
      </c>
      <c r="AU10" s="67"/>
      <c r="AV10" s="67"/>
      <c r="AW10" s="67"/>
      <c r="AX10" s="67"/>
      <c r="AY10" s="67"/>
      <c r="AZ10" s="67"/>
      <c r="BA10" s="67"/>
      <c r="BB10" s="67">
        <f>データ!X6</f>
        <v>2392.4299999999998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45</v>
      </c>
      <c r="O86" s="26" t="str">
        <f>データ!EO6</f>
        <v>【0.06】</v>
      </c>
    </row>
  </sheetData>
  <sheetProtection algorithmName="SHA-512" hashValue="Hk2VlShuydV4AckpsbCxI704jTxUDbLn7spBAGRHwYGgJWwJPgApvbqfRoRB8EC/Oq7O9ru0vhIWMgeU+ptyng==" saltValue="TZhaD3oTpiXuFEk2GObv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370002</v>
      </c>
      <c r="D6" s="33">
        <f t="shared" si="3"/>
        <v>47</v>
      </c>
      <c r="E6" s="33">
        <f t="shared" si="3"/>
        <v>17</v>
      </c>
      <c r="F6" s="33">
        <f t="shared" si="3"/>
        <v>3</v>
      </c>
      <c r="G6" s="33">
        <f t="shared" si="3"/>
        <v>0</v>
      </c>
      <c r="H6" s="33" t="str">
        <f t="shared" si="3"/>
        <v>香川県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42.93</v>
      </c>
      <c r="Q6" s="34">
        <f t="shared" si="3"/>
        <v>100</v>
      </c>
      <c r="R6" s="34">
        <f t="shared" si="3"/>
        <v>0</v>
      </c>
      <c r="S6" s="34">
        <f t="shared" si="3"/>
        <v>987336</v>
      </c>
      <c r="T6" s="34">
        <f t="shared" si="3"/>
        <v>1876.78</v>
      </c>
      <c r="U6" s="34">
        <f t="shared" si="3"/>
        <v>526.08000000000004</v>
      </c>
      <c r="V6" s="34">
        <f t="shared" si="3"/>
        <v>88161</v>
      </c>
      <c r="W6" s="34">
        <f t="shared" si="3"/>
        <v>36.85</v>
      </c>
      <c r="X6" s="34">
        <f t="shared" si="3"/>
        <v>2392.4299999999998</v>
      </c>
      <c r="Y6" s="35">
        <f>IF(Y7="",NA(),Y7)</f>
        <v>62.4</v>
      </c>
      <c r="Z6" s="35">
        <f t="shared" ref="Z6:AH6" si="4">IF(Z7="",NA(),Z7)</f>
        <v>64.5</v>
      </c>
      <c r="AA6" s="35">
        <f t="shared" si="4"/>
        <v>14.12</v>
      </c>
      <c r="AB6" s="35">
        <f t="shared" si="4"/>
        <v>83.67</v>
      </c>
      <c r="AC6" s="35">
        <f t="shared" si="4"/>
        <v>74.41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873.28</v>
      </c>
      <c r="BG6" s="35">
        <f t="shared" ref="BG6:BO6" si="7">IF(BG7="",NA(),BG7)</f>
        <v>709.13</v>
      </c>
      <c r="BH6" s="35">
        <f t="shared" si="7"/>
        <v>415.2</v>
      </c>
      <c r="BI6" s="35">
        <f t="shared" si="7"/>
        <v>476.42</v>
      </c>
      <c r="BJ6" s="35">
        <f t="shared" si="7"/>
        <v>444.56</v>
      </c>
      <c r="BK6" s="35">
        <f t="shared" si="7"/>
        <v>350.99</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97.93</v>
      </c>
      <c r="CC6" s="35">
        <f t="shared" ref="CC6:CK6" si="9">IF(CC7="",NA(),CC7)</f>
        <v>95.92</v>
      </c>
      <c r="CD6" s="35">
        <f t="shared" si="9"/>
        <v>663.78</v>
      </c>
      <c r="CE6" s="35">
        <f t="shared" si="9"/>
        <v>142.87</v>
      </c>
      <c r="CF6" s="35">
        <f t="shared" si="9"/>
        <v>156.4</v>
      </c>
      <c r="CG6" s="35">
        <f t="shared" si="9"/>
        <v>84.43</v>
      </c>
      <c r="CH6" s="35">
        <f t="shared" si="9"/>
        <v>60.18</v>
      </c>
      <c r="CI6" s="35">
        <f t="shared" si="9"/>
        <v>58.19</v>
      </c>
      <c r="CJ6" s="35">
        <f t="shared" si="9"/>
        <v>56.65</v>
      </c>
      <c r="CK6" s="35">
        <f t="shared" si="9"/>
        <v>55.61</v>
      </c>
      <c r="CL6" s="34" t="str">
        <f>IF(CL7="","",IF(CL7="-","【-】","【"&amp;SUBSTITUTE(TEXT(CL7,"#,##0.00"),"-","△")&amp;"】"))</f>
        <v>【56.10】</v>
      </c>
      <c r="CM6" s="35">
        <f>IF(CM7="",NA(),CM7)</f>
        <v>66.56</v>
      </c>
      <c r="CN6" s="35">
        <f t="shared" ref="CN6:CV6" si="10">IF(CN7="",NA(),CN7)</f>
        <v>67.45</v>
      </c>
      <c r="CO6" s="35">
        <f t="shared" si="10"/>
        <v>68.87</v>
      </c>
      <c r="CP6" s="35">
        <f t="shared" si="10"/>
        <v>69.739999999999995</v>
      </c>
      <c r="CQ6" s="35">
        <f t="shared" si="10"/>
        <v>69.31</v>
      </c>
      <c r="CR6" s="35">
        <f t="shared" si="10"/>
        <v>64.010000000000005</v>
      </c>
      <c r="CS6" s="35">
        <f t="shared" si="10"/>
        <v>66.02</v>
      </c>
      <c r="CT6" s="35">
        <f t="shared" si="10"/>
        <v>65.900000000000006</v>
      </c>
      <c r="CU6" s="35">
        <f t="shared" si="10"/>
        <v>65.33</v>
      </c>
      <c r="CV6" s="35">
        <f t="shared" si="10"/>
        <v>66.11</v>
      </c>
      <c r="CW6" s="34" t="str">
        <f>IF(CW7="","",IF(CW7="-","【-】","【"&amp;SUBSTITUTE(TEXT(CW7,"#,##0.00"),"-","△")&amp;"】"))</f>
        <v>【66.05】</v>
      </c>
      <c r="CX6" s="35">
        <f>IF(CX7="",NA(),CX7)</f>
        <v>85.88</v>
      </c>
      <c r="CY6" s="35">
        <f t="shared" ref="CY6:DG6" si="11">IF(CY7="",NA(),CY7)</f>
        <v>86.31</v>
      </c>
      <c r="CZ6" s="35">
        <f t="shared" si="11"/>
        <v>87.14</v>
      </c>
      <c r="DA6" s="35">
        <f t="shared" si="11"/>
        <v>87.64</v>
      </c>
      <c r="DB6" s="35">
        <f t="shared" si="11"/>
        <v>88.83</v>
      </c>
      <c r="DC6" s="35">
        <f t="shared" si="11"/>
        <v>87.99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370002</v>
      </c>
      <c r="D7" s="37">
        <v>47</v>
      </c>
      <c r="E7" s="37">
        <v>17</v>
      </c>
      <c r="F7" s="37">
        <v>3</v>
      </c>
      <c r="G7" s="37">
        <v>0</v>
      </c>
      <c r="H7" s="37" t="s">
        <v>99</v>
      </c>
      <c r="I7" s="37" t="s">
        <v>100</v>
      </c>
      <c r="J7" s="37" t="s">
        <v>101</v>
      </c>
      <c r="K7" s="37" t="s">
        <v>102</v>
      </c>
      <c r="L7" s="37" t="s">
        <v>103</v>
      </c>
      <c r="M7" s="37" t="s">
        <v>104</v>
      </c>
      <c r="N7" s="38" t="s">
        <v>105</v>
      </c>
      <c r="O7" s="38" t="s">
        <v>106</v>
      </c>
      <c r="P7" s="38">
        <v>42.93</v>
      </c>
      <c r="Q7" s="38">
        <v>100</v>
      </c>
      <c r="R7" s="38">
        <v>0</v>
      </c>
      <c r="S7" s="38">
        <v>987336</v>
      </c>
      <c r="T7" s="38">
        <v>1876.78</v>
      </c>
      <c r="U7" s="38">
        <v>526.08000000000004</v>
      </c>
      <c r="V7" s="38">
        <v>88161</v>
      </c>
      <c r="W7" s="38">
        <v>36.85</v>
      </c>
      <c r="X7" s="38">
        <v>2392.4299999999998</v>
      </c>
      <c r="Y7" s="38">
        <v>62.4</v>
      </c>
      <c r="Z7" s="38">
        <v>64.5</v>
      </c>
      <c r="AA7" s="38">
        <v>14.12</v>
      </c>
      <c r="AB7" s="38">
        <v>83.67</v>
      </c>
      <c r="AC7" s="38">
        <v>74.41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873.28</v>
      </c>
      <c r="BG7" s="38">
        <v>709.13</v>
      </c>
      <c r="BH7" s="38">
        <v>415.2</v>
      </c>
      <c r="BI7" s="38">
        <v>476.42</v>
      </c>
      <c r="BJ7" s="38">
        <v>444.56</v>
      </c>
      <c r="BK7" s="38">
        <v>350.99</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97.93</v>
      </c>
      <c r="CC7" s="38">
        <v>95.92</v>
      </c>
      <c r="CD7" s="38">
        <v>663.78</v>
      </c>
      <c r="CE7" s="38">
        <v>142.87</v>
      </c>
      <c r="CF7" s="38">
        <v>156.4</v>
      </c>
      <c r="CG7" s="38">
        <v>84.43</v>
      </c>
      <c r="CH7" s="38">
        <v>60.18</v>
      </c>
      <c r="CI7" s="38">
        <v>58.19</v>
      </c>
      <c r="CJ7" s="38">
        <v>56.65</v>
      </c>
      <c r="CK7" s="38">
        <v>55.61</v>
      </c>
      <c r="CL7" s="38">
        <v>56.1</v>
      </c>
      <c r="CM7" s="38">
        <v>66.56</v>
      </c>
      <c r="CN7" s="38">
        <v>67.45</v>
      </c>
      <c r="CO7" s="38">
        <v>68.87</v>
      </c>
      <c r="CP7" s="38">
        <v>69.739999999999995</v>
      </c>
      <c r="CQ7" s="38">
        <v>69.31</v>
      </c>
      <c r="CR7" s="38">
        <v>64.010000000000005</v>
      </c>
      <c r="CS7" s="38">
        <v>66.02</v>
      </c>
      <c r="CT7" s="38">
        <v>65.900000000000006</v>
      </c>
      <c r="CU7" s="38">
        <v>65.33</v>
      </c>
      <c r="CV7" s="38">
        <v>66.11</v>
      </c>
      <c r="CW7" s="38">
        <v>66.05</v>
      </c>
      <c r="CX7" s="38">
        <v>85.88</v>
      </c>
      <c r="CY7" s="38">
        <v>86.31</v>
      </c>
      <c r="CZ7" s="38">
        <v>87.14</v>
      </c>
      <c r="DA7" s="38">
        <v>87.64</v>
      </c>
      <c r="DB7" s="38">
        <v>88.83</v>
      </c>
      <c r="DC7" s="38">
        <v>87.99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C14-1729</cp:lastModifiedBy>
  <cp:lastPrinted>2020-01-28T23:04:33Z</cp:lastPrinted>
  <dcterms:created xsi:type="dcterms:W3CDTF">2019-12-05T05:08:53Z</dcterms:created>
  <dcterms:modified xsi:type="dcterms:W3CDTF">2020-01-28T23:06:34Z</dcterms:modified>
  <cp:category/>
</cp:coreProperties>
</file>