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012879\Desktop\経営比較分析表（平成30年度決算）\提出\"/>
    </mc:Choice>
  </mc:AlternateContent>
  <xr:revisionPtr revIDLastSave="0" documentId="13_ncr:1_{72A4828E-823E-4F80-B235-9C88CA7E1B47}" xr6:coauthVersionLast="36" xr6:coauthVersionMax="36" xr10:uidLastSave="{00000000-0000-0000-0000-000000000000}"/>
  <workbookProtection workbookAlgorithmName="SHA-512" workbookHashValue="VgKpI9aXlZY/4/mWbjSnqocRfu5ZfXNZVY5n45vjfzVFvOte3n06Q3wdpXgp6uWToJ3Uaqs/TVI3TtAifoyZ/g==" workbookSaltValue="hH9N9an3kzFmvS05LzTz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<sst xmlns="http://schemas.openxmlformats.org/spreadsheetml/2006/main" count="228" uniqueCount="114">
  <si>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</si>
  <si>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</si>
  <si>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</si>
  <si>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</si>
  <si>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</si>
  <si>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</si>
  <si>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</si>
  <si>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</si>
  <si>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</si>
  <si>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</si>
  <si>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</si>
  <si>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</si>
  <si>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</si>
  <si>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</si>
  <si>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</si>
  <si>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</si>
  <si>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</si>
  <si>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</si>
  <si>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</si>
  <si>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</si>
  <si>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</si>
  <si>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</si>
  <si>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</si>
  <si>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</si>
  <si>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</si>
  <si>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</si>
  <si>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</si>
  <si>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</si>
  <si>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</si>
  <si>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</si>
  <si>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</si>
  <si>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</si>
  <si>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</si>
  <si>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</si>
  <si>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</si>
  <si>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</si>
  <si>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</si>
  <si>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</si>
  <si>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</si>
  <si>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</si>
  <si>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</si>
  <si>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</si>
  <si>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</si>
  <si>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</si>
  <si>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</si>
  <si>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</si>
  <si>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</si>
  <si>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</si>
  <si>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</si>
  <si>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</si>
  <si>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</si>
  <si>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</si>
  <si>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</si>
  <si>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</si>
  <si>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</si>
  <si>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</si>
  <si>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</si>
  <si>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</si>
  <si>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</si>
  <si>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</si>
  <si>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</si>
  <si>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</si>
  <si>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</si>
  <si>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</si>
  <si>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</si>
  <si>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</si>
  <si>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</si>
  <si>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</si>
  <si>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</si>
  <si>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</si>
  <si>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</si>
  <si>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</si>
  <si>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</si>
  <si>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</si>
  <si>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</si>
  <si>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</si>
  <si>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</si>
  <si>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</si>
  <si>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</si>
  <si>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</si>
  <si>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</si>
  <si>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</si>
  <si>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</si>
  <si>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</si>
  <si>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</si>
  <si>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</si>
  <si>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</si>
  <si>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</si>
  <si>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</si>
  <si>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</si>
  <si>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</si>
  <si>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</si>
  <si>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</si>
  <si>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</si>
  <si>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</si>
  <si>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</si>
  <si>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</si>
  <si>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</si>
  <si>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</si>
  <si>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</si>
  <si>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</si>
  <si>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</si>
  <si>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</si>
  <si>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</si>
  <si>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</si>
  <si>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</si>
  <si>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</si>
  <si>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</si>
  <si>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</si>
  <si>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</si>
  <si>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</si>
  <si>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浄化センターの供用から18年経過し、処理施設の機械電気設備が改築更新の時期を迎えており、ストックマネジメント計画による計画的な改築更新により、良好な汚水処理を継続させる。
　幹線管渠について、耐用年数を超えているものはないが、今後も計画的に管内部の調査等を行い、適切に維持管理を実施する。</t>
    <rPh sb="1" eb="3">
      <t>ジョウカ</t>
    </rPh>
    <rPh sb="8" eb="10">
      <t>キョウヨウ</t>
    </rPh>
    <rPh sb="14" eb="15">
      <t>ネン</t>
    </rPh>
    <rPh sb="15" eb="17">
      <t>ケイカ</t>
    </rPh>
    <rPh sb="19" eb="21">
      <t>ショリ</t>
    </rPh>
    <rPh sb="21" eb="23">
      <t>シセツ</t>
    </rPh>
    <rPh sb="24" eb="26">
      <t>キカイ</t>
    </rPh>
    <rPh sb="26" eb="28">
      <t>デンキ</t>
    </rPh>
    <rPh sb="28" eb="30">
      <t>セツビ</t>
    </rPh>
    <rPh sb="31" eb="33">
      <t>カイチク</t>
    </rPh>
    <rPh sb="33" eb="35">
      <t>コウシン</t>
    </rPh>
    <rPh sb="36" eb="38">
      <t>ジキ</t>
    </rPh>
    <rPh sb="39" eb="40">
      <t>ムカ</t>
    </rPh>
    <rPh sb="55" eb="57">
      <t>ケイカク</t>
    </rPh>
    <rPh sb="60" eb="63">
      <t>ケイカクテキ</t>
    </rPh>
    <rPh sb="64" eb="66">
      <t>カイチク</t>
    </rPh>
    <rPh sb="66" eb="68">
      <t>コウシン</t>
    </rPh>
    <rPh sb="72" eb="74">
      <t>リョウコウ</t>
    </rPh>
    <rPh sb="75" eb="77">
      <t>オスイ</t>
    </rPh>
    <rPh sb="77" eb="79">
      <t>ショリ</t>
    </rPh>
    <rPh sb="80" eb="82">
      <t>ケイゾク</t>
    </rPh>
    <rPh sb="88" eb="90">
      <t>カンセン</t>
    </rPh>
    <rPh sb="90" eb="91">
      <t>カン</t>
    </rPh>
    <rPh sb="91" eb="92">
      <t>ミゾ</t>
    </rPh>
    <rPh sb="97" eb="99">
      <t>タイヨウ</t>
    </rPh>
    <rPh sb="99" eb="101">
      <t>ネンスウ</t>
    </rPh>
    <rPh sb="102" eb="103">
      <t>コ</t>
    </rPh>
    <rPh sb="114" eb="116">
      <t>コンゴ</t>
    </rPh>
    <rPh sb="117" eb="120">
      <t>ケイカクテキ</t>
    </rPh>
    <rPh sb="121" eb="122">
      <t>カン</t>
    </rPh>
    <rPh sb="122" eb="124">
      <t>ナイブ</t>
    </rPh>
    <rPh sb="125" eb="127">
      <t>チョウサ</t>
    </rPh>
    <rPh sb="127" eb="128">
      <t>トウ</t>
    </rPh>
    <rPh sb="129" eb="130">
      <t>オコナ</t>
    </rPh>
    <rPh sb="132" eb="134">
      <t>テキセツ</t>
    </rPh>
    <rPh sb="135" eb="137">
      <t>イジ</t>
    </rPh>
    <rPh sb="137" eb="139">
      <t>カンリ</t>
    </rPh>
    <rPh sb="140" eb="142">
      <t>ジッシ</t>
    </rPh>
    <phoneticPr fontId="4"/>
  </si>
  <si>
    <t>　収益的収支比率について、H28年度がH27年度より高くなっている理由は、流入水量の増に伴い維持管理負担金収入が増加したことによる。H30年度がH29年度より低くなっている理由は、流入水量の減に伴い維持管理負担金収入が減少し、修繕等により維持費用が増加したことによる。
　企業債については、H28年度までは適切な維持管理を行ってきた結果、大きな改築更新等起債事業がない事により減少傾向にあったが、H29年度から下水道施設の高度処理化工事、ストックマネジメント計画に基づく改築工事、企業会計適用に係る起債借入を行っており、企業債残高が上昇している。
　施設利用率については、処理水量の増加に伴い増加傾向にあり、今後更なる増加が見込まれることや、類似団体より高い水準にあることから特段の問題は無いと考えられる。
　水洗化率については、類似団体より高い水準にあることから特段の問題は無いと考えられるが、今後、更なる水洗化率向上に向けて、流域関連市と連携する必要がある。
　経営の健全性・効率性について現在は良好であると分析しているが、今後も流域関連市との連携を図り、更なる経営改善に向けた検討を行っていく。</t>
    <rPh sb="1" eb="4">
      <t>シュウエキテキ</t>
    </rPh>
    <rPh sb="4" eb="6">
      <t>シュウシ</t>
    </rPh>
    <rPh sb="6" eb="8">
      <t>ヒリツ</t>
    </rPh>
    <rPh sb="16" eb="18">
      <t>ネンド</t>
    </rPh>
    <rPh sb="22" eb="24">
      <t>ネンド</t>
    </rPh>
    <rPh sb="26" eb="27">
      <t>タカ</t>
    </rPh>
    <rPh sb="33" eb="35">
      <t>リユウ</t>
    </rPh>
    <rPh sb="37" eb="39">
      <t>リュウニュウ</t>
    </rPh>
    <rPh sb="39" eb="41">
      <t>スイリョウ</t>
    </rPh>
    <rPh sb="44" eb="45">
      <t>トモナ</t>
    </rPh>
    <rPh sb="46" eb="48">
      <t>イジ</t>
    </rPh>
    <rPh sb="48" eb="50">
      <t>カンリ</t>
    </rPh>
    <rPh sb="50" eb="53">
      <t>フタンキン</t>
    </rPh>
    <rPh sb="53" eb="55">
      <t>シュウニュウ</t>
    </rPh>
    <rPh sb="56" eb="58">
      <t>ゾウカ</t>
    </rPh>
    <rPh sb="69" eb="71">
      <t>ネンド</t>
    </rPh>
    <rPh sb="75" eb="77">
      <t>ネンド</t>
    </rPh>
    <rPh sb="79" eb="80">
      <t>ヒク</t>
    </rPh>
    <rPh sb="86" eb="88">
      <t>リユウ</t>
    </rPh>
    <rPh sb="90" eb="92">
      <t>リュウニュウ</t>
    </rPh>
    <rPh sb="92" eb="94">
      <t>スイリョウ</t>
    </rPh>
    <rPh sb="95" eb="96">
      <t>ゲン</t>
    </rPh>
    <rPh sb="97" eb="98">
      <t>トモナ</t>
    </rPh>
    <rPh sb="99" eb="101">
      <t>イジ</t>
    </rPh>
    <rPh sb="101" eb="103">
      <t>カンリ</t>
    </rPh>
    <rPh sb="103" eb="106">
      <t>フタンキン</t>
    </rPh>
    <rPh sb="106" eb="108">
      <t>シュウニュウ</t>
    </rPh>
    <rPh sb="109" eb="111">
      <t>ゲンショウ</t>
    </rPh>
    <rPh sb="113" eb="116">
      <t>シュウゼントウ</t>
    </rPh>
    <rPh sb="137" eb="139">
      <t>キギョウ</t>
    </rPh>
    <rPh sb="139" eb="140">
      <t>サイ</t>
    </rPh>
    <rPh sb="149" eb="151">
      <t>ネンド</t>
    </rPh>
    <rPh sb="154" eb="156">
      <t>テキセツ</t>
    </rPh>
    <rPh sb="157" eb="159">
      <t>イジ</t>
    </rPh>
    <rPh sb="159" eb="161">
      <t>カンリ</t>
    </rPh>
    <rPh sb="162" eb="163">
      <t>オコナ</t>
    </rPh>
    <rPh sb="167" eb="169">
      <t>ケッカ</t>
    </rPh>
    <rPh sb="170" eb="171">
      <t>オオ</t>
    </rPh>
    <rPh sb="173" eb="175">
      <t>カイチク</t>
    </rPh>
    <rPh sb="175" eb="177">
      <t>コウシン</t>
    </rPh>
    <rPh sb="177" eb="178">
      <t>トウ</t>
    </rPh>
    <rPh sb="178" eb="180">
      <t>キサイ</t>
    </rPh>
    <rPh sb="180" eb="182">
      <t>ジギョウ</t>
    </rPh>
    <rPh sb="185" eb="186">
      <t>コト</t>
    </rPh>
    <rPh sb="189" eb="191">
      <t>ゲンショウ</t>
    </rPh>
    <rPh sb="191" eb="193">
      <t>ケイコウ</t>
    </rPh>
    <rPh sb="202" eb="204">
      <t>ネンド</t>
    </rPh>
    <rPh sb="206" eb="209">
      <t>ゲスイドウ</t>
    </rPh>
    <rPh sb="209" eb="211">
      <t>シセツ</t>
    </rPh>
    <rPh sb="212" eb="214">
      <t>コウド</t>
    </rPh>
    <rPh sb="214" eb="217">
      <t>ショリカ</t>
    </rPh>
    <rPh sb="217" eb="219">
      <t>コウジ</t>
    </rPh>
    <rPh sb="230" eb="232">
      <t>ケイカク</t>
    </rPh>
    <rPh sb="233" eb="234">
      <t>モト</t>
    </rPh>
    <rPh sb="236" eb="238">
      <t>カイチク</t>
    </rPh>
    <rPh sb="238" eb="240">
      <t>コウジ</t>
    </rPh>
    <rPh sb="241" eb="243">
      <t>キギョウ</t>
    </rPh>
    <rPh sb="243" eb="245">
      <t>カイケイ</t>
    </rPh>
    <rPh sb="245" eb="247">
      <t>テキヨウ</t>
    </rPh>
    <rPh sb="248" eb="249">
      <t>カカ</t>
    </rPh>
    <rPh sb="250" eb="252">
      <t>キサイ</t>
    </rPh>
    <rPh sb="252" eb="254">
      <t>カリイ</t>
    </rPh>
    <rPh sb="255" eb="256">
      <t>オコナ</t>
    </rPh>
    <rPh sb="261" eb="263">
      <t>キギョウ</t>
    </rPh>
    <rPh sb="263" eb="264">
      <t>サイ</t>
    </rPh>
    <rPh sb="264" eb="266">
      <t>ザンダカ</t>
    </rPh>
    <rPh sb="267" eb="269">
      <t>ジョウショウ</t>
    </rPh>
    <rPh sb="277" eb="279">
      <t>シセツ</t>
    </rPh>
    <rPh sb="279" eb="282">
      <t>リヨウリツ</t>
    </rPh>
    <rPh sb="288" eb="290">
      <t>ショリ</t>
    </rPh>
    <rPh sb="290" eb="292">
      <t>スイリョウ</t>
    </rPh>
    <rPh sb="293" eb="294">
      <t>ゾウ</t>
    </rPh>
    <rPh sb="294" eb="295">
      <t>カ</t>
    </rPh>
    <rPh sb="296" eb="297">
      <t>トモナ</t>
    </rPh>
    <rPh sb="298" eb="300">
      <t>ゾウカ</t>
    </rPh>
    <rPh sb="300" eb="302">
      <t>ケイコウ</t>
    </rPh>
    <rPh sb="306" eb="308">
      <t>コンゴ</t>
    </rPh>
    <rPh sb="308" eb="309">
      <t>サラ</t>
    </rPh>
    <rPh sb="311" eb="312">
      <t>ゾウ</t>
    </rPh>
    <rPh sb="312" eb="313">
      <t>カ</t>
    </rPh>
    <rPh sb="314" eb="316">
      <t>ミコ</t>
    </rPh>
    <rPh sb="323" eb="325">
      <t>ルイジ</t>
    </rPh>
    <rPh sb="325" eb="327">
      <t>ダンタイ</t>
    </rPh>
    <rPh sb="329" eb="330">
      <t>タカ</t>
    </rPh>
    <rPh sb="331" eb="333">
      <t>スイジュン</t>
    </rPh>
    <rPh sb="340" eb="342">
      <t>トクダン</t>
    </rPh>
    <rPh sb="343" eb="345">
      <t>モンダイ</t>
    </rPh>
    <rPh sb="346" eb="347">
      <t>ナ</t>
    </rPh>
    <rPh sb="349" eb="350">
      <t>カンガ</t>
    </rPh>
    <rPh sb="358" eb="361">
      <t>スイセンカ</t>
    </rPh>
    <rPh sb="361" eb="362">
      <t>リツ</t>
    </rPh>
    <rPh sb="368" eb="370">
      <t>ルイジ</t>
    </rPh>
    <rPh sb="370" eb="372">
      <t>ダンタイ</t>
    </rPh>
    <rPh sb="374" eb="375">
      <t>タカ</t>
    </rPh>
    <rPh sb="376" eb="378">
      <t>スイジュン</t>
    </rPh>
    <rPh sb="385" eb="387">
      <t>トクダン</t>
    </rPh>
    <rPh sb="388" eb="390">
      <t>モンダイ</t>
    </rPh>
    <rPh sb="391" eb="392">
      <t>ナ</t>
    </rPh>
    <rPh sb="394" eb="395">
      <t>カンガ</t>
    </rPh>
    <rPh sb="401" eb="403">
      <t>コンゴ</t>
    </rPh>
    <rPh sb="404" eb="405">
      <t>サラ</t>
    </rPh>
    <rPh sb="418" eb="420">
      <t>リュウイキ</t>
    </rPh>
    <rPh sb="420" eb="422">
      <t>カンレン</t>
    </rPh>
    <rPh sb="422" eb="423">
      <t>シ</t>
    </rPh>
    <rPh sb="424" eb="426">
      <t>レンケイ</t>
    </rPh>
    <rPh sb="428" eb="430">
      <t>ヒツヨウ</t>
    </rPh>
    <rPh sb="437" eb="439">
      <t>ケイエイ</t>
    </rPh>
    <rPh sb="440" eb="443">
      <t>ケンゼンセイ</t>
    </rPh>
    <rPh sb="444" eb="447">
      <t>コウリツセイ</t>
    </rPh>
    <rPh sb="451" eb="453">
      <t>ゲンザイ</t>
    </rPh>
    <rPh sb="454" eb="456">
      <t>リョウコウ</t>
    </rPh>
    <rPh sb="460" eb="462">
      <t>ブンセキ</t>
    </rPh>
    <rPh sb="468" eb="470">
      <t>コンゴ</t>
    </rPh>
    <rPh sb="471" eb="473">
      <t>リュウイキ</t>
    </rPh>
    <rPh sb="473" eb="475">
      <t>カンレン</t>
    </rPh>
    <rPh sb="475" eb="476">
      <t>シ</t>
    </rPh>
    <rPh sb="478" eb="480">
      <t>レンケイ</t>
    </rPh>
    <rPh sb="481" eb="482">
      <t>ハカ</t>
    </rPh>
    <rPh sb="484" eb="485">
      <t>サラ</t>
    </rPh>
    <rPh sb="487" eb="489">
      <t>ケイエイ</t>
    </rPh>
    <rPh sb="489" eb="491">
      <t>カイゼン</t>
    </rPh>
    <rPh sb="492" eb="493">
      <t>ム</t>
    </rPh>
    <rPh sb="495" eb="497">
      <t>ケントウ</t>
    </rPh>
    <rPh sb="498" eb="499">
      <t>オコナ</t>
    </rPh>
    <phoneticPr fontId="4"/>
  </si>
  <si>
    <t>　供用開始より18年経過しており、ストックマネジメント計画に基づく設備や機器の改築更新、施設の高度処理化など今後事業費増加が見込まれる中で、事業の健全性・効率性について十分な検討を行っていく。</t>
    <rPh sb="1" eb="3">
      <t>キョウヨウ</t>
    </rPh>
    <rPh sb="3" eb="5">
      <t>カイシ</t>
    </rPh>
    <rPh sb="9" eb="10">
      <t>ネン</t>
    </rPh>
    <rPh sb="10" eb="12">
      <t>ケイカ</t>
    </rPh>
    <rPh sb="27" eb="29">
      <t>ケイカク</t>
    </rPh>
    <rPh sb="30" eb="31">
      <t>モト</t>
    </rPh>
    <rPh sb="33" eb="35">
      <t>セツビ</t>
    </rPh>
    <rPh sb="36" eb="38">
      <t>キキ</t>
    </rPh>
    <rPh sb="39" eb="41">
      <t>カイチク</t>
    </rPh>
    <rPh sb="41" eb="43">
      <t>コウシン</t>
    </rPh>
    <rPh sb="44" eb="46">
      <t>シセツ</t>
    </rPh>
    <rPh sb="47" eb="49">
      <t>コウド</t>
    </rPh>
    <rPh sb="49" eb="52">
      <t>ショリカ</t>
    </rPh>
    <rPh sb="54" eb="56">
      <t>コンゴ</t>
    </rPh>
    <rPh sb="56" eb="59">
      <t>ジギョウヒ</t>
    </rPh>
    <rPh sb="59" eb="61">
      <t>ゾウカ</t>
    </rPh>
    <rPh sb="62" eb="64">
      <t>ミコ</t>
    </rPh>
    <rPh sb="67" eb="68">
      <t>ナカ</t>
    </rPh>
    <rPh sb="70" eb="72">
      <t>ジギョウ</t>
    </rPh>
    <rPh sb="73" eb="76">
      <t>ケンゼンセイ</t>
    </rPh>
    <rPh sb="77" eb="79">
      <t>コウリツ</t>
    </rPh>
    <rPh sb="79" eb="80">
      <t>セイ</t>
    </rPh>
    <rPh sb="84" eb="86">
      <t>ジュウブン</t>
    </rPh>
    <rPh sb="87" eb="89">
      <t>ケントウ</t>
    </rPh>
    <rPh sb="90" eb="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</si>
</sst>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70-404C-8D46-286C3170BDA7}"/>
            </c:ext>
          </c:extLst>
        </c:ser>
        <c:dLbls>
          <c:showLegendKey val="0"/>
          <c:showVal val="0"/>
          <c:showCatName val="0"/>
          <c:showSerName val="0"/>
          <c:showPercent val="0"/>
          <c:showBubbleSize val="0"/>
        </c:dLbls>
        <c:gapWidth val="150"/>
        <c:axId val="97424896"/>
        <c:axId val="974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0.06</c:v>
                </c:pt>
                <c:pt idx="2">
                  <c:v>0.08</c:v>
                </c:pt>
                <c:pt idx="3">
                  <c:v>0.12</c:v>
                </c:pt>
                <c:pt idx="4">
                  <c:v>0.12</c:v>
                </c:pt>
              </c:numCache>
            </c:numRef>
          </c:val>
          <c:smooth val="0"/>
          <c:extLst>
            <c:ext xmlns:c16="http://schemas.microsoft.com/office/drawing/2014/chart" uri="{C3380CC4-5D6E-409C-BE32-E72D297353CC}">
              <c16:uniqueId val="{00000001-8770-404C-8D46-286C3170BDA7}"/>
            </c:ext>
          </c:extLst>
        </c:ser>
        <c:dLbls>
          <c:showLegendKey val="0"/>
          <c:showVal val="0"/>
          <c:showCatName val="0"/>
          <c:showSerName val="0"/>
          <c:showPercent val="0"/>
          <c:showBubbleSize val="0"/>
        </c:dLbls>
        <c:marker val="1"/>
        <c:smooth val="0"/>
        <c:axId val="97424896"/>
        <c:axId val="97426816"/>
      </c:lineChart>
      <c:dateAx>
        <c:axId val="97424896"/>
        <c:scaling>
          <c:orientation val="minMax"/>
        </c:scaling>
        <c:delete val="1"/>
        <c:axPos val="b"/>
        <c:numFmt formatCode="ge" sourceLinked="1"/>
        <c:majorTickMark val="none"/>
        <c:minorTickMark val="none"/>
        <c:tickLblPos val="none"/>
        <c:crossAx val="97426816"/>
        <c:crosses val="autoZero"/>
        <c:auto val="1"/>
        <c:lblOffset val="100"/>
        <c:baseTimeUnit val="years"/>
      </c:dateAx>
      <c:valAx>
        <c:axId val="974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60.81</c:v>
                </c:pt>
                <c:pt idx="1">
                  <c:v>65.09</c:v>
                </c:pt>
                <c:pt idx="2">
                  <c:v>59.6</c:v>
                </c:pt>
                <c:pt idx="3">
                  <c:v>67.930000000000007</c:v>
                </c:pt>
                <c:pt idx="4">
                  <c:v>68.25</c:v>
                </c:pt>
              </c:numCache>
            </c:numRef>
          </c:val>
          <c:extLst>
            <c:ext xmlns:c16="http://schemas.microsoft.com/office/drawing/2014/chart" uri="{C3380CC4-5D6E-409C-BE32-E72D297353CC}">
              <c16:uniqueId val="{00000000-B994-42BB-88C3-324D610FB937}"/>
            </c:ext>
          </c:extLst>
        </c:ser>
        <c:dLbls>
          <c:showLegendKey val="0"/>
          <c:showVal val="0"/>
          <c:showCatName val="0"/>
          <c:showSerName val="0"/>
          <c:showPercent val="0"/>
          <c:showBubbleSize val="0"/>
        </c:dLbls>
        <c:gapWidth val="150"/>
        <c:axId val="99038720"/>
        <c:axId val="990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64.010000000000005</c:v>
                </c:pt>
                <c:pt idx="1">
                  <c:v>64.09</c:v>
                </c:pt>
                <c:pt idx="2">
                  <c:v>64.62</c:v>
                </c:pt>
                <c:pt idx="3">
                  <c:v>63.73</c:v>
                </c:pt>
                <c:pt idx="4">
                  <c:v>64.28</c:v>
                </c:pt>
              </c:numCache>
            </c:numRef>
          </c:val>
          <c:smooth val="0"/>
          <c:extLst>
            <c:ext xmlns:c16="http://schemas.microsoft.com/office/drawing/2014/chart" uri="{C3380CC4-5D6E-409C-BE32-E72D297353CC}">
              <c16:uniqueId val="{00000001-B994-42BB-88C3-324D610FB937}"/>
            </c:ext>
          </c:extLst>
        </c:ser>
        <c:dLbls>
          <c:showLegendKey val="0"/>
          <c:showVal val="0"/>
          <c:showCatName val="0"/>
          <c:showSerName val="0"/>
          <c:showPercent val="0"/>
          <c:showBubbleSize val="0"/>
        </c:dLbls>
        <c:marker val="1"/>
        <c:smooth val="0"/>
        <c:axId val="99038720"/>
        <c:axId val="99040640"/>
      </c:lineChart>
      <c:dateAx>
        <c:axId val="99038720"/>
        <c:scaling>
          <c:orientation val="minMax"/>
        </c:scaling>
        <c:delete val="1"/>
        <c:axPos val="b"/>
        <c:numFmt formatCode="ge" sourceLinked="1"/>
        <c:majorTickMark val="none"/>
        <c:minorTickMark val="none"/>
        <c:tickLblPos val="none"/>
        <c:crossAx val="99040640"/>
        <c:crosses val="autoZero"/>
        <c:auto val="1"/>
        <c:lblOffset val="100"/>
        <c:baseTimeUnit val="years"/>
      </c:dateAx>
      <c:valAx>
        <c:axId val="990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90.57</c:v>
                </c:pt>
                <c:pt idx="1">
                  <c:v>89.67</c:v>
                </c:pt>
                <c:pt idx="2">
                  <c:v>88.89</c:v>
                </c:pt>
                <c:pt idx="3">
                  <c:v>89.2</c:v>
                </c:pt>
                <c:pt idx="4">
                  <c:v>89.71</c:v>
                </c:pt>
              </c:numCache>
            </c:numRef>
          </c:val>
          <c:extLst>
            <c:ext xmlns:c16="http://schemas.microsoft.com/office/drawing/2014/chart" uri="{C3380CC4-5D6E-409C-BE32-E72D297353CC}">
              <c16:uniqueId val="{00000000-5FC3-413E-B0D9-F6663526AA75}"/>
            </c:ext>
          </c:extLst>
        </c:ser>
        <c:dLbls>
          <c:showLegendKey val="0"/>
          <c:showVal val="0"/>
          <c:showCatName val="0"/>
          <c:showSerName val="0"/>
          <c:showPercent val="0"/>
          <c:showBubbleSize val="0"/>
        </c:dLbls>
        <c:gapWidth val="150"/>
        <c:axId val="99100544"/>
        <c:axId val="991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87.99</c:v>
                </c:pt>
                <c:pt idx="1">
                  <c:v>88.15</c:v>
                </c:pt>
                <c:pt idx="2">
                  <c:v>87.82</c:v>
                </c:pt>
                <c:pt idx="3">
                  <c:v>88.21</c:v>
                </c:pt>
                <c:pt idx="4">
                  <c:v>86.93</c:v>
                </c:pt>
              </c:numCache>
            </c:numRef>
          </c:val>
          <c:smooth val="0"/>
          <c:extLst>
            <c:ext xmlns:c16="http://schemas.microsoft.com/office/drawing/2014/chart" uri="{C3380CC4-5D6E-409C-BE32-E72D297353CC}">
              <c16:uniqueId val="{00000001-5FC3-413E-B0D9-F6663526AA75}"/>
            </c:ext>
          </c:extLst>
        </c:ser>
        <c:dLbls>
          <c:showLegendKey val="0"/>
          <c:showVal val="0"/>
          <c:showCatName val="0"/>
          <c:showSerName val="0"/>
          <c:showPercent val="0"/>
          <c:showBubbleSize val="0"/>
        </c:dLbls>
        <c:marker val="1"/>
        <c:smooth val="0"/>
        <c:axId val="99100544"/>
        <c:axId val="99102720"/>
      </c:lineChart>
      <c:dateAx>
        <c:axId val="99100544"/>
        <c:scaling>
          <c:orientation val="minMax"/>
        </c:scaling>
        <c:delete val="1"/>
        <c:axPos val="b"/>
        <c:numFmt formatCode="ge" sourceLinked="1"/>
        <c:majorTickMark val="none"/>
        <c:minorTickMark val="none"/>
        <c:tickLblPos val="none"/>
        <c:crossAx val="99102720"/>
        <c:crosses val="autoZero"/>
        <c:auto val="1"/>
        <c:lblOffset val="100"/>
        <c:baseTimeUnit val="years"/>
      </c:dateAx>
      <c:valAx>
        <c:axId val="991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82.74</c:v>
                </c:pt>
                <c:pt idx="1">
                  <c:v>83.82</c:v>
                </c:pt>
                <c:pt idx="2">
                  <c:v>95.35</c:v>
                </c:pt>
                <c:pt idx="3">
                  <c:v>95.35</c:v>
                </c:pt>
                <c:pt idx="4">
                  <c:v>87.01</c:v>
                </c:pt>
              </c:numCache>
            </c:numRef>
          </c:val>
          <c:extLst>
            <c:ext xmlns:c16="http://schemas.microsoft.com/office/drawing/2014/chart" uri="{C3380CC4-5D6E-409C-BE32-E72D297353CC}">
              <c16:uniqueId val="{00000000-0F0F-4883-A8D7-9C6B3083A1DF}"/>
            </c:ext>
          </c:extLst>
        </c:ser>
        <c:dLbls>
          <c:showLegendKey val="0"/>
          <c:showVal val="0"/>
          <c:showCatName val="0"/>
          <c:showSerName val="0"/>
          <c:showPercent val="0"/>
          <c:showBubbleSize val="0"/>
        </c:dLbls>
        <c:gapWidth val="150"/>
        <c:axId val="97597312"/>
        <c:axId val="976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0F-4883-A8D7-9C6B3083A1DF}"/>
            </c:ext>
          </c:extLst>
        </c:ser>
        <c:dLbls>
          <c:showLegendKey val="0"/>
          <c:showVal val="0"/>
          <c:showCatName val="0"/>
          <c:showSerName val="0"/>
          <c:showPercent val="0"/>
          <c:showBubbleSize val="0"/>
        </c:dLbls>
        <c:marker val="1"/>
        <c:smooth val="0"/>
        <c:axId val="97597312"/>
        <c:axId val="97603584"/>
      </c:lineChart>
      <c:dateAx>
        <c:axId val="97597312"/>
        <c:scaling>
          <c:orientation val="minMax"/>
        </c:scaling>
        <c:delete val="1"/>
        <c:axPos val="b"/>
        <c:numFmt formatCode="ge" sourceLinked="1"/>
        <c:majorTickMark val="none"/>
        <c:minorTickMark val="none"/>
        <c:tickLblPos val="none"/>
        <c:crossAx val="97603584"/>
        <c:crosses val="autoZero"/>
        <c:auto val="1"/>
        <c:lblOffset val="100"/>
        <c:baseTimeUnit val="years"/>
      </c:dateAx>
      <c:valAx>
        <c:axId val="976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A-4689-A40A-91BE1BD107F3}"/>
            </c:ext>
          </c:extLst>
        </c:ser>
        <c:dLbls>
          <c:showLegendKey val="0"/>
          <c:showVal val="0"/>
          <c:showCatName val="0"/>
          <c:showSerName val="0"/>
          <c:showPercent val="0"/>
          <c:showBubbleSize val="0"/>
        </c:dLbls>
        <c:gapWidth val="150"/>
        <c:axId val="97634560"/>
        <c:axId val="976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A-4689-A40A-91BE1BD107F3}"/>
            </c:ext>
          </c:extLst>
        </c:ser>
        <c:dLbls>
          <c:showLegendKey val="0"/>
          <c:showVal val="0"/>
          <c:showCatName val="0"/>
          <c:showSerName val="0"/>
          <c:showPercent val="0"/>
          <c:showBubbleSize val="0"/>
        </c:dLbls>
        <c:marker val="1"/>
        <c:smooth val="0"/>
        <c:axId val="97634560"/>
        <c:axId val="97649024"/>
      </c:lineChart>
      <c:dateAx>
        <c:axId val="97634560"/>
        <c:scaling>
          <c:orientation val="minMax"/>
        </c:scaling>
        <c:delete val="1"/>
        <c:axPos val="b"/>
        <c:numFmt formatCode="ge" sourceLinked="1"/>
        <c:majorTickMark val="none"/>
        <c:minorTickMark val="none"/>
        <c:tickLblPos val="none"/>
        <c:crossAx val="97649024"/>
        <c:crosses val="autoZero"/>
        <c:auto val="1"/>
        <c:lblOffset val="100"/>
        <c:baseTimeUnit val="years"/>
      </c:dateAx>
      <c:valAx>
        <c:axId val="976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6-4BFA-9CAE-77DFCF30669C}"/>
            </c:ext>
          </c:extLst>
        </c:ser>
        <c:dLbls>
          <c:showLegendKey val="0"/>
          <c:showVal val="0"/>
          <c:showCatName val="0"/>
          <c:showSerName val="0"/>
          <c:showPercent val="0"/>
          <c:showBubbleSize val="0"/>
        </c:dLbls>
        <c:gapWidth val="150"/>
        <c:axId val="97680000"/>
        <c:axId val="976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6-4BFA-9CAE-77DFCF30669C}"/>
            </c:ext>
          </c:extLst>
        </c:ser>
        <c:dLbls>
          <c:showLegendKey val="0"/>
          <c:showVal val="0"/>
          <c:showCatName val="0"/>
          <c:showSerName val="0"/>
          <c:showPercent val="0"/>
          <c:showBubbleSize val="0"/>
        </c:dLbls>
        <c:marker val="1"/>
        <c:smooth val="0"/>
        <c:axId val="97680000"/>
        <c:axId val="97690368"/>
      </c:lineChart>
      <c:dateAx>
        <c:axId val="97680000"/>
        <c:scaling>
          <c:orientation val="minMax"/>
        </c:scaling>
        <c:delete val="1"/>
        <c:axPos val="b"/>
        <c:numFmt formatCode="ge" sourceLinked="1"/>
        <c:majorTickMark val="none"/>
        <c:minorTickMark val="none"/>
        <c:tickLblPos val="none"/>
        <c:crossAx val="97690368"/>
        <c:crosses val="autoZero"/>
        <c:auto val="1"/>
        <c:lblOffset val="100"/>
        <c:baseTimeUnit val="years"/>
      </c:dateAx>
      <c:valAx>
        <c:axId val="976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F-4DB3-AC25-E66DFF10BF26}"/>
            </c:ext>
          </c:extLst>
        </c:ser>
        <c:dLbls>
          <c:showLegendKey val="0"/>
          <c:showVal val="0"/>
          <c:showCatName val="0"/>
          <c:showSerName val="0"/>
          <c:showPercent val="0"/>
          <c:showBubbleSize val="0"/>
        </c:dLbls>
        <c:gapWidth val="150"/>
        <c:axId val="98067584"/>
        <c:axId val="98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F-4DB3-AC25-E66DFF10BF26}"/>
            </c:ext>
          </c:extLst>
        </c:ser>
        <c:dLbls>
          <c:showLegendKey val="0"/>
          <c:showVal val="0"/>
          <c:showCatName val="0"/>
          <c:showSerName val="0"/>
          <c:showPercent val="0"/>
          <c:showBubbleSize val="0"/>
        </c:dLbls>
        <c:marker val="1"/>
        <c:smooth val="0"/>
        <c:axId val="98067584"/>
        <c:axId val="98069504"/>
      </c:lineChart>
      <c:dateAx>
        <c:axId val="98067584"/>
        <c:scaling>
          <c:orientation val="minMax"/>
        </c:scaling>
        <c:delete val="1"/>
        <c:axPos val="b"/>
        <c:numFmt formatCode="ge" sourceLinked="1"/>
        <c:majorTickMark val="none"/>
        <c:minorTickMark val="none"/>
        <c:tickLblPos val="none"/>
        <c:crossAx val="98069504"/>
        <c:crosses val="autoZero"/>
        <c:auto val="1"/>
        <c:lblOffset val="100"/>
        <c:baseTimeUnit val="years"/>
      </c:dateAx>
      <c:valAx>
        <c:axId val="98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F-4296-845D-9B2710FA018E}"/>
            </c:ext>
          </c:extLst>
        </c:ser>
        <c:dLbls>
          <c:showLegendKey val="0"/>
          <c:showVal val="0"/>
          <c:showCatName val="0"/>
          <c:showSerName val="0"/>
          <c:showPercent val="0"/>
          <c:showBubbleSize val="0"/>
        </c:dLbls>
        <c:gapWidth val="150"/>
        <c:axId val="98097024"/>
        <c:axId val="98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F-4296-845D-9B2710FA018E}"/>
            </c:ext>
          </c:extLst>
        </c:ser>
        <c:dLbls>
          <c:showLegendKey val="0"/>
          <c:showVal val="0"/>
          <c:showCatName val="0"/>
          <c:showSerName val="0"/>
          <c:showPercent val="0"/>
          <c:showBubbleSize val="0"/>
        </c:dLbls>
        <c:marker val="1"/>
        <c:smooth val="0"/>
        <c:axId val="98097024"/>
        <c:axId val="98103296"/>
      </c:lineChart>
      <c:dateAx>
        <c:axId val="98097024"/>
        <c:scaling>
          <c:orientation val="minMax"/>
        </c:scaling>
        <c:delete val="1"/>
        <c:axPos val="b"/>
        <c:numFmt formatCode="ge" sourceLinked="1"/>
        <c:majorTickMark val="none"/>
        <c:minorTickMark val="none"/>
        <c:tickLblPos val="none"/>
        <c:crossAx val="98103296"/>
        <c:crosses val="autoZero"/>
        <c:auto val="1"/>
        <c:lblOffset val="100"/>
        <c:baseTimeUnit val="years"/>
      </c:dateAx>
      <c:valAx>
        <c:axId val="98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333.05</c:v>
                </c:pt>
                <c:pt idx="1">
                  <c:v>282.83999999999997</c:v>
                </c:pt>
                <c:pt idx="2">
                  <c:v>266.44</c:v>
                </c:pt>
                <c:pt idx="3">
                  <c:v>333.76</c:v>
                </c:pt>
                <c:pt idx="4">
                  <c:v>327.86</c:v>
                </c:pt>
              </c:numCache>
            </c:numRef>
          </c:val>
          <c:extLst>
            <c:ext xmlns:c16="http://schemas.microsoft.com/office/drawing/2014/chart" uri="{C3380CC4-5D6E-409C-BE32-E72D297353CC}">
              <c16:uniqueId val="{00000000-2A71-45FE-83C2-EC0021A9298E}"/>
            </c:ext>
          </c:extLst>
        </c:ser>
        <c:dLbls>
          <c:showLegendKey val="0"/>
          <c:showVal val="0"/>
          <c:showCatName val="0"/>
          <c:showSerName val="0"/>
          <c:showPercent val="0"/>
          <c:showBubbleSize val="0"/>
        </c:dLbls>
        <c:gapWidth val="150"/>
        <c:axId val="98937088"/>
        <c:axId val="98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350.99</c:v>
                </c:pt>
                <c:pt idx="1">
                  <c:v>336.16</c:v>
                </c:pt>
                <c:pt idx="2">
                  <c:v>309.07</c:v>
                </c:pt>
                <c:pt idx="3">
                  <c:v>323.37</c:v>
                </c:pt>
                <c:pt idx="4">
                  <c:v>338.62</c:v>
                </c:pt>
              </c:numCache>
            </c:numRef>
          </c:val>
          <c:smooth val="0"/>
          <c:extLst>
            <c:ext xmlns:c16="http://schemas.microsoft.com/office/drawing/2014/chart" uri="{C3380CC4-5D6E-409C-BE32-E72D297353CC}">
              <c16:uniqueId val="{00000001-2A71-45FE-83C2-EC0021A9298E}"/>
            </c:ext>
          </c:extLst>
        </c:ser>
        <c:dLbls>
          <c:showLegendKey val="0"/>
          <c:showVal val="0"/>
          <c:showCatName val="0"/>
          <c:showSerName val="0"/>
          <c:showPercent val="0"/>
          <c:showBubbleSize val="0"/>
        </c:dLbls>
        <c:marker val="1"/>
        <c:smooth val="0"/>
        <c:axId val="98937088"/>
        <c:axId val="98947456"/>
      </c:lineChart>
      <c:dateAx>
        <c:axId val="98937088"/>
        <c:scaling>
          <c:orientation val="minMax"/>
        </c:scaling>
        <c:delete val="1"/>
        <c:axPos val="b"/>
        <c:numFmt formatCode="ge" sourceLinked="1"/>
        <c:majorTickMark val="none"/>
        <c:minorTickMark val="none"/>
        <c:tickLblPos val="none"/>
        <c:crossAx val="98947456"/>
        <c:crosses val="autoZero"/>
        <c:auto val="1"/>
        <c:lblOffset val="100"/>
        <c:baseTimeUnit val="years"/>
      </c:dateAx>
      <c:valAx>
        <c:axId val="9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01-4571-B872-7F04E1A1C35B}"/>
            </c:ext>
          </c:extLst>
        </c:ser>
        <c:dLbls>
          <c:showLegendKey val="0"/>
          <c:showVal val="0"/>
          <c:showCatName val="0"/>
          <c:showSerName val="0"/>
          <c:showPercent val="0"/>
          <c:showBubbleSize val="0"/>
        </c:dLbls>
        <c:gapWidth val="150"/>
        <c:axId val="99494144"/>
        <c:axId val="995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01-4571-B872-7F04E1A1C35B}"/>
            </c:ext>
          </c:extLst>
        </c:ser>
        <c:dLbls>
          <c:showLegendKey val="0"/>
          <c:showVal val="0"/>
          <c:showCatName val="0"/>
          <c:showSerName val="0"/>
          <c:showPercent val="0"/>
          <c:showBubbleSize val="0"/>
        </c:dLbls>
        <c:marker val="1"/>
        <c:smooth val="0"/>
        <c:axId val="99494144"/>
        <c:axId val="99508608"/>
      </c:lineChart>
      <c:dateAx>
        <c:axId val="99494144"/>
        <c:scaling>
          <c:orientation val="minMax"/>
        </c:scaling>
        <c:delete val="1"/>
        <c:axPos val="b"/>
        <c:numFmt formatCode="ge" sourceLinked="1"/>
        <c:majorTickMark val="none"/>
        <c:minorTickMark val="none"/>
        <c:tickLblPos val="none"/>
        <c:crossAx val="99508608"/>
        <c:crosses val="autoZero"/>
        <c:auto val="1"/>
        <c:lblOffset val="100"/>
        <c:baseTimeUnit val="years"/>
      </c:dateAx>
      <c:valAx>
        <c:axId val="99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78.459999999999994</c:v>
                </c:pt>
                <c:pt idx="1">
                  <c:v>77.099999999999994</c:v>
                </c:pt>
                <c:pt idx="2">
                  <c:v>67.66</c:v>
                </c:pt>
                <c:pt idx="3">
                  <c:v>65.91</c:v>
                </c:pt>
                <c:pt idx="4">
                  <c:v>73.489999999999995</c:v>
                </c:pt>
              </c:numCache>
            </c:numRef>
          </c:val>
          <c:extLst>
            <c:ext xmlns:c16="http://schemas.microsoft.com/office/drawing/2014/chart" uri="{C3380CC4-5D6E-409C-BE32-E72D297353CC}">
              <c16:uniqueId val="{00000000-DAD8-40DB-A2EF-CCB07B9F1BA1}"/>
            </c:ext>
          </c:extLst>
        </c:ser>
        <c:dLbls>
          <c:showLegendKey val="0"/>
          <c:showVal val="0"/>
          <c:showCatName val="0"/>
          <c:showSerName val="0"/>
          <c:showPercent val="0"/>
          <c:showBubbleSize val="0"/>
        </c:dLbls>
        <c:gapWidth val="150"/>
        <c:axId val="99533952"/>
        <c:axId val="995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84.43</c:v>
                </c:pt>
                <c:pt idx="1">
                  <c:v>86.54</c:v>
                </c:pt>
                <c:pt idx="2">
                  <c:v>81.91</c:v>
                </c:pt>
                <c:pt idx="3">
                  <c:v>74.59</c:v>
                </c:pt>
                <c:pt idx="4">
                  <c:v>74.23</c:v>
                </c:pt>
              </c:numCache>
            </c:numRef>
          </c:val>
          <c:smooth val="0"/>
          <c:extLst>
            <c:ext xmlns:c16="http://schemas.microsoft.com/office/drawing/2014/chart" uri="{C3380CC4-5D6E-409C-BE32-E72D297353CC}">
              <c16:uniqueId val="{00000001-DAD8-40DB-A2EF-CCB07B9F1BA1}"/>
            </c:ext>
          </c:extLst>
        </c:ser>
        <c:dLbls>
          <c:showLegendKey val="0"/>
          <c:showVal val="0"/>
          <c:showCatName val="0"/>
          <c:showSerName val="0"/>
          <c:showPercent val="0"/>
          <c:showBubbleSize val="0"/>
        </c:dLbls>
        <c:marker val="1"/>
        <c:smooth val="0"/>
        <c:axId val="99533952"/>
        <c:axId val="99535872"/>
      </c:lineChart>
      <c:dateAx>
        <c:axId val="99533952"/>
        <c:scaling>
          <c:orientation val="minMax"/>
        </c:scaling>
        <c:delete val="1"/>
        <c:axPos val="b"/>
        <c:numFmt formatCode="ge" sourceLinked="1"/>
        <c:majorTickMark val="none"/>
        <c:minorTickMark val="none"/>
        <c:tickLblPos val="none"/>
        <c:crossAx val="99535872"/>
        <c:crosses val="autoZero"/>
        <c:auto val="1"/>
        <c:lblOffset val="100"/>
        <c:baseTimeUnit val="years"/>
      </c:dateAx>
      <c:valAx>
        <c:axId val="99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E2</v>
      </c>
      <c r="X8" s="71"/>
      <c r="Y8" s="71"/>
      <c r="Z8" s="71"/>
      <c r="AA8" s="71"/>
      <c r="AB8" s="71"/>
      <c r="AC8" s="71"/>
      <c r="AD8" s="72" t="str">
        <f>データ!$M$6</f>
        <v>非設置</v>
      </c>
      <c r="AE8" s="72"/>
      <c r="AF8" s="72"/>
      <c r="AG8" s="72"/>
      <c r="AH8" s="72"/>
      <c r="AI8" s="72"/>
      <c r="AJ8" s="72"/>
      <c r="AK8" s="3"/>
      <c r="AL8" s="68">
        <f>データ!S6</f>
        <v>1365391</v>
      </c>
      <c r="AM8" s="68"/>
      <c r="AN8" s="68"/>
      <c r="AO8" s="68"/>
      <c r="AP8" s="68"/>
      <c r="AQ8" s="68"/>
      <c r="AR8" s="68"/>
      <c r="AS8" s="68"/>
      <c r="AT8" s="67">
        <f>データ!T6</f>
        <v>4130.8999999999996</v>
      </c>
      <c r="AU8" s="67"/>
      <c r="AV8" s="67"/>
      <c r="AW8" s="67"/>
      <c r="AX8" s="67"/>
      <c r="AY8" s="67"/>
      <c r="AZ8" s="67"/>
      <c r="BA8" s="67"/>
      <c r="BB8" s="67">
        <f>データ!U6</f>
        <v>330.53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17.25</v>
      </c>
      <c r="Q10" s="67"/>
      <c r="R10" s="67"/>
      <c r="S10" s="67"/>
      <c r="T10" s="67"/>
      <c r="U10" s="67"/>
      <c r="V10" s="67"/>
      <c r="W10" s="67">
        <f>データ!Q6</f>
        <v>100</v>
      </c>
      <c r="X10" s="67"/>
      <c r="Y10" s="67"/>
      <c r="Z10" s="67"/>
      <c r="AA10" s="67"/>
      <c r="AB10" s="67"/>
      <c r="AC10" s="67"/>
      <c r="AD10" s="68">
        <f>データ!R6</f>
        <v>0</v>
      </c>
      <c r="AE10" s="68"/>
      <c r="AF10" s="68"/>
      <c r="AG10" s="68"/>
      <c r="AH10" s="68"/>
      <c r="AI10" s="68"/>
      <c r="AJ10" s="68"/>
      <c r="AK10" s="2"/>
      <c r="AL10" s="68">
        <f>データ!V6</f>
        <v>40190</v>
      </c>
      <c r="AM10" s="68"/>
      <c r="AN10" s="68"/>
      <c r="AO10" s="68"/>
      <c r="AP10" s="68"/>
      <c r="AQ10" s="68"/>
      <c r="AR10" s="68"/>
      <c r="AS10" s="68"/>
      <c r="AT10" s="67">
        <f>データ!W6</f>
        <v>11.08</v>
      </c>
      <c r="AU10" s="67"/>
      <c r="AV10" s="67"/>
      <c r="AW10" s="67"/>
      <c r="AX10" s="67"/>
      <c r="AY10" s="67"/>
      <c r="AZ10" s="67"/>
      <c r="BA10" s="67"/>
      <c r="BB10" s="67">
        <f>データ!X6</f>
        <v>3627.26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44</v>
      </c>
      <c r="O86" s="26" t="str">
        <f>データ!EO6</f>
        <v>【0.06】</v>
      </c>
    </row>
  </sheetData>
  <sheetProtection algorithmName="SHA-512" hashValue="8m+2xWt9aPaKkG0NFoLl7K6rgzm3aIKfzccTE+4D0h8wNnH+5svvyqlg5UFBh4Id8jcxUocSk2VAo88J0S28cg==" saltValue="DAl/vI9o5BERq9SMaOlU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420000</v>
      </c>
      <c r="D6" s="33">
        <f t="shared" si="3"/>
        <v>47</v>
      </c>
      <c r="E6" s="33">
        <f t="shared" si="3"/>
        <v>17</v>
      </c>
      <c r="F6" s="33">
        <f t="shared" si="3"/>
        <v>3</v>
      </c>
      <c r="G6" s="33">
        <f t="shared" si="3"/>
        <v>0</v>
      </c>
      <c r="H6" s="33" t="str">
        <f t="shared" si="3"/>
        <v>長崎県</v>
      </c>
      <c r="I6" s="33" t="str">
        <f t="shared" si="3"/>
        <v>法非適用</v>
      </c>
      <c r="J6" s="33" t="str">
        <f t="shared" si="3"/>
        <v>下水道事業</v>
      </c>
      <c r="K6" s="33" t="str">
        <f t="shared" si="3"/>
        <v>流域下水道</v>
      </c>
      <c r="L6" s="33" t="str">
        <f t="shared" si="3"/>
        <v>E2</v>
      </c>
      <c r="M6" s="33" t="str">
        <f t="shared" si="3"/>
        <v>非設置</v>
      </c>
      <c r="N6" s="34" t="str">
        <f t="shared" si="3"/>
        <v>-</v>
      </c>
      <c r="O6" s="34" t="str">
        <f t="shared" si="3"/>
        <v>該当数値なし</v>
      </c>
      <c r="P6" s="34">
        <f t="shared" si="3"/>
        <v>17.25</v>
      </c>
      <c r="Q6" s="34">
        <f t="shared" si="3"/>
        <v>100</v>
      </c>
      <c r="R6" s="34">
        <f t="shared" si="3"/>
        <v>0</v>
      </c>
      <c r="S6" s="34">
        <f t="shared" si="3"/>
        <v>1365391</v>
      </c>
      <c r="T6" s="34">
        <f t="shared" si="3"/>
        <v>4130.8999999999996</v>
      </c>
      <c r="U6" s="34">
        <f t="shared" si="3"/>
        <v>330.53</v>
      </c>
      <c r="V6" s="34">
        <f t="shared" si="3"/>
        <v>40190</v>
      </c>
      <c r="W6" s="34">
        <f t="shared" si="3"/>
        <v>11.08</v>
      </c>
      <c r="X6" s="34">
        <f t="shared" si="3"/>
        <v>3627.26</v>
      </c>
      <c r="Y6" s="35">
        <f>IF(Y7="",NA(),Y7)</f>
        <v>82.74</v>
      </c>
      <c r="Z6" s="35">
        <f t="shared" ref="Z6:AH6" si="4">IF(Z7="",NA(),Z7)</f>
        <v>83.82</v>
      </c>
      <c r="AA6" s="35">
        <f t="shared" si="4"/>
        <v>95.35</v>
      </c>
      <c r="AB6" s="35">
        <f t="shared" si="4"/>
        <v>95.35</v>
      </c>
      <c r="AC6" s="35">
        <f t="shared" si="4"/>
        <v>87.01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333.05</v>
      </c>
      <c r="BG6" s="35">
        <f t="shared" ref="BG6:BO6" si="7">IF(BG7="",NA(),BG7)</f>
        <v>282.83999999999997</v>
      </c>
      <c r="BH6" s="35">
        <f t="shared" si="7"/>
        <v>266.44</v>
      </c>
      <c r="BI6" s="35">
        <f t="shared" si="7"/>
        <v>333.76</v>
      </c>
      <c r="BJ6" s="35">
        <f t="shared" si="7"/>
        <v>327.86</v>
      </c>
      <c r="BK6" s="35">
        <f t="shared" si="7"/>
        <v>350.99</v>
      </c>
      <c r="BL6" s="35">
        <f t="shared" si="7"/>
        <v>336.16</v>
      </c>
      <c r="BM6" s="35">
        <f t="shared" si="7"/>
        <v>309.07</v>
      </c>
      <c r="BN6" s="35">
        <f t="shared" si="7"/>
        <v>323.37</v>
      </c>
      <c r="BO6" s="35">
        <f t="shared" si="7"/>
        <v>338.62</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78.459999999999994</v>
      </c>
      <c r="CC6" s="35">
        <f t="shared" ref="CC6:CK6" si="9">IF(CC7="",NA(),CC7)</f>
        <v>77.099999999999994</v>
      </c>
      <c r="CD6" s="35">
        <f t="shared" si="9"/>
        <v>67.66</v>
      </c>
      <c r="CE6" s="35">
        <f t="shared" si="9"/>
        <v>65.91</v>
      </c>
      <c r="CF6" s="35">
        <f t="shared" si="9"/>
        <v>73.489999999999995</v>
      </c>
      <c r="CG6" s="35">
        <f t="shared" si="9"/>
        <v>84.43</v>
      </c>
      <c r="CH6" s="35">
        <f t="shared" si="9"/>
        <v>86.54</v>
      </c>
      <c r="CI6" s="35">
        <f t="shared" si="9"/>
        <v>81.91</v>
      </c>
      <c r="CJ6" s="35">
        <f t="shared" si="9"/>
        <v>74.59</v>
      </c>
      <c r="CK6" s="35">
        <f t="shared" si="9"/>
        <v>74.23</v>
      </c>
      <c r="CL6" s="34" t="str">
        <f>IF(CL7="","",IF(CL7="-","【-】","【"&amp;SUBSTITUTE(TEXT(CL7,"#,##0.00"),"-","△")&amp;"】"))</f>
        <v>【56.10】</v>
      </c>
      <c r="CM6" s="35">
        <f>IF(CM7="",NA(),CM7)</f>
        <v>60.81</v>
      </c>
      <c r="CN6" s="35">
        <f t="shared" ref="CN6:CV6" si="10">IF(CN7="",NA(),CN7)</f>
        <v>65.09</v>
      </c>
      <c r="CO6" s="35">
        <f t="shared" si="10"/>
        <v>59.6</v>
      </c>
      <c r="CP6" s="35">
        <f t="shared" si="10"/>
        <v>67.930000000000007</v>
      </c>
      <c r="CQ6" s="35">
        <f t="shared" si="10"/>
        <v>68.25</v>
      </c>
      <c r="CR6" s="35">
        <f t="shared" si="10"/>
        <v>64.010000000000005</v>
      </c>
      <c r="CS6" s="35">
        <f t="shared" si="10"/>
        <v>64.09</v>
      </c>
      <c r="CT6" s="35">
        <f t="shared" si="10"/>
        <v>64.62</v>
      </c>
      <c r="CU6" s="35">
        <f t="shared" si="10"/>
        <v>63.73</v>
      </c>
      <c r="CV6" s="35">
        <f t="shared" si="10"/>
        <v>64.28</v>
      </c>
      <c r="CW6" s="34" t="str">
        <f>IF(CW7="","",IF(CW7="-","【-】","【"&amp;SUBSTITUTE(TEXT(CW7,"#,##0.00"),"-","△")&amp;"】"))</f>
        <v>【66.05】</v>
      </c>
      <c r="CX6" s="35">
        <f>IF(CX7="",NA(),CX7)</f>
        <v>90.57</v>
      </c>
      <c r="CY6" s="35">
        <f t="shared" ref="CY6:DG6" si="11">IF(CY7="",NA(),CY7)</f>
        <v>89.67</v>
      </c>
      <c r="CZ6" s="35">
        <f t="shared" si="11"/>
        <v>88.89</v>
      </c>
      <c r="DA6" s="35">
        <f t="shared" si="11"/>
        <v>89.2</v>
      </c>
      <c r="DB6" s="35">
        <f t="shared" si="11"/>
        <v>89.71</v>
      </c>
      <c r="DC6" s="35">
        <f t="shared" si="11"/>
        <v>87.99</v>
      </c>
      <c r="DD6" s="35">
        <f t="shared" si="11"/>
        <v>88.15</v>
      </c>
      <c r="DE6" s="35">
        <f t="shared" si="11"/>
        <v>87.82</v>
      </c>
      <c r="DF6" s="35">
        <f t="shared" si="11"/>
        <v>88.21</v>
      </c>
      <c r="DG6" s="35">
        <f t="shared" si="11"/>
        <v>86.93</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0.06</v>
      </c>
      <c r="EL6" s="35">
        <f t="shared" si="14"/>
        <v>0.08</v>
      </c>
      <c r="EM6" s="35">
        <f t="shared" si="14"/>
        <v>0.12</v>
      </c>
      <c r="EN6" s="35">
        <f t="shared" si="14"/>
        <v>0.12</v>
      </c>
      <c r="EO6" s="34" t="str">
        <f>IF(EO7="","",IF(EO7="-","【-】","【"&amp;SUBSTITUTE(TEXT(EO7,"#,##0.00"),"-","△")&amp;"】"))</f>
        <v>【0.06】</v>
      </c>
    </row>
    <row r="7" spans="1:145" s="36" customFormat="1" x14ac:dyDescent="0.15">
      <c r="A7" s="28"/>
      <c r="B7" s="37">
        <v>2018</v>
      </c>
      <c r="C7" s="37">
        <v>420000</v>
      </c>
      <c r="D7" s="37">
        <v>47</v>
      </c>
      <c r="E7" s="37">
        <v>17</v>
      </c>
      <c r="F7" s="37">
        <v>3</v>
      </c>
      <c r="G7" s="37">
        <v>0</v>
      </c>
      <c r="H7" s="37" t="s">
        <v>98</v>
      </c>
      <c r="I7" s="37" t="s">
        <v>99</v>
      </c>
      <c r="J7" s="37" t="s">
        <v>100</v>
      </c>
      <c r="K7" s="37" t="s">
        <v>101</v>
      </c>
      <c r="L7" s="37" t="s">
        <v>102</v>
      </c>
      <c r="M7" s="37" t="s">
        <v>103</v>
      </c>
      <c r="N7" s="38" t="s">
        <v>104</v>
      </c>
      <c r="O7" s="38" t="s">
        <v>105</v>
      </c>
      <c r="P7" s="38">
        <v>17.25</v>
      </c>
      <c r="Q7" s="38">
        <v>100</v>
      </c>
      <c r="R7" s="38">
        <v>0</v>
      </c>
      <c r="S7" s="38">
        <v>1365391</v>
      </c>
      <c r="T7" s="38">
        <v>4130.8999999999996</v>
      </c>
      <c r="U7" s="38">
        <v>330.53</v>
      </c>
      <c r="V7" s="38">
        <v>40190</v>
      </c>
      <c r="W7" s="38">
        <v>11.08</v>
      </c>
      <c r="X7" s="38">
        <v>3627.26</v>
      </c>
      <c r="Y7" s="38">
        <v>82.74</v>
      </c>
      <c r="Z7" s="38">
        <v>83.82</v>
      </c>
      <c r="AA7" s="38">
        <v>95.35</v>
      </c>
      <c r="AB7" s="38">
        <v>95.35</v>
      </c>
      <c r="AC7" s="38">
        <v>87.01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333.05</v>
      </c>
      <c r="BG7" s="38">
        <v>282.83999999999997</v>
      </c>
      <c r="BH7" s="38">
        <v>266.44</v>
      </c>
      <c r="BI7" s="38">
        <v>333.76</v>
      </c>
      <c r="BJ7" s="38">
        <v>327.86</v>
      </c>
      <c r="BK7" s="38">
        <v>350.99</v>
      </c>
      <c r="BL7" s="38">
        <v>336.16</v>
      </c>
      <c r="BM7" s="38">
        <v>309.07</v>
      </c>
      <c r="BN7" s="38">
        <v>323.37</v>
      </c>
      <c r="BO7" s="38">
        <v>338.62</v>
      </c>
      <c r="BP7" s="38">
        <v>292.02</v>
      </c>
      <c r="BQ7" s="38">
        <v>0</v>
      </c>
      <c r="BR7" s="38">
        <v>0</v>
      </c>
      <c r="BS7" s="38">
        <v>0</v>
      </c>
      <c r="BT7" s="38">
        <v>0</v>
      </c>
      <c r="BU7" s="38">
        <v>0</v>
      </c>
      <c r="BV7" s="38">
        <v>0</v>
      </c>
      <c r="BW7" s="38">
        <v>0</v>
      </c>
      <c r="BX7" s="38">
        <v>0</v>
      </c>
      <c r="BY7" s="38">
        <v>0</v>
      </c>
      <c r="BZ7" s="38">
        <v>0</v>
      </c>
      <c r="CA7" s="38">
        <v>0</v>
      </c>
      <c r="CB7" s="38">
        <v>78.459999999999994</v>
      </c>
      <c r="CC7" s="38">
        <v>77.099999999999994</v>
      </c>
      <c r="CD7" s="38">
        <v>67.66</v>
      </c>
      <c r="CE7" s="38">
        <v>65.91</v>
      </c>
      <c r="CF7" s="38">
        <v>73.489999999999995</v>
      </c>
      <c r="CG7" s="38">
        <v>84.43</v>
      </c>
      <c r="CH7" s="38">
        <v>86.54</v>
      </c>
      <c r="CI7" s="38">
        <v>81.91</v>
      </c>
      <c r="CJ7" s="38">
        <v>74.59</v>
      </c>
      <c r="CK7" s="38">
        <v>74.23</v>
      </c>
      <c r="CL7" s="38">
        <v>56.1</v>
      </c>
      <c r="CM7" s="38">
        <v>60.81</v>
      </c>
      <c r="CN7" s="38">
        <v>65.09</v>
      </c>
      <c r="CO7" s="38">
        <v>59.6</v>
      </c>
      <c r="CP7" s="38">
        <v>67.930000000000007</v>
      </c>
      <c r="CQ7" s="38">
        <v>68.25</v>
      </c>
      <c r="CR7" s="38">
        <v>64.010000000000005</v>
      </c>
      <c r="CS7" s="38">
        <v>64.09</v>
      </c>
      <c r="CT7" s="38">
        <v>64.62</v>
      </c>
      <c r="CU7" s="38">
        <v>63.73</v>
      </c>
      <c r="CV7" s="38">
        <v>64.28</v>
      </c>
      <c r="CW7" s="38">
        <v>66.05</v>
      </c>
      <c r="CX7" s="38">
        <v>90.57</v>
      </c>
      <c r="CY7" s="38">
        <v>89.67</v>
      </c>
      <c r="CZ7" s="38">
        <v>88.89</v>
      </c>
      <c r="DA7" s="38">
        <v>89.2</v>
      </c>
      <c r="DB7" s="38">
        <v>89.71</v>
      </c>
      <c r="DC7" s="38">
        <v>87.99</v>
      </c>
      <c r="DD7" s="38">
        <v>88.15</v>
      </c>
      <c r="DE7" s="38">
        <v>87.82</v>
      </c>
      <c r="DF7" s="38">
        <v>88.21</v>
      </c>
      <c r="DG7" s="38">
        <v>86.93</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0.06</v>
      </c>
      <c r="EL7" s="38">
        <v>0.08</v>
      </c>
      <c r="EM7" s="38">
        <v>0.12</v>
      </c>
      <c r="EN7" s="38">
        <v>0.12</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真由美</cp:lastModifiedBy>
  <cp:lastPrinted>2020-01-23T02:16:21Z</cp:lastPrinted>
  <dcterms:created xsi:type="dcterms:W3CDTF">2019-12-05T05:08:55Z</dcterms:created>
  <dcterms:modified xsi:type="dcterms:W3CDTF">2020-01-24T01:21:13Z</dcterms:modified>
  <cp:category/>
</cp:coreProperties>
</file>