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_【課室共通】検討・作業用フォルダ\03 準公営企業室\01 病院事業係\13 決算統計\03経営比較分析表\H31\20200201団体回答\01_都道府県\02青森（赤字後で確認\"/>
    </mc:Choice>
  </mc:AlternateContent>
  <workbookProtection workbookAlgorithmName="SHA-512" workbookHashValue="99Koo32qAUdPtaVYoaBpfR4WkHET4zEnsWIoZ6uS1gdFExf2VKiwpAP/TYqPUARlQWUzoncu9AAzd2v+WNYOQQ==" workbookSaltValue="bQtBelniD15VynIcq+q0mw==" workbookSpinCount="100000" lockStructure="1"/>
  <bookViews>
    <workbookView xWindow="0" yWindow="0" windowWidth="28800" windowHeight="126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HG54" i="4"/>
  <c r="FH78" i="4"/>
  <c r="DS54" i="4"/>
  <c r="DS32" i="4"/>
  <c r="AN78" i="4"/>
  <c r="AE54" i="4"/>
  <c r="AE32" i="4"/>
  <c r="KU54" i="4"/>
  <c r="KU32" i="4"/>
  <c r="HG32" i="4"/>
  <c r="KF32" i="4"/>
  <c r="JJ78" i="4"/>
  <c r="GR54" i="4"/>
  <c r="GR32" i="4"/>
  <c r="EO78" i="4"/>
  <c r="DD54" i="4"/>
  <c r="DD32" i="4"/>
  <c r="U78" i="4"/>
  <c r="P54" i="4"/>
  <c r="P32" i="4"/>
  <c r="KF54" i="4"/>
  <c r="BZ78" i="4"/>
  <c r="LY54" i="4"/>
  <c r="LY32" i="4"/>
  <c r="LO78" i="4"/>
  <c r="IK54" i="4"/>
  <c r="IK32" i="4"/>
  <c r="BI54" i="4"/>
  <c r="BI32" i="4"/>
  <c r="GT78" i="4"/>
  <c r="EW54" i="4"/>
  <c r="EW32" i="4"/>
  <c r="BG78" i="4"/>
  <c r="AT54" i="4"/>
  <c r="AT32" i="4"/>
  <c r="LJ54" i="4"/>
  <c r="LJ32" i="4"/>
  <c r="EH32" i="4"/>
  <c r="KV78" i="4"/>
  <c r="HV54" i="4"/>
  <c r="HV32" i="4"/>
  <c r="GA78" i="4"/>
  <c r="EH54"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<sst xmlns="http://schemas.openxmlformats.org/spreadsheetml/2006/main" count="321" uniqueCount="180">
  <si>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</si>
  <si>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</si>
  <si>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</si>
  <si>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</si>
  <si>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</si>
  <si>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</si>
  <si>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</si>
  <si>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</si>
  <si>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</si>
  <si>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</si>
  <si>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</si>
  <si>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</si>
  <si>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</si>
  <si>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</si>
  <si>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</si>
  <si>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</si>
  <si>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</si>
  <si>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</si>
  <si>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</si>
  <si>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</si>
  <si>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</si>
  <si>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</si>
  <si>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</si>
  <si>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</si>
  <si>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</si>
  <si>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</si>
  <si>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</si>
  <si>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</si>
  <si>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</si>
  <si>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</si>
  <si>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</si>
  <si>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</si>
  <si>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</si>
  <si>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</si>
  <si>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</si>
  <si>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</si>
  <si>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</si>
  <si>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</si>
  <si>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</si>
  <si>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</si>
  <si>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</si>
  <si>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</si>
  <si>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</si>
  <si>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</si>
  <si>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</si>
  <si>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</si>
  <si>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</si>
  <si>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</si>
  <si>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</si>
  <si>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</si>
  <si>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</si>
  <si>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</si>
  <si>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</si>
  <si>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</si>
  <si>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</si>
  <si>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</si>
  <si>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</si>
  <si>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</si>
  <si>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</si>
  <si>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</si>
  <si>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</si>
  <si>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</si>
  <si>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</si>
  <si>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</si>
  <si>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</si>
  <si>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</si>
  <si>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</si>
  <si>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</si>
  <si>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</si>
  <si>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</si>
  <si>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</si>
  <si>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</si>
  <si>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</si>
  <si>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</si>
  <si>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</si>
  <si>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</si>
  <si>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</si>
  <si>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</si>
  <si>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</si>
  <si>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</si>
  <si>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</si>
  <si>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</si>
  <si>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</si>
  <si>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</si>
  <si>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</si>
  <si>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</si>
  <si>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</si>
  <si>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</si>
  <si>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</si>
  <si>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</si>
  <si>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</si>
  <si>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</si>
  <si>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</si>
  <si>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</si>
  <si>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</si>
  <si>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</si>
  <si>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</si>
  <si>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</si>
  <si>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</si>
  <si>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</si>
  <si>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</si>
  <si>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</si>
  <si>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</si>
  <si>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</si>
  <si>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</si>
  <si>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</si>
  <si>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</si>
  <si>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</si>
  <si>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</si>
  <si>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</si>
  <si>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</si>
  <si>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</si>
  <si>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</si>
  <si>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</si>
  <si>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</si>
  <si>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</si>
  <si>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</si>
  <si>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</si>
  <si>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</si>
  <si>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</si>
  <si>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</si>
  <si>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</si>
  <si>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</si>
  <si>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</si>
  <si>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</si>
  <si>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</si>
  <si>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</si>
  <si>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</si>
  <si>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</si>
  <si>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</si>
  <si>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</si>
  <si>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</si>
  <si>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</si>
  <si>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</si>
  <si>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</si>
  <si>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</si>
  <si>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</si>
  <si>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</si>
  <si>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</si>
  <si>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</si>
  <si>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</si>
  <si>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</si>
  <si>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</si>
  <si>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</si>
  <si>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</si>
  <si>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</si>
  <si>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</si>
  <si>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</si>
  <si>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</si>
  <si>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</si>
  <si>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</si>
  <si>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</si>
  <si>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</si>
  <si>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</si>
  <si>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</si>
  <si>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</si>
  <si>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</si>
  <si>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</si>
  <si>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中央病院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</si>
  <si>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</si>
  <si>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</si>
  <si>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</si>
  <si>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</si>
  <si>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</si>
  <si>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</si>
  <si>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</si>
  <si>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</si>
  <si>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</si>
  <si>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</si>
  <si>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</si>
  <si>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</si>
  <si>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</si>
  <si>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</si>
  <si>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</si>
  <si>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</si>
  <si>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</si>
  <si>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県全域を対象とした高度急性期病院として、質の高い高度・専門医療を提供するとともに政策医療にも積極的に取り組んでいる。
　具体的には、５疾病・５事業をはじめとする各種診療の高度化と効率化を図りながら、チーム医療を更に推進し、高度・専門・政策医療を一層充実していくものである。また、地域医療支援病院でもあり、県立唯一の総合病院として、医療従事者の育成や地域内の医療機関等との連携を強化し、地域医療の支援を行うものである。</t>
    <phoneticPr fontId="5"/>
  </si>
  <si>
    <t>　①経常収支比率、⑤入院・⑥外来患者１人１日当たり収益は、平均を上回っており、医療の効率化等による平均在院日数の短縮などに、地道に取り組んできた成果が表れているものである。一方で②医業収支比率は、前年度から改善はしているものの、平均を下回っているため、更なる経営改善が必要である。
　④病床利用率は横ばいとなっており、新入院患者の受入のための医師確保、地域連携及びベッドコントロール効率化を更に推進する必要がある。
　⑦職員給与費対医業収益比率は平均を下回っており、診療報酬加算の取得・維持等とのバランスも見ながら、計画的に人員確保を行っていることによるものである。
　⑧材料費対医業収益比率は平均を上回っており、当院ががん患者の比率が高いことが要因の一つと考えられるものの、価格交渉や報酬算定の精度向上をより一層進めていく必要がある。</t>
    <rPh sb="86" eb="88">
      <t>イッポウ</t>
    </rPh>
    <rPh sb="98" eb="101">
      <t>ゼンネンド</t>
    </rPh>
    <rPh sb="103" eb="105">
      <t>カイゼン</t>
    </rPh>
    <rPh sb="114" eb="116">
      <t>ヘイキン</t>
    </rPh>
    <rPh sb="117" eb="119">
      <t>シタマワ</t>
    </rPh>
    <rPh sb="126" eb="127">
      <t>サラ</t>
    </rPh>
    <rPh sb="129" eb="131">
      <t>ケイエイ</t>
    </rPh>
    <rPh sb="131" eb="133">
      <t>カイゼン</t>
    </rPh>
    <rPh sb="134" eb="136">
      <t>ヒツヨウ</t>
    </rPh>
    <phoneticPr fontId="5"/>
  </si>
  <si>
    <t>　現院舎を供用開始してから平成３０年度で３７年が経過し、建設当時の想定を超えた医療技術・産業技術の進歩や、高度化・多様化した医療ニーズへの対応が難しくなりつつある。
　また、当院に求められる高度、専門、政策医療を提供していくためには、最新の医療機器及びシステムを設置するためのスペース確保や、設備更新及び修繕など、施設の老朽化への対応が課題となっている。</t>
    <phoneticPr fontId="5"/>
  </si>
  <si>
    <t>　経営については、医療機能や地域との医療連携の強化並びに経営効率化に向けて地道に取り組んできた成果が表れているものの、今後も、国の薬価改革をはじめとした社会保障制度の見直し方針が抑制基調であることに加え、令和元年度の消費税率の引上げなどが収支に大きな影響を与える可能性があることから、引き続き緊張感とスピード感を持って適時適切に対応していく必要がある。
　現院舎については、当院の現状と課題などについて、ハード・ソフトの両面から改めて分析・整理し、今後必要となる病院機能などについて検討していく必要がある。</t>
    <rPh sb="102" eb="103">
      <t>レイ</t>
    </rPh>
    <rPh sb="103" eb="104">
      <t>ワ</t>
    </rPh>
    <rPh sb="104" eb="105">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</si>
</sst>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81.7</c:v>
                </c:pt>
                <c:pt idx="1">
                  <c:v>83.9</c:v>
                </c:pt>
                <c:pt idx="2">
                  <c:v>84</c:v>
                </c:pt>
                <c:pt idx="3">
                  <c:v>83.9</c:v>
                </c:pt>
                <c:pt idx="4">
                  <c:v>83.3</c:v>
                </c:pt>
              </c:numCache>
            </c:numRef>
          </c:val>
          <c:extLst>
            <c:ext xmlns:c16="http://schemas.microsoft.com/office/drawing/2014/chart" uri="{C3380CC4-5D6E-409C-BE32-E72D297353CC}">
              <c16:uniqueId val="{00000000-D716-474A-9F56-0F88956642D0}"/>
            </c:ext>
          </c:extLst>
        </c:ser>
        <c:dLbls>
          <c:showLegendKey val="0"/>
          <c:showVal val="0"/>
          <c:showCatName val="0"/>
          <c:showSerName val="0"/>
          <c:showPercent val="0"/>
          <c:showBubbleSize val="0"/>
        </c:dLbls>
        <c:gapWidth val="150"/>
        <c:axId val="53602560"/>
        <c:axId val="570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D716-474A-9F56-0F88956642D0}"/>
            </c:ext>
          </c:extLst>
        </c:ser>
        <c:dLbls>
          <c:showLegendKey val="0"/>
          <c:showVal val="0"/>
          <c:showCatName val="0"/>
          <c:showSerName val="0"/>
          <c:showPercent val="0"/>
          <c:showBubbleSize val="0"/>
        </c:dLbls>
        <c:marker val="1"/>
        <c:smooth val="0"/>
        <c:axId val="53602560"/>
        <c:axId val="57069952"/>
      </c:lineChart>
      <c:dateAx>
        <c:axId val="53602560"/>
        <c:scaling>
          <c:orientation val="minMax"/>
        </c:scaling>
        <c:delete val="1"/>
        <c:axPos val="b"/>
        <c:numFmt formatCode="ge" sourceLinked="1"/>
        <c:majorTickMark val="none"/>
        <c:minorTickMark val="none"/>
        <c:tickLblPos val="none"/>
        <c:crossAx val="57069952"/>
        <c:crosses val="autoZero"/>
        <c:auto val="1"/>
        <c:lblOffset val="100"/>
        <c:baseTimeUnit val="years"/>
      </c:dateAx>
      <c:valAx>
        <c:axId val="5706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0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76-4213-B413-C6B81D0F9A9C}"/>
            </c:ext>
          </c:extLst>
        </c:ser>
        <c:dLbls>
          <c:showLegendKey val="0"/>
          <c:showVal val="0"/>
          <c:showCatName val="0"/>
          <c:showSerName val="0"/>
          <c:showPercent val="0"/>
          <c:showBubbleSize val="0"/>
        </c:dLbls>
        <c:gapWidth val="150"/>
        <c:axId val="57316480"/>
        <c:axId val="573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976-4213-B413-C6B81D0F9A9C}"/>
            </c:ext>
          </c:extLst>
        </c:ser>
        <c:dLbls>
          <c:showLegendKey val="0"/>
          <c:showVal val="0"/>
          <c:showCatName val="0"/>
          <c:showSerName val="0"/>
          <c:showPercent val="0"/>
          <c:showBubbleSize val="0"/>
        </c:dLbls>
        <c:marker val="1"/>
        <c:smooth val="0"/>
        <c:axId val="57316480"/>
        <c:axId val="57332480"/>
      </c:lineChart>
      <c:dateAx>
        <c:axId val="57316480"/>
        <c:scaling>
          <c:orientation val="minMax"/>
        </c:scaling>
        <c:delete val="1"/>
        <c:axPos val="b"/>
        <c:numFmt formatCode="ge" sourceLinked="1"/>
        <c:majorTickMark val="none"/>
        <c:minorTickMark val="none"/>
        <c:tickLblPos val="none"/>
        <c:crossAx val="57332480"/>
        <c:crosses val="autoZero"/>
        <c:auto val="1"/>
        <c:lblOffset val="100"/>
        <c:baseTimeUnit val="years"/>
      </c:dateAx>
      <c:valAx>
        <c:axId val="5733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3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92.8</c:v>
                </c:pt>
                <c:pt idx="1">
                  <c:v>94.3</c:v>
                </c:pt>
                <c:pt idx="2">
                  <c:v>95.5</c:v>
                </c:pt>
                <c:pt idx="3">
                  <c:v>92.3</c:v>
                </c:pt>
                <c:pt idx="4">
                  <c:v>93.7</c:v>
                </c:pt>
              </c:numCache>
            </c:numRef>
          </c:val>
          <c:extLst>
            <c:ext xmlns:c16="http://schemas.microsoft.com/office/drawing/2014/chart" uri="{C3380CC4-5D6E-409C-BE32-E72D297353CC}">
              <c16:uniqueId val="{00000000-E363-4F27-BF87-8D616A72FB78}"/>
            </c:ext>
          </c:extLst>
        </c:ser>
        <c:dLbls>
          <c:showLegendKey val="0"/>
          <c:showVal val="0"/>
          <c:showCatName val="0"/>
          <c:showSerName val="0"/>
          <c:showPercent val="0"/>
          <c:showBubbleSize val="0"/>
        </c:dLbls>
        <c:gapWidth val="150"/>
        <c:axId val="68062208"/>
        <c:axId val="811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E363-4F27-BF87-8D616A72FB78}"/>
            </c:ext>
          </c:extLst>
        </c:ser>
        <c:dLbls>
          <c:showLegendKey val="0"/>
          <c:showVal val="0"/>
          <c:showCatName val="0"/>
          <c:showSerName val="0"/>
          <c:showPercent val="0"/>
          <c:showBubbleSize val="0"/>
        </c:dLbls>
        <c:marker val="1"/>
        <c:smooth val="0"/>
        <c:axId val="68062208"/>
        <c:axId val="81163392"/>
      </c:lineChart>
      <c:dateAx>
        <c:axId val="68062208"/>
        <c:scaling>
          <c:orientation val="minMax"/>
        </c:scaling>
        <c:delete val="1"/>
        <c:axPos val="b"/>
        <c:numFmt formatCode="ge" sourceLinked="1"/>
        <c:majorTickMark val="none"/>
        <c:minorTickMark val="none"/>
        <c:tickLblPos val="none"/>
        <c:crossAx val="81163392"/>
        <c:crosses val="autoZero"/>
        <c:auto val="1"/>
        <c:lblOffset val="100"/>
        <c:baseTimeUnit val="years"/>
      </c:dateAx>
      <c:valAx>
        <c:axId val="8116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06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102.1</c:v>
                </c:pt>
                <c:pt idx="1">
                  <c:v>101.7</c:v>
                </c:pt>
                <c:pt idx="2">
                  <c:v>103.4</c:v>
                </c:pt>
                <c:pt idx="3">
                  <c:v>100.2</c:v>
                </c:pt>
                <c:pt idx="4">
                  <c:v>100.1</c:v>
                </c:pt>
              </c:numCache>
            </c:numRef>
          </c:val>
          <c:extLst>
            <c:ext xmlns:c16="http://schemas.microsoft.com/office/drawing/2014/chart" uri="{C3380CC4-5D6E-409C-BE32-E72D297353CC}">
              <c16:uniqueId val="{00000000-72AE-4A2B-A407-C1EF4227E50B}"/>
            </c:ext>
          </c:extLst>
        </c:ser>
        <c:dLbls>
          <c:showLegendKey val="0"/>
          <c:showVal val="0"/>
          <c:showCatName val="0"/>
          <c:showSerName val="0"/>
          <c:showPercent val="0"/>
          <c:showBubbleSize val="0"/>
        </c:dLbls>
        <c:gapWidth val="150"/>
        <c:axId val="83273984"/>
        <c:axId val="832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72AE-4A2B-A407-C1EF4227E50B}"/>
            </c:ext>
          </c:extLst>
        </c:ser>
        <c:dLbls>
          <c:showLegendKey val="0"/>
          <c:showVal val="0"/>
          <c:showCatName val="0"/>
          <c:showSerName val="0"/>
          <c:showPercent val="0"/>
          <c:showBubbleSize val="0"/>
        </c:dLbls>
        <c:marker val="1"/>
        <c:smooth val="0"/>
        <c:axId val="83273984"/>
        <c:axId val="83280640"/>
      </c:lineChart>
      <c:dateAx>
        <c:axId val="83273984"/>
        <c:scaling>
          <c:orientation val="minMax"/>
        </c:scaling>
        <c:delete val="1"/>
        <c:axPos val="b"/>
        <c:numFmt formatCode="ge" sourceLinked="1"/>
        <c:majorTickMark val="none"/>
        <c:minorTickMark val="none"/>
        <c:tickLblPos val="none"/>
        <c:crossAx val="83280640"/>
        <c:crosses val="autoZero"/>
        <c:auto val="1"/>
        <c:lblOffset val="100"/>
        <c:baseTimeUnit val="years"/>
      </c:dateAx>
      <c:valAx>
        <c:axId val="8328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27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65.3</c:v>
                </c:pt>
                <c:pt idx="1">
                  <c:v>66.8</c:v>
                </c:pt>
                <c:pt idx="2">
                  <c:v>68.099999999999994</c:v>
                </c:pt>
                <c:pt idx="3">
                  <c:v>70.7</c:v>
                </c:pt>
                <c:pt idx="4">
                  <c:v>72.2</c:v>
                </c:pt>
              </c:numCache>
            </c:numRef>
          </c:val>
          <c:extLst>
            <c:ext xmlns:c16="http://schemas.microsoft.com/office/drawing/2014/chart" uri="{C3380CC4-5D6E-409C-BE32-E72D297353CC}">
              <c16:uniqueId val="{00000000-DE22-45D7-983E-91A45823BE0A}"/>
            </c:ext>
          </c:extLst>
        </c:ser>
        <c:dLbls>
          <c:showLegendKey val="0"/>
          <c:showVal val="0"/>
          <c:showCatName val="0"/>
          <c:showSerName val="0"/>
          <c:showPercent val="0"/>
          <c:showBubbleSize val="0"/>
        </c:dLbls>
        <c:gapWidth val="150"/>
        <c:axId val="85107072"/>
        <c:axId val="851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DE22-45D7-983E-91A45823BE0A}"/>
            </c:ext>
          </c:extLst>
        </c:ser>
        <c:dLbls>
          <c:showLegendKey val="0"/>
          <c:showVal val="0"/>
          <c:showCatName val="0"/>
          <c:showSerName val="0"/>
          <c:showPercent val="0"/>
          <c:showBubbleSize val="0"/>
        </c:dLbls>
        <c:marker val="1"/>
        <c:smooth val="0"/>
        <c:axId val="85107072"/>
        <c:axId val="85108992"/>
      </c:lineChart>
      <c:dateAx>
        <c:axId val="85107072"/>
        <c:scaling>
          <c:orientation val="minMax"/>
        </c:scaling>
        <c:delete val="1"/>
        <c:axPos val="b"/>
        <c:numFmt formatCode="ge" sourceLinked="1"/>
        <c:majorTickMark val="none"/>
        <c:minorTickMark val="none"/>
        <c:tickLblPos val="none"/>
        <c:crossAx val="85108992"/>
        <c:crosses val="autoZero"/>
        <c:auto val="1"/>
        <c:lblOffset val="100"/>
        <c:baseTimeUnit val="years"/>
      </c:dateAx>
      <c:valAx>
        <c:axId val="8510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c:v>
                </c:pt>
                <c:pt idx="1">
                  <c:v>70.400000000000006</c:v>
                </c:pt>
                <c:pt idx="2">
                  <c:v>73.7</c:v>
                </c:pt>
                <c:pt idx="3">
                  <c:v>77.2</c:v>
                </c:pt>
                <c:pt idx="4">
                  <c:v>75.900000000000006</c:v>
                </c:pt>
              </c:numCache>
            </c:numRef>
          </c:val>
          <c:extLst>
            <c:ext xmlns:c16="http://schemas.microsoft.com/office/drawing/2014/chart" uri="{C3380CC4-5D6E-409C-BE32-E72D297353CC}">
              <c16:uniqueId val="{00000000-C25D-4CDD-A670-1E8BF5AC7592}"/>
            </c:ext>
          </c:extLst>
        </c:ser>
        <c:dLbls>
          <c:showLegendKey val="0"/>
          <c:showVal val="0"/>
          <c:showCatName val="0"/>
          <c:showSerName val="0"/>
          <c:showPercent val="0"/>
          <c:showBubbleSize val="0"/>
        </c:dLbls>
        <c:gapWidth val="150"/>
        <c:axId val="85133568"/>
        <c:axId val="851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C25D-4CDD-A670-1E8BF5AC7592}"/>
            </c:ext>
          </c:extLst>
        </c:ser>
        <c:dLbls>
          <c:showLegendKey val="0"/>
          <c:showVal val="0"/>
          <c:showCatName val="0"/>
          <c:showSerName val="0"/>
          <c:showPercent val="0"/>
          <c:showBubbleSize val="0"/>
        </c:dLbls>
        <c:marker val="1"/>
        <c:smooth val="0"/>
        <c:axId val="85133568"/>
        <c:axId val="85136896"/>
      </c:lineChart>
      <c:dateAx>
        <c:axId val="85133568"/>
        <c:scaling>
          <c:orientation val="minMax"/>
        </c:scaling>
        <c:delete val="1"/>
        <c:axPos val="b"/>
        <c:numFmt formatCode="ge" sourceLinked="1"/>
        <c:majorTickMark val="none"/>
        <c:minorTickMark val="none"/>
        <c:tickLblPos val="none"/>
        <c:crossAx val="85136896"/>
        <c:crosses val="autoZero"/>
        <c:auto val="1"/>
        <c:lblOffset val="100"/>
        <c:baseTimeUnit val="years"/>
      </c:dateAx>
      <c:valAx>
        <c:axId val="851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3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56329889</c:v>
                </c:pt>
                <c:pt idx="1">
                  <c:v>58348843</c:v>
                </c:pt>
                <c:pt idx="2">
                  <c:v>60288902</c:v>
                </c:pt>
                <c:pt idx="3">
                  <c:v>62061917</c:v>
                </c:pt>
                <c:pt idx="4">
                  <c:v>63821999</c:v>
                </c:pt>
              </c:numCache>
            </c:numRef>
          </c:val>
          <c:extLst>
            <c:ext xmlns:c16="http://schemas.microsoft.com/office/drawing/2014/chart" uri="{C3380CC4-5D6E-409C-BE32-E72D297353CC}">
              <c16:uniqueId val="{00000000-8FE7-45D2-9C0A-2AD59F90ABAE}"/>
            </c:ext>
          </c:extLst>
        </c:ser>
        <c:dLbls>
          <c:showLegendKey val="0"/>
          <c:showVal val="0"/>
          <c:showCatName val="0"/>
          <c:showSerName val="0"/>
          <c:showPercent val="0"/>
          <c:showBubbleSize val="0"/>
        </c:dLbls>
        <c:gapWidth val="150"/>
        <c:axId val="85316352"/>
        <c:axId val="853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8FE7-45D2-9C0A-2AD59F90ABAE}"/>
            </c:ext>
          </c:extLst>
        </c:ser>
        <c:dLbls>
          <c:showLegendKey val="0"/>
          <c:showVal val="0"/>
          <c:showCatName val="0"/>
          <c:showSerName val="0"/>
          <c:showPercent val="0"/>
          <c:showBubbleSize val="0"/>
        </c:dLbls>
        <c:marker val="1"/>
        <c:smooth val="0"/>
        <c:axId val="85316352"/>
        <c:axId val="85318272"/>
      </c:lineChart>
      <c:dateAx>
        <c:axId val="85316352"/>
        <c:scaling>
          <c:orientation val="minMax"/>
        </c:scaling>
        <c:delete val="1"/>
        <c:axPos val="b"/>
        <c:numFmt formatCode="ge" sourceLinked="1"/>
        <c:majorTickMark val="none"/>
        <c:minorTickMark val="none"/>
        <c:tickLblPos val="none"/>
        <c:crossAx val="85318272"/>
        <c:crosses val="autoZero"/>
        <c:auto val="1"/>
        <c:lblOffset val="100"/>
        <c:baseTimeUnit val="years"/>
      </c:dateAx>
      <c:valAx>
        <c:axId val="85318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3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c:v>
                </c:pt>
                <c:pt idx="1">
                  <c:v>38.5</c:v>
                </c:pt>
                <c:pt idx="2">
                  <c:v>37.5</c:v>
                </c:pt>
                <c:pt idx="3">
                  <c:v>37.799999999999997</c:v>
                </c:pt>
                <c:pt idx="4">
                  <c:v>38.299999999999997</c:v>
                </c:pt>
              </c:numCache>
            </c:numRef>
          </c:val>
          <c:extLst>
            <c:ext xmlns:c16="http://schemas.microsoft.com/office/drawing/2014/chart" uri="{C3380CC4-5D6E-409C-BE32-E72D297353CC}">
              <c16:uniqueId val="{00000000-A361-4041-B373-D1F3AEB71C8A}"/>
            </c:ext>
          </c:extLst>
        </c:ser>
        <c:dLbls>
          <c:showLegendKey val="0"/>
          <c:showVal val="0"/>
          <c:showCatName val="0"/>
          <c:showSerName val="0"/>
          <c:showPercent val="0"/>
          <c:showBubbleSize val="0"/>
        </c:dLbls>
        <c:gapWidth val="150"/>
        <c:axId val="86997632"/>
        <c:axId val="879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361-4041-B373-D1F3AEB71C8A}"/>
            </c:ext>
          </c:extLst>
        </c:ser>
        <c:dLbls>
          <c:showLegendKey val="0"/>
          <c:showVal val="0"/>
          <c:showCatName val="0"/>
          <c:showSerName val="0"/>
          <c:showPercent val="0"/>
          <c:showBubbleSize val="0"/>
        </c:dLbls>
        <c:marker val="1"/>
        <c:smooth val="0"/>
        <c:axId val="86997632"/>
        <c:axId val="87929984"/>
      </c:lineChart>
      <c:dateAx>
        <c:axId val="86997632"/>
        <c:scaling>
          <c:orientation val="minMax"/>
        </c:scaling>
        <c:delete val="1"/>
        <c:axPos val="b"/>
        <c:numFmt formatCode="ge" sourceLinked="1"/>
        <c:majorTickMark val="none"/>
        <c:minorTickMark val="none"/>
        <c:tickLblPos val="none"/>
        <c:crossAx val="87929984"/>
        <c:crosses val="autoZero"/>
        <c:auto val="1"/>
        <c:lblOffset val="100"/>
        <c:baseTimeUnit val="years"/>
      </c:dateAx>
      <c:valAx>
        <c:axId val="879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45.9</c:v>
                </c:pt>
                <c:pt idx="1">
                  <c:v>44.2</c:v>
                </c:pt>
                <c:pt idx="2">
                  <c:v>43.9</c:v>
                </c:pt>
                <c:pt idx="3">
                  <c:v>45.9</c:v>
                </c:pt>
                <c:pt idx="4">
                  <c:v>45.2</c:v>
                </c:pt>
              </c:numCache>
            </c:numRef>
          </c:val>
          <c:extLst>
            <c:ext xmlns:c16="http://schemas.microsoft.com/office/drawing/2014/chart" uri="{C3380CC4-5D6E-409C-BE32-E72D297353CC}">
              <c16:uniqueId val="{00000000-51E2-463E-98A1-23F13EEA0818}"/>
            </c:ext>
          </c:extLst>
        </c:ser>
        <c:dLbls>
          <c:showLegendKey val="0"/>
          <c:showVal val="0"/>
          <c:showCatName val="0"/>
          <c:showSerName val="0"/>
          <c:showPercent val="0"/>
          <c:showBubbleSize val="0"/>
        </c:dLbls>
        <c:gapWidth val="150"/>
        <c:axId val="139617024"/>
        <c:axId val="1396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51E2-463E-98A1-23F13EEA0818}"/>
            </c:ext>
          </c:extLst>
        </c:ser>
        <c:dLbls>
          <c:showLegendKey val="0"/>
          <c:showVal val="0"/>
          <c:showCatName val="0"/>
          <c:showSerName val="0"/>
          <c:showPercent val="0"/>
          <c:showBubbleSize val="0"/>
        </c:dLbls>
        <c:marker val="1"/>
        <c:smooth val="0"/>
        <c:axId val="139617024"/>
        <c:axId val="139618944"/>
      </c:lineChart>
      <c:dateAx>
        <c:axId val="139617024"/>
        <c:scaling>
          <c:orientation val="minMax"/>
        </c:scaling>
        <c:delete val="1"/>
        <c:axPos val="b"/>
        <c:numFmt formatCode="ge" sourceLinked="1"/>
        <c:majorTickMark val="none"/>
        <c:minorTickMark val="none"/>
        <c:tickLblPos val="none"/>
        <c:crossAx val="139618944"/>
        <c:crosses val="autoZero"/>
        <c:auto val="1"/>
        <c:lblOffset val="100"/>
        <c:baseTimeUnit val="years"/>
      </c:dateAx>
      <c:valAx>
        <c:axId val="1396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6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19148</c:v>
                </c:pt>
                <c:pt idx="1">
                  <c:v>21056</c:v>
                </c:pt>
                <c:pt idx="2">
                  <c:v>22144</c:v>
                </c:pt>
                <c:pt idx="3">
                  <c:v>22557</c:v>
                </c:pt>
                <c:pt idx="4">
                  <c:v>23524</c:v>
                </c:pt>
              </c:numCache>
            </c:numRef>
          </c:val>
          <c:extLst>
            <c:ext xmlns:c16="http://schemas.microsoft.com/office/drawing/2014/chart" uri="{C3380CC4-5D6E-409C-BE32-E72D297353CC}">
              <c16:uniqueId val="{00000000-12CB-4C08-AC11-5F54D3CBD738}"/>
            </c:ext>
          </c:extLst>
        </c:ser>
        <c:dLbls>
          <c:showLegendKey val="0"/>
          <c:showVal val="0"/>
          <c:showCatName val="0"/>
          <c:showSerName val="0"/>
          <c:showPercent val="0"/>
          <c:showBubbleSize val="0"/>
        </c:dLbls>
        <c:gapWidth val="150"/>
        <c:axId val="139980800"/>
        <c:axId val="1400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12CB-4C08-AC11-5F54D3CBD738}"/>
            </c:ext>
          </c:extLst>
        </c:ser>
        <c:dLbls>
          <c:showLegendKey val="0"/>
          <c:showVal val="0"/>
          <c:showCatName val="0"/>
          <c:showSerName val="0"/>
          <c:showPercent val="0"/>
          <c:showBubbleSize val="0"/>
        </c:dLbls>
        <c:marker val="1"/>
        <c:smooth val="0"/>
        <c:axId val="139980800"/>
        <c:axId val="140063488"/>
      </c:lineChart>
      <c:dateAx>
        <c:axId val="139980800"/>
        <c:scaling>
          <c:orientation val="minMax"/>
        </c:scaling>
        <c:delete val="1"/>
        <c:axPos val="b"/>
        <c:numFmt formatCode="ge" sourceLinked="1"/>
        <c:majorTickMark val="none"/>
        <c:minorTickMark val="none"/>
        <c:tickLblPos val="none"/>
        <c:crossAx val="140063488"/>
        <c:crosses val="autoZero"/>
        <c:auto val="1"/>
        <c:lblOffset val="100"/>
        <c:baseTimeUnit val="years"/>
      </c:dateAx>
      <c:valAx>
        <c:axId val="14006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99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66641</c:v>
                </c:pt>
                <c:pt idx="1">
                  <c:v>69788</c:v>
                </c:pt>
                <c:pt idx="2">
                  <c:v>71281</c:v>
                </c:pt>
                <c:pt idx="3">
                  <c:v>72118</c:v>
                </c:pt>
                <c:pt idx="4">
                  <c:v>76110</c:v>
                </c:pt>
              </c:numCache>
            </c:numRef>
          </c:val>
          <c:extLst>
            <c:ext xmlns:c16="http://schemas.microsoft.com/office/drawing/2014/chart" uri="{C3380CC4-5D6E-409C-BE32-E72D297353CC}">
              <c16:uniqueId val="{00000000-CB83-49D1-9ED8-48BB4C8C3845}"/>
            </c:ext>
          </c:extLst>
        </c:ser>
        <c:dLbls>
          <c:showLegendKey val="0"/>
          <c:showVal val="0"/>
          <c:showCatName val="0"/>
          <c:showSerName val="0"/>
          <c:showPercent val="0"/>
          <c:showBubbleSize val="0"/>
        </c:dLbls>
        <c:gapWidth val="150"/>
        <c:axId val="148872192"/>
        <c:axId val="1505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CB83-49D1-9ED8-48BB4C8C3845}"/>
            </c:ext>
          </c:extLst>
        </c:ser>
        <c:dLbls>
          <c:showLegendKey val="0"/>
          <c:showVal val="0"/>
          <c:showCatName val="0"/>
          <c:showSerName val="0"/>
          <c:showPercent val="0"/>
          <c:showBubbleSize val="0"/>
        </c:dLbls>
        <c:marker val="1"/>
        <c:smooth val="0"/>
        <c:axId val="148872192"/>
        <c:axId val="150554112"/>
      </c:lineChart>
      <c:dateAx>
        <c:axId val="148872192"/>
        <c:scaling>
          <c:orientation val="minMax"/>
        </c:scaling>
        <c:delete val="1"/>
        <c:axPos val="b"/>
        <c:numFmt formatCode="ge" sourceLinked="1"/>
        <c:majorTickMark val="none"/>
        <c:minorTickMark val="none"/>
        <c:tickLblPos val="none"/>
        <c:crossAx val="150554112"/>
        <c:crosses val="autoZero"/>
        <c:auto val="1"/>
        <c:lblOffset val="100"/>
        <c:baseTimeUnit val="years"/>
      </c:dateAx>
      <c:valAx>
        <c:axId val="15055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87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679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5</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684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1292709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59131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679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102.1</v>
      </c>
      <c r="Q33" s="132"/>
      <c r="R33" s="132"/>
      <c r="S33" s="132"/>
      <c r="T33" s="132"/>
      <c r="U33" s="132"/>
      <c r="V33" s="132"/>
      <c r="W33" s="132"/>
      <c r="X33" s="132"/>
      <c r="Y33" s="132"/>
      <c r="Z33" s="132"/>
      <c r="AA33" s="132"/>
      <c r="AB33" s="132"/>
      <c r="AC33" s="132"/>
      <c r="AD33" s="133"/>
      <c r="AE33" s="131">
        <f>データ!AI7</f>
        <v>101.7</v>
      </c>
      <c r="AF33" s="132"/>
      <c r="AG33" s="132"/>
      <c r="AH33" s="132"/>
      <c r="AI33" s="132"/>
      <c r="AJ33" s="132"/>
      <c r="AK33" s="132"/>
      <c r="AL33" s="132"/>
      <c r="AM33" s="132"/>
      <c r="AN33" s="132"/>
      <c r="AO33" s="132"/>
      <c r="AP33" s="132"/>
      <c r="AQ33" s="132"/>
      <c r="AR33" s="132"/>
      <c r="AS33" s="133"/>
      <c r="AT33" s="131">
        <f>データ!AJ7</f>
        <v>103.4</v>
      </c>
      <c r="AU33" s="132"/>
      <c r="AV33" s="132"/>
      <c r="AW33" s="132"/>
      <c r="AX33" s="132"/>
      <c r="AY33" s="132"/>
      <c r="AZ33" s="132"/>
      <c r="BA33" s="132"/>
      <c r="BB33" s="132"/>
      <c r="BC33" s="132"/>
      <c r="BD33" s="132"/>
      <c r="BE33" s="132"/>
      <c r="BF33" s="132"/>
      <c r="BG33" s="132"/>
      <c r="BH33" s="133"/>
      <c r="BI33" s="131">
        <f>データ!AK7</f>
        <v>100.2</v>
      </c>
      <c r="BJ33" s="132"/>
      <c r="BK33" s="132"/>
      <c r="BL33" s="132"/>
      <c r="BM33" s="132"/>
      <c r="BN33" s="132"/>
      <c r="BO33" s="132"/>
      <c r="BP33" s="132"/>
      <c r="BQ33" s="132"/>
      <c r="BR33" s="132"/>
      <c r="BS33" s="132"/>
      <c r="BT33" s="132"/>
      <c r="BU33" s="132"/>
      <c r="BV33" s="132"/>
      <c r="BW33" s="133"/>
      <c r="BX33" s="131">
        <f>データ!AL7</f>
        <v>100.1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92.8</v>
      </c>
      <c r="DE33" s="132"/>
      <c r="DF33" s="132"/>
      <c r="DG33" s="132"/>
      <c r="DH33" s="132"/>
      <c r="DI33" s="132"/>
      <c r="DJ33" s="132"/>
      <c r="DK33" s="132"/>
      <c r="DL33" s="132"/>
      <c r="DM33" s="132"/>
      <c r="DN33" s="132"/>
      <c r="DO33" s="132"/>
      <c r="DP33" s="132"/>
      <c r="DQ33" s="132"/>
      <c r="DR33" s="133"/>
      <c r="DS33" s="131">
        <f>データ!AT7</f>
        <v>94.3</v>
      </c>
      <c r="DT33" s="132"/>
      <c r="DU33" s="132"/>
      <c r="DV33" s="132"/>
      <c r="DW33" s="132"/>
      <c r="DX33" s="132"/>
      <c r="DY33" s="132"/>
      <c r="DZ33" s="132"/>
      <c r="EA33" s="132"/>
      <c r="EB33" s="132"/>
      <c r="EC33" s="132"/>
      <c r="ED33" s="132"/>
      <c r="EE33" s="132"/>
      <c r="EF33" s="132"/>
      <c r="EG33" s="133"/>
      <c r="EH33" s="131">
        <f>データ!AU7</f>
        <v>95.5</v>
      </c>
      <c r="EI33" s="132"/>
      <c r="EJ33" s="132"/>
      <c r="EK33" s="132"/>
      <c r="EL33" s="132"/>
      <c r="EM33" s="132"/>
      <c r="EN33" s="132"/>
      <c r="EO33" s="132"/>
      <c r="EP33" s="132"/>
      <c r="EQ33" s="132"/>
      <c r="ER33" s="132"/>
      <c r="ES33" s="132"/>
      <c r="ET33" s="132"/>
      <c r="EU33" s="132"/>
      <c r="EV33" s="133"/>
      <c r="EW33" s="131">
        <f>データ!AV7</f>
        <v>92.3</v>
      </c>
      <c r="EX33" s="132"/>
      <c r="EY33" s="132"/>
      <c r="EZ33" s="132"/>
      <c r="FA33" s="132"/>
      <c r="FB33" s="132"/>
      <c r="FC33" s="132"/>
      <c r="FD33" s="132"/>
      <c r="FE33" s="132"/>
      <c r="FF33" s="132"/>
      <c r="FG33" s="132"/>
      <c r="FH33" s="132"/>
      <c r="FI33" s="132"/>
      <c r="FJ33" s="132"/>
      <c r="FK33" s="133"/>
      <c r="FL33" s="131">
        <f>データ!AW7</f>
        <v>93.7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81.7</v>
      </c>
      <c r="KG33" s="132"/>
      <c r="KH33" s="132"/>
      <c r="KI33" s="132"/>
      <c r="KJ33" s="132"/>
      <c r="KK33" s="132"/>
      <c r="KL33" s="132"/>
      <c r="KM33" s="132"/>
      <c r="KN33" s="132"/>
      <c r="KO33" s="132"/>
      <c r="KP33" s="132"/>
      <c r="KQ33" s="132"/>
      <c r="KR33" s="132"/>
      <c r="KS33" s="132"/>
      <c r="KT33" s="133"/>
      <c r="KU33" s="131">
        <f>データ!BP7</f>
        <v>83.9</v>
      </c>
      <c r="KV33" s="132"/>
      <c r="KW33" s="132"/>
      <c r="KX33" s="132"/>
      <c r="KY33" s="132"/>
      <c r="KZ33" s="132"/>
      <c r="LA33" s="132"/>
      <c r="LB33" s="132"/>
      <c r="LC33" s="132"/>
      <c r="LD33" s="132"/>
      <c r="LE33" s="132"/>
      <c r="LF33" s="132"/>
      <c r="LG33" s="132"/>
      <c r="LH33" s="132"/>
      <c r="LI33" s="133"/>
      <c r="LJ33" s="131">
        <f>データ!BQ7</f>
        <v>84</v>
      </c>
      <c r="LK33" s="132"/>
      <c r="LL33" s="132"/>
      <c r="LM33" s="132"/>
      <c r="LN33" s="132"/>
      <c r="LO33" s="132"/>
      <c r="LP33" s="132"/>
      <c r="LQ33" s="132"/>
      <c r="LR33" s="132"/>
      <c r="LS33" s="132"/>
      <c r="LT33" s="132"/>
      <c r="LU33" s="132"/>
      <c r="LV33" s="132"/>
      <c r="LW33" s="132"/>
      <c r="LX33" s="133"/>
      <c r="LY33" s="131">
        <f>データ!BR7</f>
        <v>83.9</v>
      </c>
      <c r="LZ33" s="132"/>
      <c r="MA33" s="132"/>
      <c r="MB33" s="132"/>
      <c r="MC33" s="132"/>
      <c r="MD33" s="132"/>
      <c r="ME33" s="132"/>
      <c r="MF33" s="132"/>
      <c r="MG33" s="132"/>
      <c r="MH33" s="132"/>
      <c r="MI33" s="132"/>
      <c r="MJ33" s="132"/>
      <c r="MK33" s="132"/>
      <c r="ML33" s="132"/>
      <c r="MM33" s="133"/>
      <c r="MN33" s="131">
        <f>データ!BS7</f>
        <v>83.3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177</v>
      </c>
      <c r="NK39" s="158"/>
      <c r="NL39" s="158"/>
      <c r="NM39" s="158"/>
      <c r="NN39" s="158"/>
      <c r="NO39" s="158"/>
      <c r="NP39" s="158"/>
      <c r="NQ39" s="158"/>
      <c r="NR39" s="158"/>
      <c r="NS39" s="158"/>
      <c r="NT39" s="158"/>
      <c r="NU39" s="158"/>
      <c r="NV39" s="158"/>
      <c r="NW39" s="158"/>
      <c r="NX39" s="159"/>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63" t="s">
        <v>178</v>
      </c>
      <c r="NK54" s="164"/>
      <c r="NL54" s="164"/>
      <c r="NM54" s="164"/>
      <c r="NN54" s="164"/>
      <c r="NO54" s="164"/>
      <c r="NP54" s="164"/>
      <c r="NQ54" s="164"/>
      <c r="NR54" s="164"/>
      <c r="NS54" s="164"/>
      <c r="NT54" s="164"/>
      <c r="NU54" s="164"/>
      <c r="NV54" s="164"/>
      <c r="NW54" s="164"/>
      <c r="NX54" s="165"/>
    </row>
    <row r="55" spans="1:395" ht="13.5" customHeight="1" x14ac:dyDescent="0.15">
      <c r="A55" s="2"/>
      <c r="B55" s="25"/>
      <c r="C55" s="5"/>
      <c r="D55" s="5"/>
      <c r="E55" s="5"/>
      <c r="F55" s="5"/>
      <c r="G55" s="130" t="s">
        <v>55</v>
      </c>
      <c r="H55" s="130"/>
      <c r="I55" s="130"/>
      <c r="J55" s="130"/>
      <c r="K55" s="130"/>
      <c r="L55" s="130"/>
      <c r="M55" s="130"/>
      <c r="N55" s="130"/>
      <c r="O55" s="130"/>
      <c r="P55" s="140">
        <f>データ!BZ7</f>
        <v>66641</v>
      </c>
      <c r="Q55" s="141"/>
      <c r="R55" s="141"/>
      <c r="S55" s="141"/>
      <c r="T55" s="141"/>
      <c r="U55" s="141"/>
      <c r="V55" s="141"/>
      <c r="W55" s="141"/>
      <c r="X55" s="141"/>
      <c r="Y55" s="141"/>
      <c r="Z55" s="141"/>
      <c r="AA55" s="141"/>
      <c r="AB55" s="141"/>
      <c r="AC55" s="141"/>
      <c r="AD55" s="142"/>
      <c r="AE55" s="140">
        <f>データ!CA7</f>
        <v>69788</v>
      </c>
      <c r="AF55" s="141"/>
      <c r="AG55" s="141"/>
      <c r="AH55" s="141"/>
      <c r="AI55" s="141"/>
      <c r="AJ55" s="141"/>
      <c r="AK55" s="141"/>
      <c r="AL55" s="141"/>
      <c r="AM55" s="141"/>
      <c r="AN55" s="141"/>
      <c r="AO55" s="141"/>
      <c r="AP55" s="141"/>
      <c r="AQ55" s="141"/>
      <c r="AR55" s="141"/>
      <c r="AS55" s="142"/>
      <c r="AT55" s="140">
        <f>データ!CB7</f>
        <v>71281</v>
      </c>
      <c r="AU55" s="141"/>
      <c r="AV55" s="141"/>
      <c r="AW55" s="141"/>
      <c r="AX55" s="141"/>
      <c r="AY55" s="141"/>
      <c r="AZ55" s="141"/>
      <c r="BA55" s="141"/>
      <c r="BB55" s="141"/>
      <c r="BC55" s="141"/>
      <c r="BD55" s="141"/>
      <c r="BE55" s="141"/>
      <c r="BF55" s="141"/>
      <c r="BG55" s="141"/>
      <c r="BH55" s="142"/>
      <c r="BI55" s="140">
        <f>データ!CC7</f>
        <v>72118</v>
      </c>
      <c r="BJ55" s="141"/>
      <c r="BK55" s="141"/>
      <c r="BL55" s="141"/>
      <c r="BM55" s="141"/>
      <c r="BN55" s="141"/>
      <c r="BO55" s="141"/>
      <c r="BP55" s="141"/>
      <c r="BQ55" s="141"/>
      <c r="BR55" s="141"/>
      <c r="BS55" s="141"/>
      <c r="BT55" s="141"/>
      <c r="BU55" s="141"/>
      <c r="BV55" s="141"/>
      <c r="BW55" s="142"/>
      <c r="BX55" s="140">
        <f>データ!CD7</f>
        <v>76110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19148</v>
      </c>
      <c r="DE55" s="141"/>
      <c r="DF55" s="141"/>
      <c r="DG55" s="141"/>
      <c r="DH55" s="141"/>
      <c r="DI55" s="141"/>
      <c r="DJ55" s="141"/>
      <c r="DK55" s="141"/>
      <c r="DL55" s="141"/>
      <c r="DM55" s="141"/>
      <c r="DN55" s="141"/>
      <c r="DO55" s="141"/>
      <c r="DP55" s="141"/>
      <c r="DQ55" s="141"/>
      <c r="DR55" s="142"/>
      <c r="DS55" s="140">
        <f>データ!CL7</f>
        <v>21056</v>
      </c>
      <c r="DT55" s="141"/>
      <c r="DU55" s="141"/>
      <c r="DV55" s="141"/>
      <c r="DW55" s="141"/>
      <c r="DX55" s="141"/>
      <c r="DY55" s="141"/>
      <c r="DZ55" s="141"/>
      <c r="EA55" s="141"/>
      <c r="EB55" s="141"/>
      <c r="EC55" s="141"/>
      <c r="ED55" s="141"/>
      <c r="EE55" s="141"/>
      <c r="EF55" s="141"/>
      <c r="EG55" s="142"/>
      <c r="EH55" s="140">
        <f>データ!CM7</f>
        <v>22144</v>
      </c>
      <c r="EI55" s="141"/>
      <c r="EJ55" s="141"/>
      <c r="EK55" s="141"/>
      <c r="EL55" s="141"/>
      <c r="EM55" s="141"/>
      <c r="EN55" s="141"/>
      <c r="EO55" s="141"/>
      <c r="EP55" s="141"/>
      <c r="EQ55" s="141"/>
      <c r="ER55" s="141"/>
      <c r="ES55" s="141"/>
      <c r="ET55" s="141"/>
      <c r="EU55" s="141"/>
      <c r="EV55" s="142"/>
      <c r="EW55" s="140">
        <f>データ!CN7</f>
        <v>22557</v>
      </c>
      <c r="EX55" s="141"/>
      <c r="EY55" s="141"/>
      <c r="EZ55" s="141"/>
      <c r="FA55" s="141"/>
      <c r="FB55" s="141"/>
      <c r="FC55" s="141"/>
      <c r="FD55" s="141"/>
      <c r="FE55" s="141"/>
      <c r="FF55" s="141"/>
      <c r="FG55" s="141"/>
      <c r="FH55" s="141"/>
      <c r="FI55" s="141"/>
      <c r="FJ55" s="141"/>
      <c r="FK55" s="142"/>
      <c r="FL55" s="140">
        <f>データ!CO7</f>
        <v>23524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45.9</v>
      </c>
      <c r="GS55" s="132"/>
      <c r="GT55" s="132"/>
      <c r="GU55" s="132"/>
      <c r="GV55" s="132"/>
      <c r="GW55" s="132"/>
      <c r="GX55" s="132"/>
      <c r="GY55" s="132"/>
      <c r="GZ55" s="132"/>
      <c r="HA55" s="132"/>
      <c r="HB55" s="132"/>
      <c r="HC55" s="132"/>
      <c r="HD55" s="132"/>
      <c r="HE55" s="132"/>
      <c r="HF55" s="133"/>
      <c r="HG55" s="131">
        <f>データ!CW7</f>
        <v>44.2</v>
      </c>
      <c r="HH55" s="132"/>
      <c r="HI55" s="132"/>
      <c r="HJ55" s="132"/>
      <c r="HK55" s="132"/>
      <c r="HL55" s="132"/>
      <c r="HM55" s="132"/>
      <c r="HN55" s="132"/>
      <c r="HO55" s="132"/>
      <c r="HP55" s="132"/>
      <c r="HQ55" s="132"/>
      <c r="HR55" s="132"/>
      <c r="HS55" s="132"/>
      <c r="HT55" s="132"/>
      <c r="HU55" s="133"/>
      <c r="HV55" s="131">
        <f>データ!CX7</f>
        <v>43.9</v>
      </c>
      <c r="HW55" s="132"/>
      <c r="HX55" s="132"/>
      <c r="HY55" s="132"/>
      <c r="HZ55" s="132"/>
      <c r="IA55" s="132"/>
      <c r="IB55" s="132"/>
      <c r="IC55" s="132"/>
      <c r="ID55" s="132"/>
      <c r="IE55" s="132"/>
      <c r="IF55" s="132"/>
      <c r="IG55" s="132"/>
      <c r="IH55" s="132"/>
      <c r="II55" s="132"/>
      <c r="IJ55" s="133"/>
      <c r="IK55" s="131">
        <f>データ!CY7</f>
        <v>45.9</v>
      </c>
      <c r="IL55" s="132"/>
      <c r="IM55" s="132"/>
      <c r="IN55" s="132"/>
      <c r="IO55" s="132"/>
      <c r="IP55" s="132"/>
      <c r="IQ55" s="132"/>
      <c r="IR55" s="132"/>
      <c r="IS55" s="132"/>
      <c r="IT55" s="132"/>
      <c r="IU55" s="132"/>
      <c r="IV55" s="132"/>
      <c r="IW55" s="132"/>
      <c r="IX55" s="132"/>
      <c r="IY55" s="133"/>
      <c r="IZ55" s="131">
        <f>データ!CZ7</f>
        <v>45.2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37</v>
      </c>
      <c r="KG55" s="132"/>
      <c r="KH55" s="132"/>
      <c r="KI55" s="132"/>
      <c r="KJ55" s="132"/>
      <c r="KK55" s="132"/>
      <c r="KL55" s="132"/>
      <c r="KM55" s="132"/>
      <c r="KN55" s="132"/>
      <c r="KO55" s="132"/>
      <c r="KP55" s="132"/>
      <c r="KQ55" s="132"/>
      <c r="KR55" s="132"/>
      <c r="KS55" s="132"/>
      <c r="KT55" s="133"/>
      <c r="KU55" s="131">
        <f>データ!DH7</f>
        <v>38.5</v>
      </c>
      <c r="KV55" s="132"/>
      <c r="KW55" s="132"/>
      <c r="KX55" s="132"/>
      <c r="KY55" s="132"/>
      <c r="KZ55" s="132"/>
      <c r="LA55" s="132"/>
      <c r="LB55" s="132"/>
      <c r="LC55" s="132"/>
      <c r="LD55" s="132"/>
      <c r="LE55" s="132"/>
      <c r="LF55" s="132"/>
      <c r="LG55" s="132"/>
      <c r="LH55" s="132"/>
      <c r="LI55" s="133"/>
      <c r="LJ55" s="131">
        <f>データ!DI7</f>
        <v>37.5</v>
      </c>
      <c r="LK55" s="132"/>
      <c r="LL55" s="132"/>
      <c r="LM55" s="132"/>
      <c r="LN55" s="132"/>
      <c r="LO55" s="132"/>
      <c r="LP55" s="132"/>
      <c r="LQ55" s="132"/>
      <c r="LR55" s="132"/>
      <c r="LS55" s="132"/>
      <c r="LT55" s="132"/>
      <c r="LU55" s="132"/>
      <c r="LV55" s="132"/>
      <c r="LW55" s="132"/>
      <c r="LX55" s="133"/>
      <c r="LY55" s="131">
        <f>データ!DJ7</f>
        <v>37.799999999999997</v>
      </c>
      <c r="LZ55" s="132"/>
      <c r="MA55" s="132"/>
      <c r="MB55" s="132"/>
      <c r="MC55" s="132"/>
      <c r="MD55" s="132"/>
      <c r="ME55" s="132"/>
      <c r="MF55" s="132"/>
      <c r="MG55" s="132"/>
      <c r="MH55" s="132"/>
      <c r="MI55" s="132"/>
      <c r="MJ55" s="132"/>
      <c r="MK55" s="132"/>
      <c r="ML55" s="132"/>
      <c r="MM55" s="133"/>
      <c r="MN55" s="131">
        <f>データ!DK7</f>
        <v>38.299999999999997</v>
      </c>
      <c r="MO55" s="132"/>
      <c r="MP55" s="132"/>
      <c r="MQ55" s="132"/>
      <c r="MR55" s="132"/>
      <c r="MS55" s="132"/>
      <c r="MT55" s="132"/>
      <c r="MU55" s="132"/>
      <c r="MV55" s="132"/>
      <c r="MW55" s="132"/>
      <c r="MX55" s="132"/>
      <c r="MY55" s="132"/>
      <c r="MZ55" s="132"/>
      <c r="NA55" s="132"/>
      <c r="NB55" s="133"/>
      <c r="NC55" s="5"/>
      <c r="ND55" s="5"/>
      <c r="NE55" s="5"/>
      <c r="NF55" s="5"/>
      <c r="NG55" s="5"/>
      <c r="NH55" s="27"/>
      <c r="NI55" s="2"/>
      <c r="NJ55" s="163"/>
      <c r="NK55" s="164"/>
      <c r="NL55" s="164"/>
      <c r="NM55" s="164"/>
      <c r="NN55" s="164"/>
      <c r="NO55" s="164"/>
      <c r="NP55" s="164"/>
      <c r="NQ55" s="164"/>
      <c r="NR55" s="164"/>
      <c r="NS55" s="164"/>
      <c r="NT55" s="164"/>
      <c r="NU55" s="164"/>
      <c r="NV55" s="164"/>
      <c r="NW55" s="164"/>
      <c r="NX55" s="165"/>
    </row>
    <row r="56" spans="1:395" ht="13.5" customHeight="1" x14ac:dyDescent="0.15">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63"/>
      <c r="NK56" s="164"/>
      <c r="NL56" s="164"/>
      <c r="NM56" s="164"/>
      <c r="NN56" s="164"/>
      <c r="NO56" s="164"/>
      <c r="NP56" s="164"/>
      <c r="NQ56" s="164"/>
      <c r="NR56" s="164"/>
      <c r="NS56" s="164"/>
      <c r="NT56" s="164"/>
      <c r="NU56" s="164"/>
      <c r="NV56" s="164"/>
      <c r="NW56" s="164"/>
      <c r="NX56" s="16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3"/>
      <c r="NK57" s="164"/>
      <c r="NL57" s="164"/>
      <c r="NM57" s="164"/>
      <c r="NN57" s="164"/>
      <c r="NO57" s="164"/>
      <c r="NP57" s="164"/>
      <c r="NQ57" s="164"/>
      <c r="NR57" s="164"/>
      <c r="NS57" s="164"/>
      <c r="NT57" s="164"/>
      <c r="NU57" s="164"/>
      <c r="NV57" s="164"/>
      <c r="NW57" s="164"/>
      <c r="NX57" s="16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3"/>
      <c r="NK58" s="164"/>
      <c r="NL58" s="164"/>
      <c r="NM58" s="164"/>
      <c r="NN58" s="164"/>
      <c r="NO58" s="164"/>
      <c r="NP58" s="164"/>
      <c r="NQ58" s="164"/>
      <c r="NR58" s="164"/>
      <c r="NS58" s="164"/>
      <c r="NT58" s="164"/>
      <c r="NU58" s="164"/>
      <c r="NV58" s="164"/>
      <c r="NW58" s="164"/>
      <c r="NX58" s="16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3"/>
      <c r="NK59" s="164"/>
      <c r="NL59" s="164"/>
      <c r="NM59" s="164"/>
      <c r="NN59" s="164"/>
      <c r="NO59" s="164"/>
      <c r="NP59" s="164"/>
      <c r="NQ59" s="164"/>
      <c r="NR59" s="164"/>
      <c r="NS59" s="164"/>
      <c r="NT59" s="164"/>
      <c r="NU59" s="164"/>
      <c r="NV59" s="164"/>
      <c r="NW59" s="164"/>
      <c r="NX59" s="16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3"/>
      <c r="NK60" s="164"/>
      <c r="NL60" s="164"/>
      <c r="NM60" s="164"/>
      <c r="NN60" s="164"/>
      <c r="NO60" s="164"/>
      <c r="NP60" s="164"/>
      <c r="NQ60" s="164"/>
      <c r="NR60" s="164"/>
      <c r="NS60" s="164"/>
      <c r="NT60" s="164"/>
      <c r="NU60" s="164"/>
      <c r="NV60" s="164"/>
      <c r="NW60" s="164"/>
      <c r="NX60" s="16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3"/>
      <c r="NK61" s="164"/>
      <c r="NL61" s="164"/>
      <c r="NM61" s="164"/>
      <c r="NN61" s="164"/>
      <c r="NO61" s="164"/>
      <c r="NP61" s="164"/>
      <c r="NQ61" s="164"/>
      <c r="NR61" s="164"/>
      <c r="NS61" s="164"/>
      <c r="NT61" s="164"/>
      <c r="NU61" s="164"/>
      <c r="NV61" s="164"/>
      <c r="NW61" s="164"/>
      <c r="NX61" s="165"/>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3"/>
      <c r="NK62" s="164"/>
      <c r="NL62" s="164"/>
      <c r="NM62" s="164"/>
      <c r="NN62" s="164"/>
      <c r="NO62" s="164"/>
      <c r="NP62" s="164"/>
      <c r="NQ62" s="164"/>
      <c r="NR62" s="164"/>
      <c r="NS62" s="164"/>
      <c r="NT62" s="164"/>
      <c r="NU62" s="164"/>
      <c r="NV62" s="164"/>
      <c r="NW62" s="164"/>
      <c r="NX62" s="165"/>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3"/>
      <c r="NK63" s="164"/>
      <c r="NL63" s="164"/>
      <c r="NM63" s="164"/>
      <c r="NN63" s="164"/>
      <c r="NO63" s="164"/>
      <c r="NP63" s="164"/>
      <c r="NQ63" s="164"/>
      <c r="NR63" s="164"/>
      <c r="NS63" s="164"/>
      <c r="NT63" s="164"/>
      <c r="NU63" s="164"/>
      <c r="NV63" s="164"/>
      <c r="NW63" s="164"/>
      <c r="NX63" s="16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3"/>
      <c r="NK64" s="164"/>
      <c r="NL64" s="164"/>
      <c r="NM64" s="164"/>
      <c r="NN64" s="164"/>
      <c r="NO64" s="164"/>
      <c r="NP64" s="164"/>
      <c r="NQ64" s="164"/>
      <c r="NR64" s="164"/>
      <c r="NS64" s="164"/>
      <c r="NT64" s="164"/>
      <c r="NU64" s="164"/>
      <c r="NV64" s="164"/>
      <c r="NW64" s="164"/>
      <c r="NX64" s="16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3"/>
      <c r="NK65" s="164"/>
      <c r="NL65" s="164"/>
      <c r="NM65" s="164"/>
      <c r="NN65" s="164"/>
      <c r="NO65" s="164"/>
      <c r="NP65" s="164"/>
      <c r="NQ65" s="164"/>
      <c r="NR65" s="164"/>
      <c r="NS65" s="164"/>
      <c r="NT65" s="164"/>
      <c r="NU65" s="164"/>
      <c r="NV65" s="164"/>
      <c r="NW65" s="164"/>
      <c r="NX65" s="16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3"/>
      <c r="NK66" s="164"/>
      <c r="NL66" s="164"/>
      <c r="NM66" s="164"/>
      <c r="NN66" s="164"/>
      <c r="NO66" s="164"/>
      <c r="NP66" s="164"/>
      <c r="NQ66" s="164"/>
      <c r="NR66" s="164"/>
      <c r="NS66" s="164"/>
      <c r="NT66" s="164"/>
      <c r="NU66" s="164"/>
      <c r="NV66" s="164"/>
      <c r="NW66" s="164"/>
      <c r="NX66" s="16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6"/>
      <c r="NK67" s="167"/>
      <c r="NL67" s="167"/>
      <c r="NM67" s="167"/>
      <c r="NN67" s="167"/>
      <c r="NO67" s="167"/>
      <c r="NP67" s="167"/>
      <c r="NQ67" s="167"/>
      <c r="NR67" s="167"/>
      <c r="NS67" s="167"/>
      <c r="NT67" s="167"/>
      <c r="NU67" s="167"/>
      <c r="NV67" s="167"/>
      <c r="NW67" s="167"/>
      <c r="NX67" s="16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9" t="s">
        <v>179</v>
      </c>
      <c r="NK70" s="170"/>
      <c r="NL70" s="170"/>
      <c r="NM70" s="170"/>
      <c r="NN70" s="170"/>
      <c r="NO70" s="170"/>
      <c r="NP70" s="170"/>
      <c r="NQ70" s="170"/>
      <c r="NR70" s="170"/>
      <c r="NS70" s="170"/>
      <c r="NT70" s="170"/>
      <c r="NU70" s="170"/>
      <c r="NV70" s="170"/>
      <c r="NW70" s="170"/>
      <c r="NX70" s="17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9"/>
      <c r="NK71" s="170"/>
      <c r="NL71" s="170"/>
      <c r="NM71" s="170"/>
      <c r="NN71" s="170"/>
      <c r="NO71" s="170"/>
      <c r="NP71" s="170"/>
      <c r="NQ71" s="170"/>
      <c r="NR71" s="170"/>
      <c r="NS71" s="170"/>
      <c r="NT71" s="170"/>
      <c r="NU71" s="170"/>
      <c r="NV71" s="170"/>
      <c r="NW71" s="170"/>
      <c r="NX71" s="17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9"/>
      <c r="NK72" s="170"/>
      <c r="NL72" s="170"/>
      <c r="NM72" s="170"/>
      <c r="NN72" s="170"/>
      <c r="NO72" s="170"/>
      <c r="NP72" s="170"/>
      <c r="NQ72" s="170"/>
      <c r="NR72" s="170"/>
      <c r="NS72" s="170"/>
      <c r="NT72" s="170"/>
      <c r="NU72" s="170"/>
      <c r="NV72" s="170"/>
      <c r="NW72" s="170"/>
      <c r="NX72" s="17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9"/>
      <c r="NK73" s="170"/>
      <c r="NL73" s="170"/>
      <c r="NM73" s="170"/>
      <c r="NN73" s="170"/>
      <c r="NO73" s="170"/>
      <c r="NP73" s="170"/>
      <c r="NQ73" s="170"/>
      <c r="NR73" s="170"/>
      <c r="NS73" s="170"/>
      <c r="NT73" s="170"/>
      <c r="NU73" s="170"/>
      <c r="NV73" s="170"/>
      <c r="NW73" s="170"/>
      <c r="NX73" s="17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9"/>
      <c r="NK74" s="170"/>
      <c r="NL74" s="170"/>
      <c r="NM74" s="170"/>
      <c r="NN74" s="170"/>
      <c r="NO74" s="170"/>
      <c r="NP74" s="170"/>
      <c r="NQ74" s="170"/>
      <c r="NR74" s="170"/>
      <c r="NS74" s="170"/>
      <c r="NT74" s="170"/>
      <c r="NU74" s="170"/>
      <c r="NV74" s="170"/>
      <c r="NW74" s="170"/>
      <c r="NX74" s="17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9"/>
      <c r="NK75" s="170"/>
      <c r="NL75" s="170"/>
      <c r="NM75" s="170"/>
      <c r="NN75" s="170"/>
      <c r="NO75" s="170"/>
      <c r="NP75" s="170"/>
      <c r="NQ75" s="170"/>
      <c r="NR75" s="170"/>
      <c r="NS75" s="170"/>
      <c r="NT75" s="170"/>
      <c r="NU75" s="170"/>
      <c r="NV75" s="170"/>
      <c r="NW75" s="170"/>
      <c r="NX75" s="17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9"/>
      <c r="NK76" s="170"/>
      <c r="NL76" s="170"/>
      <c r="NM76" s="170"/>
      <c r="NN76" s="170"/>
      <c r="NO76" s="170"/>
      <c r="NP76" s="170"/>
      <c r="NQ76" s="170"/>
      <c r="NR76" s="170"/>
      <c r="NS76" s="170"/>
      <c r="NT76" s="170"/>
      <c r="NU76" s="170"/>
      <c r="NV76" s="170"/>
      <c r="NW76" s="170"/>
      <c r="NX76" s="17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9"/>
      <c r="NK77" s="170"/>
      <c r="NL77" s="170"/>
      <c r="NM77" s="170"/>
      <c r="NN77" s="170"/>
      <c r="NO77" s="170"/>
      <c r="NP77" s="170"/>
      <c r="NQ77" s="170"/>
      <c r="NR77" s="170"/>
      <c r="NS77" s="170"/>
      <c r="NT77" s="170"/>
      <c r="NU77" s="170"/>
      <c r="NV77" s="170"/>
      <c r="NW77" s="170"/>
      <c r="NX77" s="17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3">
        <f>データ!$B$11</f>
        <v>41640</v>
      </c>
      <c r="V78" s="143"/>
      <c r="W78" s="143"/>
      <c r="X78" s="143"/>
      <c r="Y78" s="143"/>
      <c r="Z78" s="143"/>
      <c r="AA78" s="143"/>
      <c r="AB78" s="143"/>
      <c r="AC78" s="143"/>
      <c r="AD78" s="143"/>
      <c r="AE78" s="143"/>
      <c r="AF78" s="143"/>
      <c r="AG78" s="143"/>
      <c r="AH78" s="143"/>
      <c r="AI78" s="143"/>
      <c r="AJ78" s="143"/>
      <c r="AK78" s="143"/>
      <c r="AL78" s="143"/>
      <c r="AM78" s="143"/>
      <c r="AN78" s="143">
        <f>データ!$C$11</f>
        <v>42005</v>
      </c>
      <c r="AO78" s="143"/>
      <c r="AP78" s="143"/>
      <c r="AQ78" s="143"/>
      <c r="AR78" s="143"/>
      <c r="AS78" s="143"/>
      <c r="AT78" s="143"/>
      <c r="AU78" s="143"/>
      <c r="AV78" s="143"/>
      <c r="AW78" s="143"/>
      <c r="AX78" s="143"/>
      <c r="AY78" s="143"/>
      <c r="AZ78" s="143"/>
      <c r="BA78" s="143"/>
      <c r="BB78" s="143"/>
      <c r="BC78" s="143"/>
      <c r="BD78" s="143"/>
      <c r="BE78" s="143"/>
      <c r="BF78" s="143"/>
      <c r="BG78" s="143">
        <f>データ!$D$11</f>
        <v>42370</v>
      </c>
      <c r="BH78" s="143"/>
      <c r="BI78" s="143"/>
      <c r="BJ78" s="143"/>
      <c r="BK78" s="143"/>
      <c r="BL78" s="143"/>
      <c r="BM78" s="143"/>
      <c r="BN78" s="143"/>
      <c r="BO78" s="143"/>
      <c r="BP78" s="143"/>
      <c r="BQ78" s="143"/>
      <c r="BR78" s="143"/>
      <c r="BS78" s="143"/>
      <c r="BT78" s="143"/>
      <c r="BU78" s="143"/>
      <c r="BV78" s="143"/>
      <c r="BW78" s="143"/>
      <c r="BX78" s="143"/>
      <c r="BY78" s="143"/>
      <c r="BZ78" s="143">
        <f>データ!$E$11</f>
        <v>42736</v>
      </c>
      <c r="CA78" s="143"/>
      <c r="CB78" s="143"/>
      <c r="CC78" s="143"/>
      <c r="CD78" s="143"/>
      <c r="CE78" s="143"/>
      <c r="CF78" s="143"/>
      <c r="CG78" s="143"/>
      <c r="CH78" s="143"/>
      <c r="CI78" s="143"/>
      <c r="CJ78" s="143"/>
      <c r="CK78" s="143"/>
      <c r="CL78" s="143"/>
      <c r="CM78" s="143"/>
      <c r="CN78" s="143"/>
      <c r="CO78" s="143"/>
      <c r="CP78" s="143"/>
      <c r="CQ78" s="143"/>
      <c r="CR78" s="143"/>
      <c r="CS78" s="143">
        <f>データ!$F$11</f>
        <v>43101</v>
      </c>
      <c r="CT78" s="143"/>
      <c r="CU78" s="143"/>
      <c r="CV78" s="143"/>
      <c r="CW78" s="143"/>
      <c r="CX78" s="143"/>
      <c r="CY78" s="143"/>
      <c r="CZ78" s="143"/>
      <c r="DA78" s="143"/>
      <c r="DB78" s="143"/>
      <c r="DC78" s="143"/>
      <c r="DD78" s="143"/>
      <c r="DE78" s="143"/>
      <c r="DF78" s="143"/>
      <c r="DG78" s="143"/>
      <c r="DH78" s="143"/>
      <c r="DI78" s="143"/>
      <c r="DJ78" s="143"/>
      <c r="DK78" s="14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3">
        <f>データ!$B$11</f>
        <v>41640</v>
      </c>
      <c r="EP78" s="143"/>
      <c r="EQ78" s="143"/>
      <c r="ER78" s="143"/>
      <c r="ES78" s="143"/>
      <c r="ET78" s="143"/>
      <c r="EU78" s="143"/>
      <c r="EV78" s="143"/>
      <c r="EW78" s="143"/>
      <c r="EX78" s="143"/>
      <c r="EY78" s="143"/>
      <c r="EZ78" s="143"/>
      <c r="FA78" s="143"/>
      <c r="FB78" s="143"/>
      <c r="FC78" s="143"/>
      <c r="FD78" s="143"/>
      <c r="FE78" s="143"/>
      <c r="FF78" s="143"/>
      <c r="FG78" s="143"/>
      <c r="FH78" s="143">
        <f>データ!$C$11</f>
        <v>42005</v>
      </c>
      <c r="FI78" s="143"/>
      <c r="FJ78" s="143"/>
      <c r="FK78" s="143"/>
      <c r="FL78" s="143"/>
      <c r="FM78" s="143"/>
      <c r="FN78" s="143"/>
      <c r="FO78" s="143"/>
      <c r="FP78" s="143"/>
      <c r="FQ78" s="143"/>
      <c r="FR78" s="143"/>
      <c r="FS78" s="143"/>
      <c r="FT78" s="143"/>
      <c r="FU78" s="143"/>
      <c r="FV78" s="143"/>
      <c r="FW78" s="143"/>
      <c r="FX78" s="143"/>
      <c r="FY78" s="143"/>
      <c r="FZ78" s="143"/>
      <c r="GA78" s="143">
        <f>データ!$D$11</f>
        <v>42370</v>
      </c>
      <c r="GB78" s="143"/>
      <c r="GC78" s="143"/>
      <c r="GD78" s="143"/>
      <c r="GE78" s="143"/>
      <c r="GF78" s="143"/>
      <c r="GG78" s="143"/>
      <c r="GH78" s="143"/>
      <c r="GI78" s="143"/>
      <c r="GJ78" s="143"/>
      <c r="GK78" s="143"/>
      <c r="GL78" s="143"/>
      <c r="GM78" s="143"/>
      <c r="GN78" s="143"/>
      <c r="GO78" s="143"/>
      <c r="GP78" s="143"/>
      <c r="GQ78" s="143"/>
      <c r="GR78" s="143"/>
      <c r="GS78" s="143"/>
      <c r="GT78" s="143">
        <f>データ!$E$11</f>
        <v>42736</v>
      </c>
      <c r="GU78" s="143"/>
      <c r="GV78" s="143"/>
      <c r="GW78" s="143"/>
      <c r="GX78" s="143"/>
      <c r="GY78" s="143"/>
      <c r="GZ78" s="143"/>
      <c r="HA78" s="143"/>
      <c r="HB78" s="143"/>
      <c r="HC78" s="143"/>
      <c r="HD78" s="143"/>
      <c r="HE78" s="143"/>
      <c r="HF78" s="143"/>
      <c r="HG78" s="143"/>
      <c r="HH78" s="143"/>
      <c r="HI78" s="143"/>
      <c r="HJ78" s="143"/>
      <c r="HK78" s="143"/>
      <c r="HL78" s="143"/>
      <c r="HM78" s="143">
        <f>データ!$F$11</f>
        <v>43101</v>
      </c>
      <c r="HN78" s="143"/>
      <c r="HO78" s="143"/>
      <c r="HP78" s="143"/>
      <c r="HQ78" s="143"/>
      <c r="HR78" s="143"/>
      <c r="HS78" s="143"/>
      <c r="HT78" s="143"/>
      <c r="HU78" s="143"/>
      <c r="HV78" s="143"/>
      <c r="HW78" s="143"/>
      <c r="HX78" s="143"/>
      <c r="HY78" s="143"/>
      <c r="HZ78" s="143"/>
      <c r="IA78" s="143"/>
      <c r="IB78" s="143"/>
      <c r="IC78" s="143"/>
      <c r="ID78" s="143"/>
      <c r="IE78" s="14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3">
        <f>データ!$B$11</f>
        <v>41640</v>
      </c>
      <c r="JK78" s="143"/>
      <c r="JL78" s="143"/>
      <c r="JM78" s="143"/>
      <c r="JN78" s="143"/>
      <c r="JO78" s="143"/>
      <c r="JP78" s="143"/>
      <c r="JQ78" s="143"/>
      <c r="JR78" s="143"/>
      <c r="JS78" s="143"/>
      <c r="JT78" s="143"/>
      <c r="JU78" s="143"/>
      <c r="JV78" s="143"/>
      <c r="JW78" s="143"/>
      <c r="JX78" s="143"/>
      <c r="JY78" s="143"/>
      <c r="JZ78" s="143"/>
      <c r="KA78" s="143"/>
      <c r="KB78" s="143"/>
      <c r="KC78" s="143">
        <f>データ!$C$11</f>
        <v>42005</v>
      </c>
      <c r="KD78" s="143"/>
      <c r="KE78" s="143"/>
      <c r="KF78" s="143"/>
      <c r="KG78" s="143"/>
      <c r="KH78" s="143"/>
      <c r="KI78" s="143"/>
      <c r="KJ78" s="143"/>
      <c r="KK78" s="143"/>
      <c r="KL78" s="143"/>
      <c r="KM78" s="143"/>
      <c r="KN78" s="143"/>
      <c r="KO78" s="143"/>
      <c r="KP78" s="143"/>
      <c r="KQ78" s="143"/>
      <c r="KR78" s="143"/>
      <c r="KS78" s="143"/>
      <c r="KT78" s="143"/>
      <c r="KU78" s="143"/>
      <c r="KV78" s="143">
        <f>データ!$D$11</f>
        <v>42370</v>
      </c>
      <c r="KW78" s="143"/>
      <c r="KX78" s="143"/>
      <c r="KY78" s="143"/>
      <c r="KZ78" s="143"/>
      <c r="LA78" s="143"/>
      <c r="LB78" s="143"/>
      <c r="LC78" s="143"/>
      <c r="LD78" s="143"/>
      <c r="LE78" s="143"/>
      <c r="LF78" s="143"/>
      <c r="LG78" s="143"/>
      <c r="LH78" s="143"/>
      <c r="LI78" s="143"/>
      <c r="LJ78" s="143"/>
      <c r="LK78" s="143"/>
      <c r="LL78" s="143"/>
      <c r="LM78" s="143"/>
      <c r="LN78" s="143"/>
      <c r="LO78" s="143">
        <f>データ!$E$11</f>
        <v>42736</v>
      </c>
      <c r="LP78" s="143"/>
      <c r="LQ78" s="143"/>
      <c r="LR78" s="143"/>
      <c r="LS78" s="143"/>
      <c r="LT78" s="143"/>
      <c r="LU78" s="143"/>
      <c r="LV78" s="143"/>
      <c r="LW78" s="143"/>
      <c r="LX78" s="143"/>
      <c r="LY78" s="143"/>
      <c r="LZ78" s="143"/>
      <c r="MA78" s="143"/>
      <c r="MB78" s="143"/>
      <c r="MC78" s="143"/>
      <c r="MD78" s="143"/>
      <c r="ME78" s="143"/>
      <c r="MF78" s="143"/>
      <c r="MG78" s="143"/>
      <c r="MH78" s="143">
        <f>データ!$F$11</f>
        <v>43101</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41"/>
      <c r="NH78" s="27"/>
      <c r="NI78" s="2"/>
      <c r="NJ78" s="169"/>
      <c r="NK78" s="170"/>
      <c r="NL78" s="170"/>
      <c r="NM78" s="170"/>
      <c r="NN78" s="170"/>
      <c r="NO78" s="170"/>
      <c r="NP78" s="170"/>
      <c r="NQ78" s="170"/>
      <c r="NR78" s="170"/>
      <c r="NS78" s="170"/>
      <c r="NT78" s="170"/>
      <c r="NU78" s="170"/>
      <c r="NV78" s="170"/>
      <c r="NW78" s="170"/>
      <c r="NX78" s="171"/>
    </row>
    <row r="79" spans="1:388" ht="13.5" customHeight="1" x14ac:dyDescent="0.15">
      <c r="A79" s="2"/>
      <c r="B79" s="25"/>
      <c r="C79" s="5"/>
      <c r="D79" s="5"/>
      <c r="E79" s="5"/>
      <c r="F79" s="5"/>
      <c r="G79" s="38"/>
      <c r="H79" s="38"/>
      <c r="I79" s="42"/>
      <c r="J79" s="144" t="s">
        <v>55</v>
      </c>
      <c r="K79" s="145"/>
      <c r="L79" s="145"/>
      <c r="M79" s="145"/>
      <c r="N79" s="145"/>
      <c r="O79" s="145"/>
      <c r="P79" s="145"/>
      <c r="Q79" s="145"/>
      <c r="R79" s="145"/>
      <c r="S79" s="145"/>
      <c r="T79" s="146"/>
      <c r="U79" s="147">
        <f>データ!DR7</f>
        <v>65.3</v>
      </c>
      <c r="V79" s="147"/>
      <c r="W79" s="147"/>
      <c r="X79" s="147"/>
      <c r="Y79" s="147"/>
      <c r="Z79" s="147"/>
      <c r="AA79" s="147"/>
      <c r="AB79" s="147"/>
      <c r="AC79" s="147"/>
      <c r="AD79" s="147"/>
      <c r="AE79" s="147"/>
      <c r="AF79" s="147"/>
      <c r="AG79" s="147"/>
      <c r="AH79" s="147"/>
      <c r="AI79" s="147"/>
      <c r="AJ79" s="147"/>
      <c r="AK79" s="147"/>
      <c r="AL79" s="147"/>
      <c r="AM79" s="147"/>
      <c r="AN79" s="147">
        <f>データ!DS7</f>
        <v>66.8</v>
      </c>
      <c r="AO79" s="147"/>
      <c r="AP79" s="147"/>
      <c r="AQ79" s="147"/>
      <c r="AR79" s="147"/>
      <c r="AS79" s="147"/>
      <c r="AT79" s="147"/>
      <c r="AU79" s="147"/>
      <c r="AV79" s="147"/>
      <c r="AW79" s="147"/>
      <c r="AX79" s="147"/>
      <c r="AY79" s="147"/>
      <c r="AZ79" s="147"/>
      <c r="BA79" s="147"/>
      <c r="BB79" s="147"/>
      <c r="BC79" s="147"/>
      <c r="BD79" s="147"/>
      <c r="BE79" s="147"/>
      <c r="BF79" s="147"/>
      <c r="BG79" s="147">
        <f>データ!DT7</f>
        <v>68.099999999999994</v>
      </c>
      <c r="BH79" s="147"/>
      <c r="BI79" s="147"/>
      <c r="BJ79" s="147"/>
      <c r="BK79" s="147"/>
      <c r="BL79" s="147"/>
      <c r="BM79" s="147"/>
      <c r="BN79" s="147"/>
      <c r="BO79" s="147"/>
      <c r="BP79" s="147"/>
      <c r="BQ79" s="147"/>
      <c r="BR79" s="147"/>
      <c r="BS79" s="147"/>
      <c r="BT79" s="147"/>
      <c r="BU79" s="147"/>
      <c r="BV79" s="147"/>
      <c r="BW79" s="147"/>
      <c r="BX79" s="147"/>
      <c r="BY79" s="147"/>
      <c r="BZ79" s="147">
        <f>データ!DU7</f>
        <v>70.7</v>
      </c>
      <c r="CA79" s="147"/>
      <c r="CB79" s="147"/>
      <c r="CC79" s="147"/>
      <c r="CD79" s="147"/>
      <c r="CE79" s="147"/>
      <c r="CF79" s="147"/>
      <c r="CG79" s="147"/>
      <c r="CH79" s="147"/>
      <c r="CI79" s="147"/>
      <c r="CJ79" s="147"/>
      <c r="CK79" s="147"/>
      <c r="CL79" s="147"/>
      <c r="CM79" s="147"/>
      <c r="CN79" s="147"/>
      <c r="CO79" s="147"/>
      <c r="CP79" s="147"/>
      <c r="CQ79" s="147"/>
      <c r="CR79" s="147"/>
      <c r="CS79" s="147">
        <f>データ!DV7</f>
        <v>72.2</v>
      </c>
      <c r="CT79" s="147"/>
      <c r="CU79" s="147"/>
      <c r="CV79" s="147"/>
      <c r="CW79" s="147"/>
      <c r="CX79" s="147"/>
      <c r="CY79" s="147"/>
      <c r="CZ79" s="147"/>
      <c r="DA79" s="147"/>
      <c r="DB79" s="147"/>
      <c r="DC79" s="147"/>
      <c r="DD79" s="147"/>
      <c r="DE79" s="147"/>
      <c r="DF79" s="147"/>
      <c r="DG79" s="147"/>
      <c r="DH79" s="147"/>
      <c r="DI79" s="147"/>
      <c r="DJ79" s="147"/>
      <c r="DK79" s="147"/>
      <c r="DL79" s="43"/>
      <c r="DM79" s="43"/>
      <c r="DN79" s="43"/>
      <c r="DO79" s="43"/>
      <c r="DP79" s="43"/>
      <c r="DQ79" s="43"/>
      <c r="DR79" s="43"/>
      <c r="DS79" s="43"/>
      <c r="DT79" s="43"/>
      <c r="DU79" s="43"/>
      <c r="DV79" s="43"/>
      <c r="DW79" s="43"/>
      <c r="DX79" s="43"/>
      <c r="DY79" s="43"/>
      <c r="DZ79" s="43"/>
      <c r="ED79" s="144" t="s">
        <v>55</v>
      </c>
      <c r="EE79" s="145"/>
      <c r="EF79" s="145"/>
      <c r="EG79" s="145"/>
      <c r="EH79" s="145"/>
      <c r="EI79" s="145"/>
      <c r="EJ79" s="145"/>
      <c r="EK79" s="145"/>
      <c r="EL79" s="145"/>
      <c r="EM79" s="145"/>
      <c r="EN79" s="146"/>
      <c r="EO79" s="147">
        <f>データ!EC7</f>
        <v>71</v>
      </c>
      <c r="EP79" s="147"/>
      <c r="EQ79" s="147"/>
      <c r="ER79" s="147"/>
      <c r="ES79" s="147"/>
      <c r="ET79" s="147"/>
      <c r="EU79" s="147"/>
      <c r="EV79" s="147"/>
      <c r="EW79" s="147"/>
      <c r="EX79" s="147"/>
      <c r="EY79" s="147"/>
      <c r="EZ79" s="147"/>
      <c r="FA79" s="147"/>
      <c r="FB79" s="147"/>
      <c r="FC79" s="147"/>
      <c r="FD79" s="147"/>
      <c r="FE79" s="147"/>
      <c r="FF79" s="147"/>
      <c r="FG79" s="147"/>
      <c r="FH79" s="147">
        <f>データ!ED7</f>
        <v>70.400000000000006</v>
      </c>
      <c r="FI79" s="147"/>
      <c r="FJ79" s="147"/>
      <c r="FK79" s="147"/>
      <c r="FL79" s="147"/>
      <c r="FM79" s="147"/>
      <c r="FN79" s="147"/>
      <c r="FO79" s="147"/>
      <c r="FP79" s="147"/>
      <c r="FQ79" s="147"/>
      <c r="FR79" s="147"/>
      <c r="FS79" s="147"/>
      <c r="FT79" s="147"/>
      <c r="FU79" s="147"/>
      <c r="FV79" s="147"/>
      <c r="FW79" s="147"/>
      <c r="FX79" s="147"/>
      <c r="FY79" s="147"/>
      <c r="FZ79" s="147"/>
      <c r="GA79" s="147">
        <f>データ!EE7</f>
        <v>73.7</v>
      </c>
      <c r="GB79" s="147"/>
      <c r="GC79" s="147"/>
      <c r="GD79" s="147"/>
      <c r="GE79" s="147"/>
      <c r="GF79" s="147"/>
      <c r="GG79" s="147"/>
      <c r="GH79" s="147"/>
      <c r="GI79" s="147"/>
      <c r="GJ79" s="147"/>
      <c r="GK79" s="147"/>
      <c r="GL79" s="147"/>
      <c r="GM79" s="147"/>
      <c r="GN79" s="147"/>
      <c r="GO79" s="147"/>
      <c r="GP79" s="147"/>
      <c r="GQ79" s="147"/>
      <c r="GR79" s="147"/>
      <c r="GS79" s="147"/>
      <c r="GT79" s="147">
        <f>データ!EF7</f>
        <v>77.2</v>
      </c>
      <c r="GU79" s="147"/>
      <c r="GV79" s="147"/>
      <c r="GW79" s="147"/>
      <c r="GX79" s="147"/>
      <c r="GY79" s="147"/>
      <c r="GZ79" s="147"/>
      <c r="HA79" s="147"/>
      <c r="HB79" s="147"/>
      <c r="HC79" s="147"/>
      <c r="HD79" s="147"/>
      <c r="HE79" s="147"/>
      <c r="HF79" s="147"/>
      <c r="HG79" s="147"/>
      <c r="HH79" s="147"/>
      <c r="HI79" s="147"/>
      <c r="HJ79" s="147"/>
      <c r="HK79" s="147"/>
      <c r="HL79" s="147"/>
      <c r="HM79" s="147">
        <f>データ!EG7</f>
        <v>75.900000000000006</v>
      </c>
      <c r="HN79" s="147"/>
      <c r="HO79" s="147"/>
      <c r="HP79" s="147"/>
      <c r="HQ79" s="147"/>
      <c r="HR79" s="147"/>
      <c r="HS79" s="147"/>
      <c r="HT79" s="147"/>
      <c r="HU79" s="147"/>
      <c r="HV79" s="147"/>
      <c r="HW79" s="147"/>
      <c r="HX79" s="147"/>
      <c r="HY79" s="147"/>
      <c r="HZ79" s="147"/>
      <c r="IA79" s="147"/>
      <c r="IB79" s="147"/>
      <c r="IC79" s="147"/>
      <c r="ID79" s="147"/>
      <c r="IE79" s="147"/>
      <c r="IF79" s="44"/>
      <c r="IG79" s="44"/>
      <c r="IH79" s="44"/>
      <c r="II79" s="44"/>
      <c r="IJ79" s="44"/>
      <c r="IK79" s="44"/>
      <c r="IL79" s="44"/>
      <c r="IM79" s="44"/>
      <c r="IN79" s="44"/>
      <c r="IO79" s="44"/>
      <c r="IP79" s="44"/>
      <c r="IQ79" s="44"/>
      <c r="IY79" s="144" t="s">
        <v>55</v>
      </c>
      <c r="IZ79" s="145"/>
      <c r="JA79" s="145"/>
      <c r="JB79" s="145"/>
      <c r="JC79" s="145"/>
      <c r="JD79" s="145"/>
      <c r="JE79" s="145"/>
      <c r="JF79" s="145"/>
      <c r="JG79" s="145"/>
      <c r="JH79" s="145"/>
      <c r="JI79" s="146"/>
      <c r="JJ79" s="148">
        <f>データ!EN7</f>
        <v>56329889</v>
      </c>
      <c r="JK79" s="148"/>
      <c r="JL79" s="148"/>
      <c r="JM79" s="148"/>
      <c r="JN79" s="148"/>
      <c r="JO79" s="148"/>
      <c r="JP79" s="148"/>
      <c r="JQ79" s="148"/>
      <c r="JR79" s="148"/>
      <c r="JS79" s="148"/>
      <c r="JT79" s="148"/>
      <c r="JU79" s="148"/>
      <c r="JV79" s="148"/>
      <c r="JW79" s="148"/>
      <c r="JX79" s="148"/>
      <c r="JY79" s="148"/>
      <c r="JZ79" s="148"/>
      <c r="KA79" s="148"/>
      <c r="KB79" s="148"/>
      <c r="KC79" s="148">
        <f>データ!EO7</f>
        <v>58348843</v>
      </c>
      <c r="KD79" s="148"/>
      <c r="KE79" s="148"/>
      <c r="KF79" s="148"/>
      <c r="KG79" s="148"/>
      <c r="KH79" s="148"/>
      <c r="KI79" s="148"/>
      <c r="KJ79" s="148"/>
      <c r="KK79" s="148"/>
      <c r="KL79" s="148"/>
      <c r="KM79" s="148"/>
      <c r="KN79" s="148"/>
      <c r="KO79" s="148"/>
      <c r="KP79" s="148"/>
      <c r="KQ79" s="148"/>
      <c r="KR79" s="148"/>
      <c r="KS79" s="148"/>
      <c r="KT79" s="148"/>
      <c r="KU79" s="148"/>
      <c r="KV79" s="148">
        <f>データ!EP7</f>
        <v>60288902</v>
      </c>
      <c r="KW79" s="148"/>
      <c r="KX79" s="148"/>
      <c r="KY79" s="148"/>
      <c r="KZ79" s="148"/>
      <c r="LA79" s="148"/>
      <c r="LB79" s="148"/>
      <c r="LC79" s="148"/>
      <c r="LD79" s="148"/>
      <c r="LE79" s="148"/>
      <c r="LF79" s="148"/>
      <c r="LG79" s="148"/>
      <c r="LH79" s="148"/>
      <c r="LI79" s="148"/>
      <c r="LJ79" s="148"/>
      <c r="LK79" s="148"/>
      <c r="LL79" s="148"/>
      <c r="LM79" s="148"/>
      <c r="LN79" s="148"/>
      <c r="LO79" s="148">
        <f>データ!EQ7</f>
        <v>62061917</v>
      </c>
      <c r="LP79" s="148"/>
      <c r="LQ79" s="148"/>
      <c r="LR79" s="148"/>
      <c r="LS79" s="148"/>
      <c r="LT79" s="148"/>
      <c r="LU79" s="148"/>
      <c r="LV79" s="148"/>
      <c r="LW79" s="148"/>
      <c r="LX79" s="148"/>
      <c r="LY79" s="148"/>
      <c r="LZ79" s="148"/>
      <c r="MA79" s="148"/>
      <c r="MB79" s="148"/>
      <c r="MC79" s="148"/>
      <c r="MD79" s="148"/>
      <c r="ME79" s="148"/>
      <c r="MF79" s="148"/>
      <c r="MG79" s="148"/>
      <c r="MH79" s="148">
        <f>データ!ER7</f>
        <v>63821999</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41"/>
      <c r="NH79" s="27"/>
      <c r="NI79" s="2"/>
      <c r="NJ79" s="169"/>
      <c r="NK79" s="170"/>
      <c r="NL79" s="170"/>
      <c r="NM79" s="170"/>
      <c r="NN79" s="170"/>
      <c r="NO79" s="170"/>
      <c r="NP79" s="170"/>
      <c r="NQ79" s="170"/>
      <c r="NR79" s="170"/>
      <c r="NS79" s="170"/>
      <c r="NT79" s="170"/>
      <c r="NU79" s="170"/>
      <c r="NV79" s="170"/>
      <c r="NW79" s="170"/>
      <c r="NX79" s="171"/>
    </row>
    <row r="80" spans="1:388" ht="13.5" customHeight="1" x14ac:dyDescent="0.15">
      <c r="A80" s="2"/>
      <c r="B80" s="25"/>
      <c r="C80" s="5"/>
      <c r="D80" s="5"/>
      <c r="E80" s="5"/>
      <c r="F80" s="5"/>
      <c r="G80" s="5"/>
      <c r="H80" s="5"/>
      <c r="I80" s="42"/>
      <c r="J80" s="144" t="s">
        <v>57</v>
      </c>
      <c r="K80" s="145"/>
      <c r="L80" s="145"/>
      <c r="M80" s="145"/>
      <c r="N80" s="145"/>
      <c r="O80" s="145"/>
      <c r="P80" s="145"/>
      <c r="Q80" s="145"/>
      <c r="R80" s="145"/>
      <c r="S80" s="145"/>
      <c r="T80" s="146"/>
      <c r="U80" s="147">
        <f>データ!DW7</f>
        <v>50.7</v>
      </c>
      <c r="V80" s="147"/>
      <c r="W80" s="147"/>
      <c r="X80" s="147"/>
      <c r="Y80" s="147"/>
      <c r="Z80" s="147"/>
      <c r="AA80" s="147"/>
      <c r="AB80" s="147"/>
      <c r="AC80" s="147"/>
      <c r="AD80" s="147"/>
      <c r="AE80" s="147"/>
      <c r="AF80" s="147"/>
      <c r="AG80" s="147"/>
      <c r="AH80" s="147"/>
      <c r="AI80" s="147"/>
      <c r="AJ80" s="147"/>
      <c r="AK80" s="147"/>
      <c r="AL80" s="147"/>
      <c r="AM80" s="147"/>
      <c r="AN80" s="147">
        <f>データ!DX7</f>
        <v>51.3</v>
      </c>
      <c r="AO80" s="147"/>
      <c r="AP80" s="147"/>
      <c r="AQ80" s="147"/>
      <c r="AR80" s="147"/>
      <c r="AS80" s="147"/>
      <c r="AT80" s="147"/>
      <c r="AU80" s="147"/>
      <c r="AV80" s="147"/>
      <c r="AW80" s="147"/>
      <c r="AX80" s="147"/>
      <c r="AY80" s="147"/>
      <c r="AZ80" s="147"/>
      <c r="BA80" s="147"/>
      <c r="BB80" s="147"/>
      <c r="BC80" s="147"/>
      <c r="BD80" s="147"/>
      <c r="BE80" s="147"/>
      <c r="BF80" s="147"/>
      <c r="BG80" s="147">
        <f>データ!DY7</f>
        <v>51.2</v>
      </c>
      <c r="BH80" s="147"/>
      <c r="BI80" s="147"/>
      <c r="BJ80" s="147"/>
      <c r="BK80" s="147"/>
      <c r="BL80" s="147"/>
      <c r="BM80" s="147"/>
      <c r="BN80" s="147"/>
      <c r="BO80" s="147"/>
      <c r="BP80" s="147"/>
      <c r="BQ80" s="147"/>
      <c r="BR80" s="147"/>
      <c r="BS80" s="147"/>
      <c r="BT80" s="147"/>
      <c r="BU80" s="147"/>
      <c r="BV80" s="147"/>
      <c r="BW80" s="147"/>
      <c r="BX80" s="147"/>
      <c r="BY80" s="147"/>
      <c r="BZ80" s="147">
        <f>データ!DZ7</f>
        <v>52</v>
      </c>
      <c r="CA80" s="147"/>
      <c r="CB80" s="147"/>
      <c r="CC80" s="147"/>
      <c r="CD80" s="147"/>
      <c r="CE80" s="147"/>
      <c r="CF80" s="147"/>
      <c r="CG80" s="147"/>
      <c r="CH80" s="147"/>
      <c r="CI80" s="147"/>
      <c r="CJ80" s="147"/>
      <c r="CK80" s="147"/>
      <c r="CL80" s="147"/>
      <c r="CM80" s="147"/>
      <c r="CN80" s="147"/>
      <c r="CO80" s="147"/>
      <c r="CP80" s="147"/>
      <c r="CQ80" s="147"/>
      <c r="CR80" s="147"/>
      <c r="CS80" s="147">
        <f>データ!EA7</f>
        <v>52.5</v>
      </c>
      <c r="CT80" s="147"/>
      <c r="CU80" s="147"/>
      <c r="CV80" s="147"/>
      <c r="CW80" s="147"/>
      <c r="CX80" s="147"/>
      <c r="CY80" s="147"/>
      <c r="CZ80" s="147"/>
      <c r="DA80" s="147"/>
      <c r="DB80" s="147"/>
      <c r="DC80" s="147"/>
      <c r="DD80" s="147"/>
      <c r="DE80" s="147"/>
      <c r="DF80" s="147"/>
      <c r="DG80" s="147"/>
      <c r="DH80" s="147"/>
      <c r="DI80" s="147"/>
      <c r="DJ80" s="147"/>
      <c r="DK80" s="147"/>
      <c r="DL80" s="43"/>
      <c r="DM80" s="43"/>
      <c r="DN80" s="43"/>
      <c r="DO80" s="43"/>
      <c r="DP80" s="43"/>
      <c r="DQ80" s="43"/>
      <c r="DR80" s="43"/>
      <c r="DS80" s="43"/>
      <c r="DT80" s="43"/>
      <c r="DU80" s="43"/>
      <c r="DV80" s="43"/>
      <c r="DW80" s="43"/>
      <c r="DX80" s="43"/>
      <c r="DY80" s="43"/>
      <c r="DZ80" s="43"/>
      <c r="ED80" s="144" t="s">
        <v>57</v>
      </c>
      <c r="EE80" s="145"/>
      <c r="EF80" s="145"/>
      <c r="EG80" s="145"/>
      <c r="EH80" s="145"/>
      <c r="EI80" s="145"/>
      <c r="EJ80" s="145"/>
      <c r="EK80" s="145"/>
      <c r="EL80" s="145"/>
      <c r="EM80" s="145"/>
      <c r="EN80" s="146"/>
      <c r="EO80" s="147">
        <f>データ!EH7</f>
        <v>62.6</v>
      </c>
      <c r="EP80" s="147"/>
      <c r="EQ80" s="147"/>
      <c r="ER80" s="147"/>
      <c r="ES80" s="147"/>
      <c r="ET80" s="147"/>
      <c r="EU80" s="147"/>
      <c r="EV80" s="147"/>
      <c r="EW80" s="147"/>
      <c r="EX80" s="147"/>
      <c r="EY80" s="147"/>
      <c r="EZ80" s="147"/>
      <c r="FA80" s="147"/>
      <c r="FB80" s="147"/>
      <c r="FC80" s="147"/>
      <c r="FD80" s="147"/>
      <c r="FE80" s="147"/>
      <c r="FF80" s="147"/>
      <c r="FG80" s="147"/>
      <c r="FH80" s="147">
        <f>データ!EI7</f>
        <v>64.099999999999994</v>
      </c>
      <c r="FI80" s="147"/>
      <c r="FJ80" s="147"/>
      <c r="FK80" s="147"/>
      <c r="FL80" s="147"/>
      <c r="FM80" s="147"/>
      <c r="FN80" s="147"/>
      <c r="FO80" s="147"/>
      <c r="FP80" s="147"/>
      <c r="FQ80" s="147"/>
      <c r="FR80" s="147"/>
      <c r="FS80" s="147"/>
      <c r="FT80" s="147"/>
      <c r="FU80" s="147"/>
      <c r="FV80" s="147"/>
      <c r="FW80" s="147"/>
      <c r="FX80" s="147"/>
      <c r="FY80" s="147"/>
      <c r="FZ80" s="147"/>
      <c r="GA80" s="147">
        <f>データ!EJ7</f>
        <v>64.3</v>
      </c>
      <c r="GB80" s="147"/>
      <c r="GC80" s="147"/>
      <c r="GD80" s="147"/>
      <c r="GE80" s="147"/>
      <c r="GF80" s="147"/>
      <c r="GG80" s="147"/>
      <c r="GH80" s="147"/>
      <c r="GI80" s="147"/>
      <c r="GJ80" s="147"/>
      <c r="GK80" s="147"/>
      <c r="GL80" s="147"/>
      <c r="GM80" s="147"/>
      <c r="GN80" s="147"/>
      <c r="GO80" s="147"/>
      <c r="GP80" s="147"/>
      <c r="GQ80" s="147"/>
      <c r="GR80" s="147"/>
      <c r="GS80" s="147"/>
      <c r="GT80" s="147">
        <f>データ!EK7</f>
        <v>66</v>
      </c>
      <c r="GU80" s="147"/>
      <c r="GV80" s="147"/>
      <c r="GW80" s="147"/>
      <c r="GX80" s="147"/>
      <c r="GY80" s="147"/>
      <c r="GZ80" s="147"/>
      <c r="HA80" s="147"/>
      <c r="HB80" s="147"/>
      <c r="HC80" s="147"/>
      <c r="HD80" s="147"/>
      <c r="HE80" s="147"/>
      <c r="HF80" s="147"/>
      <c r="HG80" s="147"/>
      <c r="HH80" s="147"/>
      <c r="HI80" s="147"/>
      <c r="HJ80" s="147"/>
      <c r="HK80" s="147"/>
      <c r="HL80" s="147"/>
      <c r="HM80" s="147">
        <f>データ!EL7</f>
        <v>67.099999999999994</v>
      </c>
      <c r="HN80" s="147"/>
      <c r="HO80" s="147"/>
      <c r="HP80" s="147"/>
      <c r="HQ80" s="147"/>
      <c r="HR80" s="147"/>
      <c r="HS80" s="147"/>
      <c r="HT80" s="147"/>
      <c r="HU80" s="147"/>
      <c r="HV80" s="147"/>
      <c r="HW80" s="147"/>
      <c r="HX80" s="147"/>
      <c r="HY80" s="147"/>
      <c r="HZ80" s="147"/>
      <c r="IA80" s="147"/>
      <c r="IB80" s="147"/>
      <c r="IC80" s="147"/>
      <c r="ID80" s="147"/>
      <c r="IE80" s="147"/>
      <c r="IF80" s="44"/>
      <c r="IG80" s="44"/>
      <c r="IH80" s="44"/>
      <c r="II80" s="44"/>
      <c r="IJ80" s="44"/>
      <c r="IK80" s="44"/>
      <c r="IL80" s="44"/>
      <c r="IM80" s="44"/>
      <c r="IN80" s="44"/>
      <c r="IO80" s="44"/>
      <c r="IP80" s="44"/>
      <c r="IQ80" s="44"/>
      <c r="IY80" s="144" t="s">
        <v>57</v>
      </c>
      <c r="IZ80" s="145"/>
      <c r="JA80" s="145"/>
      <c r="JB80" s="145"/>
      <c r="JC80" s="145"/>
      <c r="JD80" s="145"/>
      <c r="JE80" s="145"/>
      <c r="JF80" s="145"/>
      <c r="JG80" s="145"/>
      <c r="JH80" s="145"/>
      <c r="JI80" s="146"/>
      <c r="JJ80" s="148">
        <f>データ!ES7</f>
        <v>50543381</v>
      </c>
      <c r="JK80" s="148"/>
      <c r="JL80" s="148"/>
      <c r="JM80" s="148"/>
      <c r="JN80" s="148"/>
      <c r="JO80" s="148"/>
      <c r="JP80" s="148"/>
      <c r="JQ80" s="148"/>
      <c r="JR80" s="148"/>
      <c r="JS80" s="148"/>
      <c r="JT80" s="148"/>
      <c r="JU80" s="148"/>
      <c r="JV80" s="148"/>
      <c r="JW80" s="148"/>
      <c r="JX80" s="148"/>
      <c r="JY80" s="148"/>
      <c r="JZ80" s="148"/>
      <c r="KA80" s="148"/>
      <c r="KB80" s="148"/>
      <c r="KC80" s="148">
        <f>データ!ET7</f>
        <v>51238617</v>
      </c>
      <c r="KD80" s="148"/>
      <c r="KE80" s="148"/>
      <c r="KF80" s="148"/>
      <c r="KG80" s="148"/>
      <c r="KH80" s="148"/>
      <c r="KI80" s="148"/>
      <c r="KJ80" s="148"/>
      <c r="KK80" s="148"/>
      <c r="KL80" s="148"/>
      <c r="KM80" s="148"/>
      <c r="KN80" s="148"/>
      <c r="KO80" s="148"/>
      <c r="KP80" s="148"/>
      <c r="KQ80" s="148"/>
      <c r="KR80" s="148"/>
      <c r="KS80" s="148"/>
      <c r="KT80" s="148"/>
      <c r="KU80" s="148"/>
      <c r="KV80" s="148">
        <f>データ!EU7</f>
        <v>51669762</v>
      </c>
      <c r="KW80" s="148"/>
      <c r="KX80" s="148"/>
      <c r="KY80" s="148"/>
      <c r="KZ80" s="148"/>
      <c r="LA80" s="148"/>
      <c r="LB80" s="148"/>
      <c r="LC80" s="148"/>
      <c r="LD80" s="148"/>
      <c r="LE80" s="148"/>
      <c r="LF80" s="148"/>
      <c r="LG80" s="148"/>
      <c r="LH80" s="148"/>
      <c r="LI80" s="148"/>
      <c r="LJ80" s="148"/>
      <c r="LK80" s="148"/>
      <c r="LL80" s="148"/>
      <c r="LM80" s="148"/>
      <c r="LN80" s="148"/>
      <c r="LO80" s="148">
        <f>データ!EV7</f>
        <v>53351028</v>
      </c>
      <c r="LP80" s="148"/>
      <c r="LQ80" s="148"/>
      <c r="LR80" s="148"/>
      <c r="LS80" s="148"/>
      <c r="LT80" s="148"/>
      <c r="LU80" s="148"/>
      <c r="LV80" s="148"/>
      <c r="LW80" s="148"/>
      <c r="LX80" s="148"/>
      <c r="LY80" s="148"/>
      <c r="LZ80" s="148"/>
      <c r="MA80" s="148"/>
      <c r="MB80" s="148"/>
      <c r="MC80" s="148"/>
      <c r="MD80" s="148"/>
      <c r="ME80" s="148"/>
      <c r="MF80" s="148"/>
      <c r="MG80" s="148"/>
      <c r="MH80" s="148">
        <f>データ!EW7</f>
        <v>55620962</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41"/>
      <c r="NH80" s="27"/>
      <c r="NI80" s="2"/>
      <c r="NJ80" s="169"/>
      <c r="NK80" s="170"/>
      <c r="NL80" s="170"/>
      <c r="NM80" s="170"/>
      <c r="NN80" s="170"/>
      <c r="NO80" s="170"/>
      <c r="NP80" s="170"/>
      <c r="NQ80" s="170"/>
      <c r="NR80" s="170"/>
      <c r="NS80" s="170"/>
      <c r="NT80" s="170"/>
      <c r="NU80" s="170"/>
      <c r="NV80" s="170"/>
      <c r="NW80" s="170"/>
      <c r="NX80" s="17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9"/>
      <c r="NK81" s="170"/>
      <c r="NL81" s="170"/>
      <c r="NM81" s="170"/>
      <c r="NN81" s="170"/>
      <c r="NO81" s="170"/>
      <c r="NP81" s="170"/>
      <c r="NQ81" s="170"/>
      <c r="NR81" s="170"/>
      <c r="NS81" s="170"/>
      <c r="NT81" s="170"/>
      <c r="NU81" s="170"/>
      <c r="NV81" s="170"/>
      <c r="NW81" s="170"/>
      <c r="NX81" s="17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9"/>
      <c r="NK82" s="170"/>
      <c r="NL82" s="170"/>
      <c r="NM82" s="170"/>
      <c r="NN82" s="170"/>
      <c r="NO82" s="170"/>
      <c r="NP82" s="170"/>
      <c r="NQ82" s="170"/>
      <c r="NR82" s="170"/>
      <c r="NS82" s="170"/>
      <c r="NT82" s="170"/>
      <c r="NU82" s="170"/>
      <c r="NV82" s="170"/>
      <c r="NW82" s="170"/>
      <c r="NX82" s="17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9"/>
      <c r="NK83" s="170"/>
      <c r="NL83" s="170"/>
      <c r="NM83" s="170"/>
      <c r="NN83" s="170"/>
      <c r="NO83" s="170"/>
      <c r="NP83" s="170"/>
      <c r="NQ83" s="170"/>
      <c r="NR83" s="170"/>
      <c r="NS83" s="170"/>
      <c r="NT83" s="170"/>
      <c r="NU83" s="170"/>
      <c r="NV83" s="170"/>
      <c r="NW83" s="170"/>
      <c r="NX83" s="17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72"/>
      <c r="NK84" s="173"/>
      <c r="NL84" s="173"/>
      <c r="NM84" s="173"/>
      <c r="NN84" s="173"/>
      <c r="NO84" s="173"/>
      <c r="NP84" s="173"/>
      <c r="NQ84" s="173"/>
      <c r="NR84" s="173"/>
      <c r="NS84" s="173"/>
      <c r="NT84" s="173"/>
      <c r="NU84" s="173"/>
      <c r="NV84" s="173"/>
      <c r="NW84" s="173"/>
      <c r="NX84" s="17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Cdv7Dpj0zMyzJHTVuG4SWNDoDMMzWXzPKMGwveZw1sH56tA7u1Z4VcBw5BvYj6Tjb04QSbBeb4JuSU9YgG/ow==" saltValue="Zona++5gAj88QFELt92te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4" t="s">
        <v>104</v>
      </c>
      <c r="AI4" s="155"/>
      <c r="AJ4" s="155"/>
      <c r="AK4" s="155"/>
      <c r="AL4" s="155"/>
      <c r="AM4" s="155"/>
      <c r="AN4" s="155"/>
      <c r="AO4" s="155"/>
      <c r="AP4" s="155"/>
      <c r="AQ4" s="155"/>
      <c r="AR4" s="156"/>
      <c r="AS4" s="150" t="s">
        <v>105</v>
      </c>
      <c r="AT4" s="149"/>
      <c r="AU4" s="149"/>
      <c r="AV4" s="149"/>
      <c r="AW4" s="149"/>
      <c r="AX4" s="149"/>
      <c r="AY4" s="149"/>
      <c r="AZ4" s="149"/>
      <c r="BA4" s="149"/>
      <c r="BB4" s="149"/>
      <c r="BC4" s="149"/>
      <c r="BD4" s="150" t="s">
        <v>106</v>
      </c>
      <c r="BE4" s="149"/>
      <c r="BF4" s="149"/>
      <c r="BG4" s="149"/>
      <c r="BH4" s="149"/>
      <c r="BI4" s="149"/>
      <c r="BJ4" s="149"/>
      <c r="BK4" s="149"/>
      <c r="BL4" s="149"/>
      <c r="BM4" s="149"/>
      <c r="BN4" s="149"/>
      <c r="BO4" s="154" t="s">
        <v>107</v>
      </c>
      <c r="BP4" s="155"/>
      <c r="BQ4" s="155"/>
      <c r="BR4" s="155"/>
      <c r="BS4" s="155"/>
      <c r="BT4" s="155"/>
      <c r="BU4" s="155"/>
      <c r="BV4" s="155"/>
      <c r="BW4" s="155"/>
      <c r="BX4" s="155"/>
      <c r="BY4" s="156"/>
      <c r="BZ4" s="149" t="s">
        <v>108</v>
      </c>
      <c r="CA4" s="149"/>
      <c r="CB4" s="149"/>
      <c r="CC4" s="149"/>
      <c r="CD4" s="149"/>
      <c r="CE4" s="149"/>
      <c r="CF4" s="149"/>
      <c r="CG4" s="149"/>
      <c r="CH4" s="149"/>
      <c r="CI4" s="149"/>
      <c r="CJ4" s="149"/>
      <c r="CK4" s="150" t="s">
        <v>109</v>
      </c>
      <c r="CL4" s="149"/>
      <c r="CM4" s="149"/>
      <c r="CN4" s="149"/>
      <c r="CO4" s="149"/>
      <c r="CP4" s="149"/>
      <c r="CQ4" s="149"/>
      <c r="CR4" s="149"/>
      <c r="CS4" s="149"/>
      <c r="CT4" s="149"/>
      <c r="CU4" s="149"/>
      <c r="CV4" s="149" t="s">
        <v>110</v>
      </c>
      <c r="CW4" s="149"/>
      <c r="CX4" s="149"/>
      <c r="CY4" s="149"/>
      <c r="CZ4" s="149"/>
      <c r="DA4" s="149"/>
      <c r="DB4" s="149"/>
      <c r="DC4" s="149"/>
      <c r="DD4" s="149"/>
      <c r="DE4" s="149"/>
      <c r="DF4" s="149"/>
      <c r="DG4" s="149" t="s">
        <v>111</v>
      </c>
      <c r="DH4" s="149"/>
      <c r="DI4" s="149"/>
      <c r="DJ4" s="149"/>
      <c r="DK4" s="149"/>
      <c r="DL4" s="149"/>
      <c r="DM4" s="149"/>
      <c r="DN4" s="149"/>
      <c r="DO4" s="149"/>
      <c r="DP4" s="149"/>
      <c r="DQ4" s="149"/>
      <c r="DR4" s="154" t="s">
        <v>112</v>
      </c>
      <c r="DS4" s="155"/>
      <c r="DT4" s="155"/>
      <c r="DU4" s="155"/>
      <c r="DV4" s="155"/>
      <c r="DW4" s="155"/>
      <c r="DX4" s="155"/>
      <c r="DY4" s="155"/>
      <c r="DZ4" s="155"/>
      <c r="EA4" s="155"/>
      <c r="EB4" s="156"/>
      <c r="EC4" s="149" t="s">
        <v>113</v>
      </c>
      <c r="ED4" s="149"/>
      <c r="EE4" s="149"/>
      <c r="EF4" s="149"/>
      <c r="EG4" s="149"/>
      <c r="EH4" s="149"/>
      <c r="EI4" s="149"/>
      <c r="EJ4" s="149"/>
      <c r="EK4" s="149"/>
      <c r="EL4" s="149"/>
      <c r="EM4" s="149"/>
      <c r="EN4" s="149" t="s">
        <v>114</v>
      </c>
      <c r="EO4" s="149"/>
      <c r="EP4" s="149"/>
      <c r="EQ4" s="149"/>
      <c r="ER4" s="149"/>
      <c r="ES4" s="149"/>
      <c r="ET4" s="149"/>
      <c r="EU4" s="149"/>
      <c r="EV4" s="149"/>
      <c r="EW4" s="149"/>
      <c r="EX4" s="149"/>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149</v>
      </c>
      <c r="AW5" s="64" t="s">
        <v>142</v>
      </c>
      <c r="AX5" s="64" t="s">
        <v>143</v>
      </c>
      <c r="AY5" s="64" t="s">
        <v>144</v>
      </c>
      <c r="AZ5" s="64" t="s">
        <v>145</v>
      </c>
      <c r="BA5" s="64" t="s">
        <v>146</v>
      </c>
      <c r="BB5" s="64" t="s">
        <v>147</v>
      </c>
      <c r="BC5" s="64" t="s">
        <v>148</v>
      </c>
      <c r="BD5" s="64" t="s">
        <v>150</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151</v>
      </c>
      <c r="BR5" s="64" t="s">
        <v>149</v>
      </c>
      <c r="BS5" s="64" t="s">
        <v>142</v>
      </c>
      <c r="BT5" s="64" t="s">
        <v>143</v>
      </c>
      <c r="BU5" s="64" t="s">
        <v>144</v>
      </c>
      <c r="BV5" s="64" t="s">
        <v>145</v>
      </c>
      <c r="BW5" s="64" t="s">
        <v>146</v>
      </c>
      <c r="BX5" s="64" t="s">
        <v>147</v>
      </c>
      <c r="BY5" s="64" t="s">
        <v>148</v>
      </c>
      <c r="BZ5" s="64" t="s">
        <v>150</v>
      </c>
      <c r="CA5" s="64" t="s">
        <v>139</v>
      </c>
      <c r="CB5" s="64" t="s">
        <v>140</v>
      </c>
      <c r="CC5" s="64" t="s">
        <v>149</v>
      </c>
      <c r="CD5" s="64" t="s">
        <v>152</v>
      </c>
      <c r="CE5" s="64" t="s">
        <v>143</v>
      </c>
      <c r="CF5" s="64" t="s">
        <v>144</v>
      </c>
      <c r="CG5" s="64" t="s">
        <v>145</v>
      </c>
      <c r="CH5" s="64" t="s">
        <v>146</v>
      </c>
      <c r="CI5" s="64" t="s">
        <v>147</v>
      </c>
      <c r="CJ5" s="64" t="s">
        <v>148</v>
      </c>
      <c r="CK5" s="64" t="s">
        <v>138</v>
      </c>
      <c r="CL5" s="64" t="s">
        <v>153</v>
      </c>
      <c r="CM5" s="64" t="s">
        <v>140</v>
      </c>
      <c r="CN5" s="64" t="s">
        <v>141</v>
      </c>
      <c r="CO5" s="64" t="s">
        <v>142</v>
      </c>
      <c r="CP5" s="64" t="s">
        <v>143</v>
      </c>
      <c r="CQ5" s="64" t="s">
        <v>144</v>
      </c>
      <c r="CR5" s="64" t="s">
        <v>145</v>
      </c>
      <c r="CS5" s="64" t="s">
        <v>146</v>
      </c>
      <c r="CT5" s="64" t="s">
        <v>147</v>
      </c>
      <c r="CU5" s="64" t="s">
        <v>148</v>
      </c>
      <c r="CV5" s="64" t="s">
        <v>138</v>
      </c>
      <c r="CW5" s="64" t="s">
        <v>139</v>
      </c>
      <c r="CX5" s="64" t="s">
        <v>151</v>
      </c>
      <c r="CY5" s="64" t="s">
        <v>149</v>
      </c>
      <c r="CZ5" s="64" t="s">
        <v>142</v>
      </c>
      <c r="DA5" s="64" t="s">
        <v>143</v>
      </c>
      <c r="DB5" s="64" t="s">
        <v>144</v>
      </c>
      <c r="DC5" s="64" t="s">
        <v>145</v>
      </c>
      <c r="DD5" s="64" t="s">
        <v>146</v>
      </c>
      <c r="DE5" s="64" t="s">
        <v>147</v>
      </c>
      <c r="DF5" s="64" t="s">
        <v>148</v>
      </c>
      <c r="DG5" s="64" t="s">
        <v>138</v>
      </c>
      <c r="DH5" s="64" t="s">
        <v>139</v>
      </c>
      <c r="DI5" s="64" t="s">
        <v>140</v>
      </c>
      <c r="DJ5" s="64" t="s">
        <v>149</v>
      </c>
      <c r="DK5" s="64" t="s">
        <v>152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149</v>
      </c>
      <c r="EG5" s="64" t="s">
        <v>142</v>
      </c>
      <c r="EH5" s="64" t="s">
        <v>143</v>
      </c>
      <c r="EI5" s="64" t="s">
        <v>144</v>
      </c>
      <c r="EJ5" s="64" t="s">
        <v>145</v>
      </c>
      <c r="EK5" s="64" t="s">
        <v>146</v>
      </c>
      <c r="EL5" s="64" t="s">
        <v>147</v>
      </c>
      <c r="EM5" s="64" t="s">
        <v>154</v>
      </c>
      <c r="EN5" s="64" t="s">
        <v>138</v>
      </c>
      <c r="EO5" s="64" t="s">
        <v>139</v>
      </c>
      <c r="EP5" s="64" t="s">
        <v>151</v>
      </c>
      <c r="EQ5" s="64" t="s">
        <v>149</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20001</v>
      </c>
      <c r="D6" s="65">
        <f t="shared" si="2"/>
        <v>46</v>
      </c>
      <c r="E6" s="65">
        <f t="shared" si="2"/>
        <v>6</v>
      </c>
      <c r="F6" s="65">
        <f t="shared" si="2"/>
        <v>0</v>
      </c>
      <c r="G6" s="65">
        <f t="shared" si="2"/>
        <v>1</v>
      </c>
      <c r="H6" s="151" t="str">
        <f>IF(H8&lt;&gt;I8,H8,"")&amp;IF(I8&lt;&gt;J8,I8,"")&amp;"　"&amp;J8</f>
        <v>青森県　中央病院</v>
      </c>
      <c r="I6" s="152"/>
      <c r="J6" s="153"/>
      <c r="K6" s="65" t="str">
        <f t="shared" si="2"/>
        <v>条例全部</v>
      </c>
      <c r="L6" s="65" t="str">
        <f t="shared" si="2"/>
        <v>病院事業</v>
      </c>
      <c r="M6" s="65" t="str">
        <f t="shared" si="2"/>
        <v>一般病院</v>
      </c>
      <c r="N6" s="65" t="str">
        <f>N8</f>
        <v>500床以上</v>
      </c>
      <c r="O6" s="65" t="str">
        <f>O8</f>
        <v>学術・研究機関出身</v>
      </c>
      <c r="P6" s="65" t="str">
        <f>P8</f>
        <v>直営</v>
      </c>
      <c r="Q6" s="66">
        <f t="shared" ref="Q6:AG6" si="3">Q8</f>
        <v>20</v>
      </c>
      <c r="R6" s="65" t="str">
        <f t="shared" si="3"/>
        <v>対象</v>
      </c>
      <c r="S6" s="65" t="str">
        <f t="shared" si="3"/>
        <v>透 I 未 訓 ガ</v>
      </c>
      <c r="T6" s="65" t="str">
        <f t="shared" si="3"/>
        <v>救 臨 が 感 災 地 輪</v>
      </c>
      <c r="U6" s="66">
        <f>U8</f>
        <v>1292709</v>
      </c>
      <c r="V6" s="66">
        <f>V8</f>
        <v>59131</v>
      </c>
      <c r="W6" s="65" t="str">
        <f>W8</f>
        <v>非該当</v>
      </c>
      <c r="X6" s="65" t="str">
        <f t="shared" si="3"/>
        <v>７：１</v>
      </c>
      <c r="Y6" s="66">
        <f t="shared" si="3"/>
        <v>679</v>
      </c>
      <c r="Z6" s="66" t="str">
        <f t="shared" si="3"/>
        <v>-</v>
      </c>
      <c r="AA6" s="66" t="str">
        <f t="shared" si="3"/>
        <v>-</v>
      </c>
      <c r="AB6" s="66" t="str">
        <f t="shared" si="3"/>
        <v>-</v>
      </c>
      <c r="AC6" s="66">
        <f t="shared" si="3"/>
        <v>5</v>
      </c>
      <c r="AD6" s="66">
        <f t="shared" si="3"/>
        <v>684</v>
      </c>
      <c r="AE6" s="66">
        <f t="shared" si="3"/>
        <v>679</v>
      </c>
      <c r="AF6" s="66" t="str">
        <f t="shared" si="3"/>
        <v>-</v>
      </c>
      <c r="AG6" s="66">
        <f t="shared" si="3"/>
        <v>679</v>
      </c>
      <c r="AH6" s="67">
        <f>IF(AH8="-",NA(),AH8)</f>
        <v>102.1</v>
      </c>
      <c r="AI6" s="67">
        <f t="shared" ref="AI6:AQ6" si="4">IF(AI8="-",NA(),AI8)</f>
        <v>101.7</v>
      </c>
      <c r="AJ6" s="67">
        <f t="shared" si="4"/>
        <v>103.4</v>
      </c>
      <c r="AK6" s="67">
        <f t="shared" si="4"/>
        <v>100.2</v>
      </c>
      <c r="AL6" s="67">
        <f t="shared" si="4"/>
        <v>100.1</v>
      </c>
      <c r="AM6" s="67">
        <f t="shared" si="4"/>
        <v>101.1</v>
      </c>
      <c r="AN6" s="67">
        <f t="shared" si="4"/>
        <v>100.3</v>
      </c>
      <c r="AO6" s="67">
        <f t="shared" si="4"/>
        <v>99.8</v>
      </c>
      <c r="AP6" s="67">
        <f t="shared" si="4"/>
        <v>100.1</v>
      </c>
      <c r="AQ6" s="67">
        <f t="shared" si="4"/>
        <v>100</v>
      </c>
      <c r="AR6" s="67" t="str">
        <f>IF(AR8="-","【-】","【"&amp;SUBSTITUTE(TEXT(AR8,"#,##0.0"),"-","△")&amp;"】")</f>
        <v>【98.8】</v>
      </c>
      <c r="AS6" s="67">
        <f>IF(AS8="-",NA(),AS8)</f>
        <v>92.8</v>
      </c>
      <c r="AT6" s="67">
        <f t="shared" ref="AT6:BB6" si="5">IF(AT8="-",NA(),AT8)</f>
        <v>94.3</v>
      </c>
      <c r="AU6" s="67">
        <f t="shared" si="5"/>
        <v>95.5</v>
      </c>
      <c r="AV6" s="67">
        <f t="shared" si="5"/>
        <v>92.3</v>
      </c>
      <c r="AW6" s="67">
        <f t="shared" si="5"/>
        <v>93.7</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81.7</v>
      </c>
      <c r="BP6" s="67">
        <f t="shared" ref="BP6:BX6" si="7">IF(BP8="-",NA(),BP8)</f>
        <v>83.9</v>
      </c>
      <c r="BQ6" s="67">
        <f t="shared" si="7"/>
        <v>84</v>
      </c>
      <c r="BR6" s="67">
        <f t="shared" si="7"/>
        <v>83.9</v>
      </c>
      <c r="BS6" s="67">
        <f t="shared" si="7"/>
        <v>83.3</v>
      </c>
      <c r="BT6" s="67">
        <f t="shared" si="7"/>
        <v>80.7</v>
      </c>
      <c r="BU6" s="67">
        <f t="shared" si="7"/>
        <v>80.7</v>
      </c>
      <c r="BV6" s="67">
        <f t="shared" si="7"/>
        <v>79.5</v>
      </c>
      <c r="BW6" s="67">
        <f t="shared" si="7"/>
        <v>79.900000000000006</v>
      </c>
      <c r="BX6" s="67">
        <f t="shared" si="7"/>
        <v>80.2</v>
      </c>
      <c r="BY6" s="67" t="str">
        <f>IF(BY8="-","【-】","【"&amp;SUBSTITUTE(TEXT(BY8,"#,##0.0"),"-","△")&amp;"】")</f>
        <v>【74.9】</v>
      </c>
      <c r="BZ6" s="68">
        <f>IF(BZ8="-",NA(),BZ8)</f>
        <v>66641</v>
      </c>
      <c r="CA6" s="68">
        <f t="shared" ref="CA6:CI6" si="8">IF(CA8="-",NA(),CA8)</f>
        <v>69788</v>
      </c>
      <c r="CB6" s="68">
        <f t="shared" si="8"/>
        <v>71281</v>
      </c>
      <c r="CC6" s="68">
        <f t="shared" si="8"/>
        <v>72118</v>
      </c>
      <c r="CD6" s="68">
        <f t="shared" si="8"/>
        <v>76110</v>
      </c>
      <c r="CE6" s="68">
        <f t="shared" si="8"/>
        <v>60787</v>
      </c>
      <c r="CF6" s="68">
        <f t="shared" si="8"/>
        <v>62913</v>
      </c>
      <c r="CG6" s="68">
        <f t="shared" si="8"/>
        <v>64765</v>
      </c>
      <c r="CH6" s="68">
        <f t="shared" si="8"/>
        <v>66228</v>
      </c>
      <c r="CI6" s="68">
        <f t="shared" si="8"/>
        <v>68751</v>
      </c>
      <c r="CJ6" s="67" t="str">
        <f>IF(CJ8="-","【-】","【"&amp;SUBSTITUTE(TEXT(CJ8,"#,##0"),"-","△")&amp;"】")</f>
        <v>【52,412】</v>
      </c>
      <c r="CK6" s="68">
        <f>IF(CK8="-",NA(),CK8)</f>
        <v>19148</v>
      </c>
      <c r="CL6" s="68">
        <f t="shared" ref="CL6:CT6" si="9">IF(CL8="-",NA(),CL8)</f>
        <v>21056</v>
      </c>
      <c r="CM6" s="68">
        <f t="shared" si="9"/>
        <v>22144</v>
      </c>
      <c r="CN6" s="68">
        <f t="shared" si="9"/>
        <v>22557</v>
      </c>
      <c r="CO6" s="68">
        <f t="shared" si="9"/>
        <v>23524</v>
      </c>
      <c r="CP6" s="68">
        <f t="shared" si="9"/>
        <v>15610</v>
      </c>
      <c r="CQ6" s="68">
        <f t="shared" si="9"/>
        <v>16993</v>
      </c>
      <c r="CR6" s="68">
        <f t="shared" si="9"/>
        <v>17680</v>
      </c>
      <c r="CS6" s="68">
        <f t="shared" si="9"/>
        <v>18393</v>
      </c>
      <c r="CT6" s="68">
        <f t="shared" si="9"/>
        <v>19207</v>
      </c>
      <c r="CU6" s="67" t="str">
        <f>IF(CU8="-","【-】","【"&amp;SUBSTITUTE(TEXT(CU8,"#,##0"),"-","△")&amp;"】")</f>
        <v>【14,708】</v>
      </c>
      <c r="CV6" s="67">
        <f>IF(CV8="-",NA(),CV8)</f>
        <v>45.9</v>
      </c>
      <c r="CW6" s="67">
        <f t="shared" ref="CW6:DE6" si="10">IF(CW8="-",NA(),CW8)</f>
        <v>44.2</v>
      </c>
      <c r="CX6" s="67">
        <f t="shared" si="10"/>
        <v>43.9</v>
      </c>
      <c r="CY6" s="67">
        <f t="shared" si="10"/>
        <v>45.9</v>
      </c>
      <c r="CZ6" s="67">
        <f t="shared" si="10"/>
        <v>45.2</v>
      </c>
      <c r="DA6" s="67">
        <f t="shared" si="10"/>
        <v>48.7</v>
      </c>
      <c r="DB6" s="67">
        <f t="shared" si="10"/>
        <v>48.5</v>
      </c>
      <c r="DC6" s="67">
        <f t="shared" si="10"/>
        <v>49.2</v>
      </c>
      <c r="DD6" s="67">
        <f t="shared" si="10"/>
        <v>48.7</v>
      </c>
      <c r="DE6" s="67">
        <f t="shared" si="10"/>
        <v>48.3</v>
      </c>
      <c r="DF6" s="67" t="str">
        <f>IF(DF8="-","【-】","【"&amp;SUBSTITUTE(TEXT(DF8,"#,##0.0"),"-","△")&amp;"】")</f>
        <v>【54.8】</v>
      </c>
      <c r="DG6" s="67">
        <f>IF(DG8="-",NA(),DG8)</f>
        <v>37</v>
      </c>
      <c r="DH6" s="67">
        <f t="shared" ref="DH6:DP6" si="11">IF(DH8="-",NA(),DH8)</f>
        <v>38.5</v>
      </c>
      <c r="DI6" s="67">
        <f t="shared" si="11"/>
        <v>37.5</v>
      </c>
      <c r="DJ6" s="67">
        <f t="shared" si="11"/>
        <v>37.799999999999997</v>
      </c>
      <c r="DK6" s="67">
        <f t="shared" si="11"/>
        <v>38.299999999999997</v>
      </c>
      <c r="DL6" s="67">
        <f t="shared" si="11"/>
        <v>26.3</v>
      </c>
      <c r="DM6" s="67">
        <f t="shared" si="11"/>
        <v>27.5</v>
      </c>
      <c r="DN6" s="67">
        <f t="shared" si="11"/>
        <v>27.4</v>
      </c>
      <c r="DO6" s="67">
        <f t="shared" si="11"/>
        <v>27.8</v>
      </c>
      <c r="DP6" s="67">
        <f t="shared" si="11"/>
        <v>28.1</v>
      </c>
      <c r="DQ6" s="67" t="str">
        <f>IF(DQ8="-","【-】","【"&amp;SUBSTITUTE(TEXT(DQ8,"#,##0.0"),"-","△")&amp;"】")</f>
        <v>【24.3】</v>
      </c>
      <c r="DR6" s="67">
        <f>IF(DR8="-",NA(),DR8)</f>
        <v>65.3</v>
      </c>
      <c r="DS6" s="67">
        <f t="shared" ref="DS6:EA6" si="12">IF(DS8="-",NA(),DS8)</f>
        <v>66.8</v>
      </c>
      <c r="DT6" s="67">
        <f t="shared" si="12"/>
        <v>68.099999999999994</v>
      </c>
      <c r="DU6" s="67">
        <f t="shared" si="12"/>
        <v>70.7</v>
      </c>
      <c r="DV6" s="67">
        <f t="shared" si="12"/>
        <v>72.2</v>
      </c>
      <c r="DW6" s="67">
        <f t="shared" si="12"/>
        <v>50.7</v>
      </c>
      <c r="DX6" s="67">
        <f t="shared" si="12"/>
        <v>51.3</v>
      </c>
      <c r="DY6" s="67">
        <f t="shared" si="12"/>
        <v>51.2</v>
      </c>
      <c r="DZ6" s="67">
        <f t="shared" si="12"/>
        <v>52</v>
      </c>
      <c r="EA6" s="67">
        <f t="shared" si="12"/>
        <v>52.5</v>
      </c>
      <c r="EB6" s="67" t="str">
        <f>IF(EB8="-","【-】","【"&amp;SUBSTITUTE(TEXT(EB8,"#,##0.0"),"-","△")&amp;"】")</f>
        <v>【52.5】</v>
      </c>
      <c r="EC6" s="67">
        <f>IF(EC8="-",NA(),EC8)</f>
        <v>71</v>
      </c>
      <c r="ED6" s="67">
        <f t="shared" ref="ED6:EL6" si="13">IF(ED8="-",NA(),ED8)</f>
        <v>70.400000000000006</v>
      </c>
      <c r="EE6" s="67">
        <f t="shared" si="13"/>
        <v>73.7</v>
      </c>
      <c r="EF6" s="67">
        <f t="shared" si="13"/>
        <v>77.2</v>
      </c>
      <c r="EG6" s="67">
        <f t="shared" si="13"/>
        <v>75.900000000000006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56329889</v>
      </c>
      <c r="EO6" s="68">
        <f t="shared" ref="EO6:EW6" si="14">IF(EO8="-",NA(),EO8)</f>
        <v>58348843</v>
      </c>
      <c r="EP6" s="68">
        <f t="shared" si="14"/>
        <v>60288902</v>
      </c>
      <c r="EQ6" s="68">
        <f t="shared" si="14"/>
        <v>62061917</v>
      </c>
      <c r="ER6" s="68">
        <f t="shared" si="14"/>
        <v>63821999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156</v>
      </c>
      <c r="B7" s="65">
        <f t="shared" ref="B7:AG7" si="15">B8</f>
        <v>2018</v>
      </c>
      <c r="C7" s="65">
        <f t="shared" si="15"/>
        <v>20001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学術・研究機関出身</v>
      </c>
      <c r="P7" s="65" t="str">
        <f>P8</f>
        <v>直営</v>
      </c>
      <c r="Q7" s="66">
        <f t="shared" si="15"/>
        <v>20</v>
      </c>
      <c r="R7" s="65" t="str">
        <f t="shared" si="15"/>
        <v>対象</v>
      </c>
      <c r="S7" s="65" t="str">
        <f t="shared" si="15"/>
        <v>透 I 未 訓 ガ</v>
      </c>
      <c r="T7" s="65" t="str">
        <f t="shared" si="15"/>
        <v>救 臨 が 感 災 地 輪</v>
      </c>
      <c r="U7" s="66">
        <f>U8</f>
        <v>1292709</v>
      </c>
      <c r="V7" s="66">
        <f>V8</f>
        <v>59131</v>
      </c>
      <c r="W7" s="65" t="str">
        <f>W8</f>
        <v>非該当</v>
      </c>
      <c r="X7" s="65" t="str">
        <f t="shared" si="15"/>
        <v>７：１</v>
      </c>
      <c r="Y7" s="66">
        <f t="shared" si="15"/>
        <v>679</v>
      </c>
      <c r="Z7" s="66" t="str">
        <f t="shared" si="15"/>
        <v>-</v>
      </c>
      <c r="AA7" s="66" t="str">
        <f t="shared" si="15"/>
        <v>-</v>
      </c>
      <c r="AB7" s="66" t="str">
        <f t="shared" si="15"/>
        <v>-</v>
      </c>
      <c r="AC7" s="66">
        <f t="shared" si="15"/>
        <v>5</v>
      </c>
      <c r="AD7" s="66">
        <f t="shared" si="15"/>
        <v>684</v>
      </c>
      <c r="AE7" s="66">
        <f t="shared" si="15"/>
        <v>679</v>
      </c>
      <c r="AF7" s="66" t="str">
        <f t="shared" si="15"/>
        <v>-</v>
      </c>
      <c r="AG7" s="66">
        <f t="shared" si="15"/>
        <v>679</v>
      </c>
      <c r="AH7" s="67">
        <f>AH8</f>
        <v>102.1</v>
      </c>
      <c r="AI7" s="67">
        <f t="shared" ref="AI7:AQ7" si="16">AI8</f>
        <v>101.7</v>
      </c>
      <c r="AJ7" s="67">
        <f t="shared" si="16"/>
        <v>103.4</v>
      </c>
      <c r="AK7" s="67">
        <f t="shared" si="16"/>
        <v>100.2</v>
      </c>
      <c r="AL7" s="67">
        <f t="shared" si="16"/>
        <v>100.1</v>
      </c>
      <c r="AM7" s="67">
        <f t="shared" si="16"/>
        <v>101.1</v>
      </c>
      <c r="AN7" s="67">
        <f t="shared" si="16"/>
        <v>100.3</v>
      </c>
      <c r="AO7" s="67">
        <f t="shared" si="16"/>
        <v>99.8</v>
      </c>
      <c r="AP7" s="67">
        <f t="shared" si="16"/>
        <v>100.1</v>
      </c>
      <c r="AQ7" s="67">
        <f t="shared" si="16"/>
        <v>100</v>
      </c>
      <c r="AR7" s="67"/>
      <c r="AS7" s="67">
        <f>AS8</f>
        <v>92.8</v>
      </c>
      <c r="AT7" s="67">
        <f t="shared" ref="AT7:BB7" si="17">AT8</f>
        <v>94.3</v>
      </c>
      <c r="AU7" s="67">
        <f t="shared" si="17"/>
        <v>95.5</v>
      </c>
      <c r="AV7" s="67">
        <f t="shared" si="17"/>
        <v>92.3</v>
      </c>
      <c r="AW7" s="67">
        <f t="shared" si="17"/>
        <v>93.7</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81.7</v>
      </c>
      <c r="BP7" s="67">
        <f t="shared" ref="BP7:BX7" si="19">BP8</f>
        <v>83.9</v>
      </c>
      <c r="BQ7" s="67">
        <f t="shared" si="19"/>
        <v>84</v>
      </c>
      <c r="BR7" s="67">
        <f t="shared" si="19"/>
        <v>83.9</v>
      </c>
      <c r="BS7" s="67">
        <f t="shared" si="19"/>
        <v>83.3</v>
      </c>
      <c r="BT7" s="67">
        <f t="shared" si="19"/>
        <v>80.7</v>
      </c>
      <c r="BU7" s="67">
        <f t="shared" si="19"/>
        <v>80.7</v>
      </c>
      <c r="BV7" s="67">
        <f t="shared" si="19"/>
        <v>79.5</v>
      </c>
      <c r="BW7" s="67">
        <f t="shared" si="19"/>
        <v>79.900000000000006</v>
      </c>
      <c r="BX7" s="67">
        <f t="shared" si="19"/>
        <v>80.2</v>
      </c>
      <c r="BY7" s="67"/>
      <c r="BZ7" s="68">
        <f>BZ8</f>
        <v>66641</v>
      </c>
      <c r="CA7" s="68">
        <f t="shared" ref="CA7:CI7" si="20">CA8</f>
        <v>69788</v>
      </c>
      <c r="CB7" s="68">
        <f t="shared" si="20"/>
        <v>71281</v>
      </c>
      <c r="CC7" s="68">
        <f t="shared" si="20"/>
        <v>72118</v>
      </c>
      <c r="CD7" s="68">
        <f t="shared" si="20"/>
        <v>76110</v>
      </c>
      <c r="CE7" s="68">
        <f t="shared" si="20"/>
        <v>60787</v>
      </c>
      <c r="CF7" s="68">
        <f t="shared" si="20"/>
        <v>62913</v>
      </c>
      <c r="CG7" s="68">
        <f t="shared" si="20"/>
        <v>64765</v>
      </c>
      <c r="CH7" s="68">
        <f t="shared" si="20"/>
        <v>66228</v>
      </c>
      <c r="CI7" s="68">
        <f t="shared" si="20"/>
        <v>68751</v>
      </c>
      <c r="CJ7" s="67"/>
      <c r="CK7" s="68">
        <f>CK8</f>
        <v>19148</v>
      </c>
      <c r="CL7" s="68">
        <f t="shared" ref="CL7:CT7" si="21">CL8</f>
        <v>21056</v>
      </c>
      <c r="CM7" s="68">
        <f t="shared" si="21"/>
        <v>22144</v>
      </c>
      <c r="CN7" s="68">
        <f t="shared" si="21"/>
        <v>22557</v>
      </c>
      <c r="CO7" s="68">
        <f t="shared" si="21"/>
        <v>23524</v>
      </c>
      <c r="CP7" s="68">
        <f t="shared" si="21"/>
        <v>15610</v>
      </c>
      <c r="CQ7" s="68">
        <f t="shared" si="21"/>
        <v>16993</v>
      </c>
      <c r="CR7" s="68">
        <f t="shared" si="21"/>
        <v>17680</v>
      </c>
      <c r="CS7" s="68">
        <f t="shared" si="21"/>
        <v>18393</v>
      </c>
      <c r="CT7" s="68">
        <f t="shared" si="21"/>
        <v>19207</v>
      </c>
      <c r="CU7" s="67"/>
      <c r="CV7" s="67">
        <f>CV8</f>
        <v>45.9</v>
      </c>
      <c r="CW7" s="67">
        <f t="shared" ref="CW7:DE7" si="22">CW8</f>
        <v>44.2</v>
      </c>
      <c r="CX7" s="67">
        <f t="shared" si="22"/>
        <v>43.9</v>
      </c>
      <c r="CY7" s="67">
        <f t="shared" si="22"/>
        <v>45.9</v>
      </c>
      <c r="CZ7" s="67">
        <f t="shared" si="22"/>
        <v>45.2</v>
      </c>
      <c r="DA7" s="67">
        <f t="shared" si="22"/>
        <v>48.7</v>
      </c>
      <c r="DB7" s="67">
        <f t="shared" si="22"/>
        <v>48.5</v>
      </c>
      <c r="DC7" s="67">
        <f t="shared" si="22"/>
        <v>49.2</v>
      </c>
      <c r="DD7" s="67">
        <f t="shared" si="22"/>
        <v>48.7</v>
      </c>
      <c r="DE7" s="67">
        <f t="shared" si="22"/>
        <v>48.3</v>
      </c>
      <c r="DF7" s="67"/>
      <c r="DG7" s="67">
        <f>DG8</f>
        <v>37</v>
      </c>
      <c r="DH7" s="67">
        <f t="shared" ref="DH7:DP7" si="23">DH8</f>
        <v>38.5</v>
      </c>
      <c r="DI7" s="67">
        <f t="shared" si="23"/>
        <v>37.5</v>
      </c>
      <c r="DJ7" s="67">
        <f t="shared" si="23"/>
        <v>37.799999999999997</v>
      </c>
      <c r="DK7" s="67">
        <f t="shared" si="23"/>
        <v>38.299999999999997</v>
      </c>
      <c r="DL7" s="67">
        <f t="shared" si="23"/>
        <v>26.3</v>
      </c>
      <c r="DM7" s="67">
        <f t="shared" si="23"/>
        <v>27.5</v>
      </c>
      <c r="DN7" s="67">
        <f t="shared" si="23"/>
        <v>27.4</v>
      </c>
      <c r="DO7" s="67">
        <f t="shared" si="23"/>
        <v>27.8</v>
      </c>
      <c r="DP7" s="67">
        <f t="shared" si="23"/>
        <v>28.1</v>
      </c>
      <c r="DQ7" s="67"/>
      <c r="DR7" s="67">
        <f>DR8</f>
        <v>65.3</v>
      </c>
      <c r="DS7" s="67">
        <f t="shared" ref="DS7:EA7" si="24">DS8</f>
        <v>66.8</v>
      </c>
      <c r="DT7" s="67">
        <f t="shared" si="24"/>
        <v>68.099999999999994</v>
      </c>
      <c r="DU7" s="67">
        <f t="shared" si="24"/>
        <v>70.7</v>
      </c>
      <c r="DV7" s="67">
        <f t="shared" si="24"/>
        <v>72.2</v>
      </c>
      <c r="DW7" s="67">
        <f t="shared" si="24"/>
        <v>50.7</v>
      </c>
      <c r="DX7" s="67">
        <f t="shared" si="24"/>
        <v>51.3</v>
      </c>
      <c r="DY7" s="67">
        <f t="shared" si="24"/>
        <v>51.2</v>
      </c>
      <c r="DZ7" s="67">
        <f t="shared" si="24"/>
        <v>52</v>
      </c>
      <c r="EA7" s="67">
        <f t="shared" si="24"/>
        <v>52.5</v>
      </c>
      <c r="EB7" s="67"/>
      <c r="EC7" s="67">
        <f>EC8</f>
        <v>71</v>
      </c>
      <c r="ED7" s="67">
        <f t="shared" ref="ED7:EL7" si="25">ED8</f>
        <v>70.400000000000006</v>
      </c>
      <c r="EE7" s="67">
        <f t="shared" si="25"/>
        <v>73.7</v>
      </c>
      <c r="EF7" s="67">
        <f t="shared" si="25"/>
        <v>77.2</v>
      </c>
      <c r="EG7" s="67">
        <f t="shared" si="25"/>
        <v>75.900000000000006</v>
      </c>
      <c r="EH7" s="67">
        <f t="shared" si="25"/>
        <v>62.6</v>
      </c>
      <c r="EI7" s="67">
        <f t="shared" si="25"/>
        <v>64.099999999999994</v>
      </c>
      <c r="EJ7" s="67">
        <f t="shared" si="25"/>
        <v>64.3</v>
      </c>
      <c r="EK7" s="67">
        <f t="shared" si="25"/>
        <v>66</v>
      </c>
      <c r="EL7" s="67">
        <f t="shared" si="25"/>
        <v>67.099999999999994</v>
      </c>
      <c r="EM7" s="67"/>
      <c r="EN7" s="68">
        <f>EN8</f>
        <v>56329889</v>
      </c>
      <c r="EO7" s="68">
        <f t="shared" ref="EO7:EW7" si="26">EO8</f>
        <v>58348843</v>
      </c>
      <c r="EP7" s="68">
        <f t="shared" si="26"/>
        <v>60288902</v>
      </c>
      <c r="EQ7" s="68">
        <f t="shared" si="26"/>
        <v>62061917</v>
      </c>
      <c r="ER7" s="68">
        <f t="shared" si="26"/>
        <v>63821999</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20001</v>
      </c>
      <c r="D8" s="70">
        <v>46</v>
      </c>
      <c r="E8" s="70">
        <v>6</v>
      </c>
      <c r="F8" s="70">
        <v>0</v>
      </c>
      <c r="G8" s="70">
        <v>1</v>
      </c>
      <c r="H8" s="70" t="s">
        <v>157</v>
      </c>
      <c r="I8" s="70" t="s">
        <v>157</v>
      </c>
      <c r="J8" s="70" t="s">
        <v>158</v>
      </c>
      <c r="K8" s="70" t="s">
        <v>159</v>
      </c>
      <c r="L8" s="70" t="s">
        <v>160</v>
      </c>
      <c r="M8" s="70" t="s">
        <v>161</v>
      </c>
      <c r="N8" s="70" t="s">
        <v>162</v>
      </c>
      <c r="O8" s="70" t="s">
        <v>163</v>
      </c>
      <c r="P8" s="70" t="s">
        <v>164</v>
      </c>
      <c r="Q8" s="71">
        <v>20</v>
      </c>
      <c r="R8" s="70" t="s">
        <v>165</v>
      </c>
      <c r="S8" s="70" t="s">
        <v>166</v>
      </c>
      <c r="T8" s="70" t="s">
        <v>167</v>
      </c>
      <c r="U8" s="71">
        <v>1292709</v>
      </c>
      <c r="V8" s="71">
        <v>59131</v>
      </c>
      <c r="W8" s="70" t="s">
        <v>168</v>
      </c>
      <c r="X8" s="72" t="s">
        <v>169</v>
      </c>
      <c r="Y8" s="71">
        <v>679</v>
      </c>
      <c r="Z8" s="71" t="s">
        <v>38</v>
      </c>
      <c r="AA8" s="71" t="s">
        <v>38</v>
      </c>
      <c r="AB8" s="71" t="s">
        <v>38</v>
      </c>
      <c r="AC8" s="71">
        <v>5</v>
      </c>
      <c r="AD8" s="71">
        <v>684</v>
      </c>
      <c r="AE8" s="71">
        <v>679</v>
      </c>
      <c r="AF8" s="71" t="s">
        <v>38</v>
      </c>
      <c r="AG8" s="71">
        <v>679</v>
      </c>
      <c r="AH8" s="73">
        <v>102.1</v>
      </c>
      <c r="AI8" s="73">
        <v>101.7</v>
      </c>
      <c r="AJ8" s="73">
        <v>103.4</v>
      </c>
      <c r="AK8" s="73">
        <v>100.2</v>
      </c>
      <c r="AL8" s="73">
        <v>100.1</v>
      </c>
      <c r="AM8" s="73">
        <v>101.1</v>
      </c>
      <c r="AN8" s="73">
        <v>100.3</v>
      </c>
      <c r="AO8" s="73">
        <v>99.8</v>
      </c>
      <c r="AP8" s="73">
        <v>100.1</v>
      </c>
      <c r="AQ8" s="73">
        <v>100</v>
      </c>
      <c r="AR8" s="73">
        <v>98.8</v>
      </c>
      <c r="AS8" s="73">
        <v>92.8</v>
      </c>
      <c r="AT8" s="73">
        <v>94.3</v>
      </c>
      <c r="AU8" s="73">
        <v>95.5</v>
      </c>
      <c r="AV8" s="73">
        <v>92.3</v>
      </c>
      <c r="AW8" s="73">
        <v>93.7</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81.7</v>
      </c>
      <c r="BP8" s="73">
        <v>83.9</v>
      </c>
      <c r="BQ8" s="73">
        <v>84</v>
      </c>
      <c r="BR8" s="73">
        <v>83.9</v>
      </c>
      <c r="BS8" s="73">
        <v>83.3</v>
      </c>
      <c r="BT8" s="73">
        <v>80.7</v>
      </c>
      <c r="BU8" s="73">
        <v>80.7</v>
      </c>
      <c r="BV8" s="73">
        <v>79.5</v>
      </c>
      <c r="BW8" s="73">
        <v>79.900000000000006</v>
      </c>
      <c r="BX8" s="73">
        <v>80.2</v>
      </c>
      <c r="BY8" s="73">
        <v>74.900000000000006</v>
      </c>
      <c r="BZ8" s="74">
        <v>66641</v>
      </c>
      <c r="CA8" s="74">
        <v>69788</v>
      </c>
      <c r="CB8" s="74">
        <v>71281</v>
      </c>
      <c r="CC8" s="74">
        <v>72118</v>
      </c>
      <c r="CD8" s="74">
        <v>76110</v>
      </c>
      <c r="CE8" s="74">
        <v>60787</v>
      </c>
      <c r="CF8" s="74">
        <v>62913</v>
      </c>
      <c r="CG8" s="74">
        <v>64765</v>
      </c>
      <c r="CH8" s="74">
        <v>66228</v>
      </c>
      <c r="CI8" s="74">
        <v>68751</v>
      </c>
      <c r="CJ8" s="73">
        <v>52412</v>
      </c>
      <c r="CK8" s="74">
        <v>19148</v>
      </c>
      <c r="CL8" s="74">
        <v>21056</v>
      </c>
      <c r="CM8" s="74">
        <v>22144</v>
      </c>
      <c r="CN8" s="74">
        <v>22557</v>
      </c>
      <c r="CO8" s="74">
        <v>23524</v>
      </c>
      <c r="CP8" s="74">
        <v>15610</v>
      </c>
      <c r="CQ8" s="74">
        <v>16993</v>
      </c>
      <c r="CR8" s="74">
        <v>17680</v>
      </c>
      <c r="CS8" s="74">
        <v>18393</v>
      </c>
      <c r="CT8" s="74">
        <v>19207</v>
      </c>
      <c r="CU8" s="73">
        <v>14708</v>
      </c>
      <c r="CV8" s="74">
        <v>45.9</v>
      </c>
      <c r="CW8" s="74">
        <v>44.2</v>
      </c>
      <c r="CX8" s="74">
        <v>43.9</v>
      </c>
      <c r="CY8" s="74">
        <v>45.9</v>
      </c>
      <c r="CZ8" s="74">
        <v>45.2</v>
      </c>
      <c r="DA8" s="74">
        <v>48.7</v>
      </c>
      <c r="DB8" s="74">
        <v>48.5</v>
      </c>
      <c r="DC8" s="74">
        <v>49.2</v>
      </c>
      <c r="DD8" s="74">
        <v>48.7</v>
      </c>
      <c r="DE8" s="74">
        <v>48.3</v>
      </c>
      <c r="DF8" s="74">
        <v>54.8</v>
      </c>
      <c r="DG8" s="74">
        <v>37</v>
      </c>
      <c r="DH8" s="74">
        <v>38.5</v>
      </c>
      <c r="DI8" s="74">
        <v>37.5</v>
      </c>
      <c r="DJ8" s="74">
        <v>37.799999999999997</v>
      </c>
      <c r="DK8" s="74">
        <v>38.299999999999997</v>
      </c>
      <c r="DL8" s="74">
        <v>26.3</v>
      </c>
      <c r="DM8" s="74">
        <v>27.5</v>
      </c>
      <c r="DN8" s="74">
        <v>27.4</v>
      </c>
      <c r="DO8" s="74">
        <v>27.8</v>
      </c>
      <c r="DP8" s="74">
        <v>28.1</v>
      </c>
      <c r="DQ8" s="74">
        <v>24.3</v>
      </c>
      <c r="DR8" s="73">
        <v>65.3</v>
      </c>
      <c r="DS8" s="73">
        <v>66.8</v>
      </c>
      <c r="DT8" s="73">
        <v>68.099999999999994</v>
      </c>
      <c r="DU8" s="73">
        <v>70.7</v>
      </c>
      <c r="DV8" s="73">
        <v>72.2</v>
      </c>
      <c r="DW8" s="73">
        <v>50.7</v>
      </c>
      <c r="DX8" s="73">
        <v>51.3</v>
      </c>
      <c r="DY8" s="73">
        <v>51.2</v>
      </c>
      <c r="DZ8" s="73">
        <v>52</v>
      </c>
      <c r="EA8" s="73">
        <v>52.5</v>
      </c>
      <c r="EB8" s="73">
        <v>52.5</v>
      </c>
      <c r="EC8" s="73">
        <v>71</v>
      </c>
      <c r="ED8" s="73">
        <v>70.400000000000006</v>
      </c>
      <c r="EE8" s="73">
        <v>73.7</v>
      </c>
      <c r="EF8" s="73">
        <v>77.2</v>
      </c>
      <c r="EG8" s="73">
        <v>75.900000000000006</v>
      </c>
      <c r="EH8" s="73">
        <v>62.6</v>
      </c>
      <c r="EI8" s="73">
        <v>64.099999999999994</v>
      </c>
      <c r="EJ8" s="73">
        <v>64.3</v>
      </c>
      <c r="EK8" s="73">
        <v>66</v>
      </c>
      <c r="EL8" s="73">
        <v>67.099999999999994</v>
      </c>
      <c r="EM8" s="73">
        <v>68.8</v>
      </c>
      <c r="EN8" s="74">
        <v>56329889</v>
      </c>
      <c r="EO8" s="74">
        <v>58348843</v>
      </c>
      <c r="EP8" s="74">
        <v>60288902</v>
      </c>
      <c r="EQ8" s="74">
        <v>62061917</v>
      </c>
      <c r="ER8" s="74">
        <v>63821999</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正巳(911251)</cp:lastModifiedBy>
  <cp:lastPrinted>2020-01-23T01:54:44Z</cp:lastPrinted>
  <dcterms:created xsi:type="dcterms:W3CDTF">2019-12-05T07:32:45Z</dcterms:created>
  <dcterms:modified xsi:type="dcterms:W3CDTF">2020-02-13T07:57:37Z</dcterms:modified>
  <cp:category/>
</cp:coreProperties>
</file>