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7.48\医療政策課\06 病院事業班\E_予算・決算\07 病院事業に係る「経営比較分析表」\R1\02 回答\02 病院機構\作業ファイル\医政案\"/>
    </mc:Choice>
  </mc:AlternateContent>
  <workbookProtection workbookAlgorithmName="SHA-512" workbookHashValue="jv1tI15AfnHViBgD50khptOz6GGQHkoZyQ5S9wZ5J3O0mV89KLcCH4bWAhVPtPqjwkDu4kOid5ANL9qLxDG8xA==" workbookSaltValue="ehYjtA5cXKjI23e7/cemfA==" workbookSpinCount="100000" lockStructure="1"/>
  <bookViews>
    <workbookView xWindow="0" yWindow="0" windowWidth="20490" windowHeight="708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KC80" i="4" s="1"/>
  <c r="ES7" i="5"/>
  <c r="ER7" i="5"/>
  <c r="EQ7" i="5"/>
  <c r="EP7" i="5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EC7" i="5"/>
  <c r="EO79" i="4" s="1"/>
  <c r="EA7" i="5"/>
  <c r="DZ7" i="5"/>
  <c r="DY7" i="5"/>
  <c r="DX7" i="5"/>
  <c r="DW7" i="5"/>
  <c r="DV7" i="5"/>
  <c r="DU7" i="5"/>
  <c r="DT7" i="5"/>
  <c r="BG79" i="4" s="1"/>
  <c r="DS7" i="5"/>
  <c r="DR7" i="5"/>
  <c r="DP7" i="5"/>
  <c r="DO7" i="5"/>
  <c r="LY56" i="4" s="1"/>
  <c r="DN7" i="5"/>
  <c r="DM7" i="5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CW7" i="5"/>
  <c r="CV7" i="5"/>
  <c r="CT7" i="5"/>
  <c r="CS7" i="5"/>
  <c r="CR7" i="5"/>
  <c r="CQ7" i="5"/>
  <c r="CP7" i="5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AT55" i="4" s="1"/>
  <c r="CA7" i="5"/>
  <c r="BZ7" i="5"/>
  <c r="BX7" i="5"/>
  <c r="BW7" i="5"/>
  <c r="LY34" i="4" s="1"/>
  <c r="BV7" i="5"/>
  <c r="BU7" i="5"/>
  <c r="BT7" i="5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JW8" i="4" s="1"/>
  <c r="Y6" i="5"/>
  <c r="X6" i="5"/>
  <c r="W6" i="5"/>
  <c r="V6" i="5"/>
  <c r="AU12" i="4" s="1"/>
  <c r="U6" i="5"/>
  <c r="T6" i="5"/>
  <c r="S6" i="5"/>
  <c r="R6" i="5"/>
  <c r="CN10" i="4" s="1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JJ80" i="4"/>
  <c r="HM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GA79" i="4"/>
  <c r="FH79" i="4"/>
  <c r="CS79" i="4"/>
  <c r="BZ79" i="4"/>
  <c r="AN79" i="4"/>
  <c r="U79" i="4"/>
  <c r="MN56" i="4"/>
  <c r="LJ56" i="4"/>
  <c r="KU56" i="4"/>
  <c r="KF56" i="4"/>
  <c r="IZ56" i="4"/>
  <c r="IK56" i="4"/>
  <c r="HV56" i="4"/>
  <c r="GR56" i="4"/>
  <c r="FL56" i="4"/>
  <c r="EW56" i="4"/>
  <c r="EH56" i="4"/>
  <c r="DS56" i="4"/>
  <c r="DD56" i="4"/>
  <c r="BX56" i="4"/>
  <c r="BI56" i="4"/>
  <c r="AT56" i="4"/>
  <c r="P56" i="4"/>
  <c r="LY55" i="4"/>
  <c r="LJ55" i="4"/>
  <c r="KU55" i="4"/>
  <c r="IZ55" i="4"/>
  <c r="IK55" i="4"/>
  <c r="HV55" i="4"/>
  <c r="HG55" i="4"/>
  <c r="GR55" i="4"/>
  <c r="EW55" i="4"/>
  <c r="EH55" i="4"/>
  <c r="DS55" i="4"/>
  <c r="BX55" i="4"/>
  <c r="BI55" i="4"/>
  <c r="AE55" i="4"/>
  <c r="P55" i="4"/>
  <c r="MN34" i="4"/>
  <c r="LJ34" i="4"/>
  <c r="KU34" i="4"/>
  <c r="KF34" i="4"/>
  <c r="IZ34" i="4"/>
  <c r="IK34" i="4"/>
  <c r="HV34" i="4"/>
  <c r="GR34" i="4"/>
  <c r="FL34" i="4"/>
  <c r="EW34" i="4"/>
  <c r="EH34" i="4"/>
  <c r="DS34" i="4"/>
  <c r="DD34" i="4"/>
  <c r="BX34" i="4"/>
  <c r="BI34" i="4"/>
  <c r="AT34" i="4"/>
  <c r="P34" i="4"/>
  <c r="LY33" i="4"/>
  <c r="LJ33" i="4"/>
  <c r="KU33" i="4"/>
  <c r="IZ33" i="4"/>
  <c r="IK33" i="4"/>
  <c r="HV33" i="4"/>
  <c r="HG33" i="4"/>
  <c r="GR33" i="4"/>
  <c r="EW33" i="4"/>
  <c r="EH33" i="4"/>
  <c r="DS33" i="4"/>
  <c r="BX33" i="4"/>
  <c r="BI33" i="4"/>
  <c r="AE33" i="4"/>
  <c r="P33" i="4"/>
  <c r="LP12" i="4"/>
  <c r="JW12" i="4"/>
  <c r="ID12" i="4"/>
  <c r="EG12" i="4"/>
  <c r="CN12" i="4"/>
  <c r="B12" i="4"/>
  <c r="LP10" i="4"/>
  <c r="JW10" i="4"/>
  <c r="ID10" i="4"/>
  <c r="FZ10" i="4"/>
  <c r="EG10" i="4"/>
  <c r="AU10" i="4"/>
  <c r="B10" i="4"/>
  <c r="LP8" i="4"/>
  <c r="ID8" i="4"/>
  <c r="FZ8" i="4"/>
  <c r="EG8" i="4"/>
  <c r="CN8" i="4"/>
  <c r="AU8" i="4"/>
  <c r="B8" i="4"/>
  <c r="B6" i="4"/>
  <c r="MN54" i="4" l="1"/>
  <c r="MH78" i="4"/>
  <c r="IZ54" i="4"/>
  <c r="IZ32" i="4"/>
  <c r="HM78" i="4"/>
  <c r="FL54" i="4"/>
  <c r="FL32" i="4"/>
  <c r="CS78" i="4"/>
  <c r="BX54" i="4"/>
  <c r="BX32" i="4"/>
  <c r="MN32" i="4"/>
  <c r="C11" i="5"/>
  <c r="D11" i="5"/>
  <c r="E11" i="5"/>
  <c r="B11" i="5"/>
  <c r="KC78" i="4" l="1"/>
  <c r="FH78" i="4"/>
  <c r="DS54" i="4"/>
  <c r="DS32" i="4"/>
  <c r="AN78" i="4"/>
  <c r="HG32" i="4"/>
  <c r="AE54" i="4"/>
  <c r="AE32" i="4"/>
  <c r="KU54" i="4"/>
  <c r="KU32" i="4"/>
  <c r="HG54" i="4"/>
  <c r="JJ78" i="4"/>
  <c r="GR54" i="4"/>
  <c r="GR32" i="4"/>
  <c r="DD54" i="4"/>
  <c r="EO78" i="4"/>
  <c r="DD32" i="4"/>
  <c r="KF32" i="4"/>
  <c r="U78" i="4"/>
  <c r="P54" i="4"/>
  <c r="P32" i="4"/>
  <c r="KF54" i="4"/>
  <c r="BZ78" i="4"/>
  <c r="LY54" i="4"/>
  <c r="LY32" i="4"/>
  <c r="LO78" i="4"/>
  <c r="BI54" i="4"/>
  <c r="IK54" i="4"/>
  <c r="IK32" i="4"/>
  <c r="BI32" i="4"/>
  <c r="GT78" i="4"/>
  <c r="EW54" i="4"/>
  <c r="EW32" i="4"/>
  <c r="EH32" i="4"/>
  <c r="BG78" i="4"/>
  <c r="AT54" i="4"/>
  <c r="AT32" i="4"/>
  <c r="LJ54" i="4"/>
  <c r="LJ32" i="4"/>
  <c r="EH54" i="4"/>
  <c r="KV78" i="4"/>
  <c r="HV54" i="4"/>
  <c r="HV32" i="4"/>
  <c r="GA78" i="4"/>
</calcChain>
</file>

<file path=xl/sharedStrings.xml><?xml version="1.0" encoding="utf-8"?>
<sst xmlns="http://schemas.openxmlformats.org/spreadsheetml/2006/main" count="322" uniqueCount="191">
  <si>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</si>
  <si>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</si>
  <si>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</si>
  <si>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</si>
  <si>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</si>
  <si>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</si>
  <si>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</si>
  <si>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</si>
  <si>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</si>
  <si>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</si>
  <si>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</si>
  <si>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</si>
  <si>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</si>
  <si>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</si>
  <si>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</si>
  <si>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</si>
  <si>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</si>
  <si>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</si>
  <si>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</si>
  <si>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</si>
  <si>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</si>
  <si>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</si>
  <si>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</si>
  <si>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</si>
  <si>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</si>
  <si>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</si>
  <si>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</si>
  <si>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</si>
  <si>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</si>
  <si>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</si>
  <si>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</si>
  <si>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</si>
  <si>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</si>
  <si>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</si>
  <si>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</si>
  <si>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</si>
  <si>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</si>
  <si>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</si>
  <si>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</si>
  <si>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</si>
  <si>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</si>
  <si>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</si>
  <si>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</si>
  <si>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</si>
  <si>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</si>
  <si>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</si>
  <si>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</si>
  <si>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</si>
  <si>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</si>
  <si>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</si>
  <si>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</si>
  <si>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</si>
  <si>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</si>
  <si>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</si>
  <si>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</si>
  <si>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</si>
  <si>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</si>
  <si>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</si>
  <si>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</si>
  <si>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</si>
  <si>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</si>
  <si>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</si>
  <si>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</si>
  <si>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</si>
  <si>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</si>
  <si>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</si>
  <si>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</si>
  <si>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</si>
  <si>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</si>
  <si>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</si>
  <si>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</si>
  <si>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</si>
  <si>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</si>
  <si>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</si>
  <si>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</si>
  <si>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</si>
  <si>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</si>
  <si>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</si>
  <si>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</si>
  <si>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</si>
  <si>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</si>
  <si>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</si>
  <si>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</si>
  <si>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</si>
  <si>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</si>
  <si>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</si>
  <si>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</si>
  <si>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</si>
  <si>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</si>
  <si>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</si>
  <si>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</si>
  <si>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</si>
  <si>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</si>
  <si>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</si>
  <si>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</si>
  <si>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</si>
  <si>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</si>
  <si>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</si>
  <si>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</si>
  <si>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</si>
  <si>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</si>
  <si>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</si>
  <si>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</si>
  <si>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</si>
  <si>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</si>
  <si>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</si>
  <si>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</si>
  <si>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</si>
  <si>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</si>
  <si>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</si>
  <si>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</si>
  <si>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</si>
  <si>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</si>
  <si>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</si>
  <si>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</si>
  <si>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</si>
  <si>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</si>
  <si>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</si>
  <si>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</si>
  <si>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</si>
  <si>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</si>
  <si>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</si>
  <si>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</si>
  <si>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</si>
  <si>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</si>
  <si>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</si>
  <si>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</si>
  <si>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</si>
  <si>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</si>
  <si>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</si>
  <si>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</si>
  <si>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</si>
  <si>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</si>
  <si>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</si>
  <si>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</si>
  <si>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</si>
  <si>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</si>
  <si>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</si>
  <si>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</si>
  <si>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</si>
  <si>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</si>
  <si>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</si>
  <si>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</si>
  <si>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</si>
  <si>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</si>
  <si>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</si>
  <si>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</si>
  <si>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</si>
  <si>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</si>
  <si>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</si>
  <si>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</si>
  <si>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</si>
  <si>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</si>
  <si>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</si>
  <si>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</si>
  <si>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</si>
  <si>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</si>
  <si>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</si>
  <si>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</si>
  <si>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</si>
  <si>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</si>
  <si>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</si>
  <si>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</si>
  <si>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</si>
  <si>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当該値(N-3)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</si>
  <si>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</si>
  <si>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</si>
  <si>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</si>
  <si>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</si>
  <si>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宮城県</t>
  </si>
  <si>
    <t>地方独立行政法人宮城県立病院機構</t>
  </si>
  <si>
    <t>宮城県立循環器・呼吸器病センター</t>
  </si>
  <si>
    <t>地方独立行政法人</t>
  </si>
  <si>
    <t>病院事業</t>
  </si>
  <si>
    <t>一般病院</t>
  </si>
  <si>
    <t>100床以上～200床未満</t>
  </si>
  <si>
    <t>非設置</t>
  </si>
  <si>
    <t>直営</t>
  </si>
  <si>
    <t>感</t>
  </si>
  <si>
    <t>第２種該当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</si>
  <si>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</si>
  <si>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</si>
  <si>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</si>
  <si>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</si>
  <si>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</si>
  <si>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</si>
  <si>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</si>
  <si>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県北地域における医療拠点として
（イ）循環器系及び呼吸器系疾患に対する高度・専門医療の提供
（ロ）県内唯一の結核患者受入医療機関として，質の高い医療の提供
（ハ）感染症患者受入のための体制整備等に取組み，県民に必要な医療情報を提供するという役割を担っている。</t>
    <rPh sb="99" eb="101">
      <t>トリク</t>
    </rPh>
    <rPh sb="103" eb="105">
      <t>ケンミン</t>
    </rPh>
    <rPh sb="106" eb="108">
      <t>ヒツヨウ</t>
    </rPh>
    <rPh sb="109" eb="111">
      <t>イリョウ</t>
    </rPh>
    <rPh sb="111" eb="113">
      <t>ジョウホウ</t>
    </rPh>
    <rPh sb="114" eb="116">
      <t>テイキョウ</t>
    </rPh>
    <rPh sb="121" eb="123">
      <t>ヤクワリ</t>
    </rPh>
    <rPh sb="124" eb="125">
      <t>ニナ</t>
    </rPh>
    <phoneticPr fontId="5"/>
  </si>
  <si>
    <t xml:space="preserve">　平成３０年度決算においては，医業収支比率，病床利用率等の指標において，平均値を大きく下回っている。経常収支比率については，平成３０年度末で閉院となることから，県より交付される運営費負担金が増額となり，平均値を大きく上回っている。
  なお，独法化後から赤字が継続しているため，累積欠損金が膨れ上がっている。
  </t>
    <rPh sb="50" eb="52">
      <t>ケイジョウ</t>
    </rPh>
    <rPh sb="52" eb="54">
      <t>シュウシ</t>
    </rPh>
    <rPh sb="54" eb="56">
      <t>ヒリツ</t>
    </rPh>
    <rPh sb="62" eb="64">
      <t>ヘイセイ</t>
    </rPh>
    <rPh sb="66" eb="68">
      <t>ネンド</t>
    </rPh>
    <rPh sb="68" eb="69">
      <t>スエ</t>
    </rPh>
    <rPh sb="70" eb="72">
      <t>ヘイイン</t>
    </rPh>
    <rPh sb="80" eb="81">
      <t>ケン</t>
    </rPh>
    <rPh sb="83" eb="85">
      <t>コウフ</t>
    </rPh>
    <rPh sb="88" eb="91">
      <t>ウンエイヒ</t>
    </rPh>
    <rPh sb="91" eb="94">
      <t>フタンキン</t>
    </rPh>
    <rPh sb="95" eb="97">
      <t>ゾウガク</t>
    </rPh>
    <rPh sb="101" eb="104">
      <t>ヘイキンチ</t>
    </rPh>
    <rPh sb="105" eb="106">
      <t>オオ</t>
    </rPh>
    <rPh sb="108" eb="110">
      <t>ウワマワ</t>
    </rPh>
    <rPh sb="127" eb="129">
      <t>アカジ</t>
    </rPh>
    <rPh sb="130" eb="132">
      <t>ケイゾク</t>
    </rPh>
    <rPh sb="145" eb="146">
      <t>フク</t>
    </rPh>
    <rPh sb="147" eb="148">
      <t>ア</t>
    </rPh>
    <phoneticPr fontId="5"/>
  </si>
  <si>
    <t xml:space="preserve">　平成３０年度決算においては，有形固定資産減価償却率，器械備品減価償却率ともに平均値を上回っており，老朽化が進んでいる。
　但し，平成３０年度末をもって閉院となったため，今後の設備投資の予定はない。
</t>
    <rPh sb="62" eb="63">
      <t>タダ</t>
    </rPh>
    <rPh sb="71" eb="72">
      <t>スエ</t>
    </rPh>
    <phoneticPr fontId="5"/>
  </si>
  <si>
    <t>　医業収支比率・病床利用率は平均値を大幅に下回っている。経常収支比率については，県より交付される運営費負担金が増額となったことなどにより，平均値を大きく上回った。
　施設・機器の老朽化等が進んでいるが，平成３０年度末をもって閉院となったため，今後の設備投資の予定はない。</t>
    <rPh sb="28" eb="30">
      <t>ケイジョウ</t>
    </rPh>
    <rPh sb="30" eb="32">
      <t>シュウシ</t>
    </rPh>
    <rPh sb="32" eb="34">
      <t>ヒリツ</t>
    </rPh>
    <rPh sb="69" eb="72">
      <t>ヘイキンチ</t>
    </rPh>
    <rPh sb="73" eb="74">
      <t>オオ</t>
    </rPh>
    <rPh sb="76" eb="78">
      <t>ウワマワ</t>
    </rPh>
    <rPh sb="89" eb="92">
      <t>ロウキュウカ</t>
    </rPh>
    <rPh sb="92" eb="93">
      <t>トウ</t>
    </rPh>
    <rPh sb="94" eb="95">
      <t>スス</t>
    </rPh>
    <rPh sb="101" eb="103">
      <t>ヘイセイ</t>
    </rPh>
    <rPh sb="105" eb="107">
      <t>ネンド</t>
    </rPh>
    <rPh sb="107" eb="108">
      <t>スエ</t>
    </rPh>
    <rPh sb="112" eb="114">
      <t>ヘイイン</t>
    </rPh>
    <rPh sb="121" eb="123">
      <t>コンゴ</t>
    </rPh>
    <rPh sb="124" eb="126">
      <t>セツビ</t>
    </rPh>
    <rPh sb="126" eb="128">
      <t>トウシ</t>
    </rPh>
    <rPh sb="129" eb="131">
      <t>ヨテイ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</si>
</sst>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</cellStyleXfs>
  <cellXfs count="16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6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6" fillId="0" borderId="0" xfId="0" applyFont="1" applyBorder="1" applyAlignment="1">
      <alignment vertical="center" shrinkToFit="1"/>
    </xf>
    <xf numFmtId="180" fontId="16" fillId="0" borderId="0" xfId="0" applyNumberFormat="1" applyFont="1" applyBorder="1" applyAlignment="1">
      <alignment vertical="center" shrinkToFit="1"/>
    </xf>
    <xf numFmtId="176" fontId="16" fillId="0" borderId="0" xfId="0" applyNumberFormat="1" applyFont="1" applyBorder="1" applyAlignment="1">
      <alignment vertical="center" shrinkToFit="1"/>
    </xf>
    <xf numFmtId="0" fontId="17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9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21" fillId="0" borderId="5" xfId="0" applyFont="1" applyBorder="1" applyAlignment="1" applyProtection="1">
      <alignment horizontal="left" vertical="top" wrapText="1"/>
      <protection locked="0"/>
    </xf>
    <xf numFmtId="0" fontId="21" fillId="0" borderId="6" xfId="0" applyFont="1" applyBorder="1" applyAlignment="1" applyProtection="1">
      <alignment horizontal="left" vertical="top" wrapText="1"/>
      <protection locked="0"/>
    </xf>
    <xf numFmtId="0" fontId="21" fillId="0" borderId="7" xfId="0" applyFont="1" applyBorder="1" applyAlignment="1" applyProtection="1">
      <alignment horizontal="left" vertical="top" wrapText="1"/>
      <protection locked="0"/>
    </xf>
    <xf numFmtId="0" fontId="21" fillId="0" borderId="8" xfId="0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11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shrinkToFit="1"/>
    </xf>
    <xf numFmtId="0" fontId="22" fillId="0" borderId="1" xfId="0" applyFont="1" applyBorder="1" applyAlignment="1">
      <alignment horizontal="left" shrinkToFit="1"/>
    </xf>
    <xf numFmtId="0" fontId="23" fillId="0" borderId="5" xfId="0" applyFont="1" applyBorder="1" applyAlignment="1">
      <alignment horizontal="left" vertical="center" shrinkToFit="1"/>
    </xf>
    <xf numFmtId="0" fontId="23" fillId="0" borderId="6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left" vertical="center" shrinkToFit="1"/>
    </xf>
    <xf numFmtId="0" fontId="23" fillId="0" borderId="8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23" fillId="0" borderId="9" xfId="0" applyFont="1" applyBorder="1" applyAlignment="1">
      <alignment horizontal="left" vertical="center" shrinkToFit="1"/>
    </xf>
    <xf numFmtId="0" fontId="21" fillId="0" borderId="8" xfId="0" applyFont="1" applyBorder="1" applyAlignment="1" applyProtection="1">
      <alignment horizontal="left" vertical="top" wrapText="1" shrinkToFit="1"/>
      <protection locked="0"/>
    </xf>
    <xf numFmtId="0" fontId="21" fillId="0" borderId="0" xfId="0" applyFont="1" applyBorder="1" applyAlignment="1" applyProtection="1">
      <alignment horizontal="left" vertical="top" wrapText="1" shrinkToFit="1"/>
      <protection locked="0"/>
    </xf>
    <xf numFmtId="0" fontId="21" fillId="0" borderId="9" xfId="0" applyFont="1" applyBorder="1" applyAlignment="1" applyProtection="1">
      <alignment horizontal="left" vertical="top" wrapText="1" shrinkToFit="1"/>
      <protection locked="0"/>
    </xf>
    <xf numFmtId="0" fontId="21" fillId="0" borderId="10" xfId="0" applyFont="1" applyBorder="1" applyAlignment="1" applyProtection="1">
      <alignment horizontal="left" vertical="top" wrapText="1" shrinkToFit="1"/>
      <protection locked="0"/>
    </xf>
    <xf numFmtId="0" fontId="21" fillId="0" borderId="1" xfId="0" applyFont="1" applyBorder="1" applyAlignment="1" applyProtection="1">
      <alignment horizontal="left" vertical="top" wrapText="1" shrinkToFit="1"/>
      <protection locked="0"/>
    </xf>
    <xf numFmtId="0" fontId="21" fillId="0" borderId="11" xfId="0" applyFont="1" applyBorder="1" applyAlignment="1" applyProtection="1">
      <alignment horizontal="left" vertical="top" wrapText="1" shrinkToFit="1"/>
      <protection locked="0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45.3</c:v>
                </c:pt>
                <c:pt idx="2">
                  <c:v>33.4</c:v>
                </c:pt>
                <c:pt idx="3">
                  <c:v>13.8</c:v>
                </c:pt>
                <c:pt idx="4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7-4D7E-AC8D-770859001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69.099999999999994</c:v>
                </c:pt>
                <c:pt idx="1">
                  <c:v>67.900000000000006</c:v>
                </c:pt>
                <c:pt idx="2">
                  <c:v>69.8</c:v>
                </c:pt>
                <c:pt idx="3">
                  <c:v>69.7</c:v>
                </c:pt>
                <c:pt idx="4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7-4D7E-AC8D-770859001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18498</c:v>
                </c:pt>
                <c:pt idx="1">
                  <c:v>15089</c:v>
                </c:pt>
                <c:pt idx="2">
                  <c:v>14565</c:v>
                </c:pt>
                <c:pt idx="3">
                  <c:v>14990</c:v>
                </c:pt>
                <c:pt idx="4">
                  <c:v>16433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B-41E6-8371-17705350D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11173</c:v>
                </c:pt>
                <c:pt idx="1">
                  <c:v>10037</c:v>
                </c:pt>
                <c:pt idx="2">
                  <c:v>9976</c:v>
                </c:pt>
                <c:pt idx="3">
                  <c:v>10130</c:v>
                </c:pt>
                <c:pt idx="4">
                  <c:v>10244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B-41E6-8371-17705350D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38853</c:v>
                </c:pt>
                <c:pt idx="1">
                  <c:v>39807</c:v>
                </c:pt>
                <c:pt idx="2">
                  <c:v>42313</c:v>
                </c:pt>
                <c:pt idx="3">
                  <c:v>34297</c:v>
                </c:pt>
                <c:pt idx="4">
                  <c:v>29831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4-4C12-9E88-CFA3DAB1F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45099</c:v>
                </c:pt>
                <c:pt idx="1">
                  <c:v>32532</c:v>
                </c:pt>
                <c:pt idx="2">
                  <c:v>33492</c:v>
                </c:pt>
                <c:pt idx="3">
                  <c:v>34136</c:v>
                </c:pt>
                <c:pt idx="4">
                  <c:v>34924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54-4C12-9E88-CFA3DAB1F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74.8</c:v>
                </c:pt>
                <c:pt idx="1">
                  <c:v>101.9</c:v>
                </c:pt>
                <c:pt idx="2">
                  <c:v>153.6</c:v>
                </c:pt>
                <c:pt idx="3">
                  <c:v>210.8</c:v>
                </c:pt>
                <c:pt idx="4">
                  <c:v>218.7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9-4339-88F9-94585FF8D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87.1</c:v>
                </c:pt>
                <c:pt idx="1">
                  <c:v>118.9</c:v>
                </c:pt>
                <c:pt idx="2">
                  <c:v>119.5</c:v>
                </c:pt>
                <c:pt idx="3">
                  <c:v>116.9</c:v>
                </c:pt>
                <c:pt idx="4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9-4339-88F9-94585FF8D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44.1</c:v>
                </c:pt>
                <c:pt idx="1">
                  <c:v>43.4</c:v>
                </c:pt>
                <c:pt idx="2">
                  <c:v>39.4</c:v>
                </c:pt>
                <c:pt idx="3">
                  <c:v>26.5</c:v>
                </c:pt>
                <c:pt idx="4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0-4277-9A9C-097C927D7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88</c:v>
                </c:pt>
                <c:pt idx="1">
                  <c:v>85.3</c:v>
                </c:pt>
                <c:pt idx="2">
                  <c:v>84.2</c:v>
                </c:pt>
                <c:pt idx="3">
                  <c:v>83.9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C0-4277-9A9C-097C927D7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82.5</c:v>
                </c:pt>
                <c:pt idx="1">
                  <c:v>83.4</c:v>
                </c:pt>
                <c:pt idx="2">
                  <c:v>76.599999999999994</c:v>
                </c:pt>
                <c:pt idx="3">
                  <c:v>78.2</c:v>
                </c:pt>
                <c:pt idx="4">
                  <c:v>110.3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B-4821-9254-D4E1AF113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97.9</c:v>
                </c:pt>
                <c:pt idx="1">
                  <c:v>98.3</c:v>
                </c:pt>
                <c:pt idx="2">
                  <c:v>96.7</c:v>
                </c:pt>
                <c:pt idx="3">
                  <c:v>96.6</c:v>
                </c:pt>
                <c:pt idx="4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1B-4821-9254-D4E1AF113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41.9</c:v>
                </c:pt>
                <c:pt idx="1">
                  <c:v>48.8</c:v>
                </c:pt>
                <c:pt idx="2">
                  <c:v>54.4</c:v>
                </c:pt>
                <c:pt idx="3">
                  <c:v>59.6</c:v>
                </c:pt>
                <c:pt idx="4">
                  <c:v>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F-41A7-96CD-CDF488558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49.7</c:v>
                </c:pt>
                <c:pt idx="1">
                  <c:v>52.4</c:v>
                </c:pt>
                <c:pt idx="2">
                  <c:v>52.5</c:v>
                </c:pt>
                <c:pt idx="3">
                  <c:v>53.5</c:v>
                </c:pt>
                <c:pt idx="4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F-41A7-96CD-CDF488558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72.3</c:v>
                </c:pt>
                <c:pt idx="2">
                  <c:v>78</c:v>
                </c:pt>
                <c:pt idx="3">
                  <c:v>81.8</c:v>
                </c:pt>
                <c:pt idx="4">
                  <c:v>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0-46CE-A7CC-F44656F74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69.2</c:v>
                </c:pt>
                <c:pt idx="2">
                  <c:v>69.7</c:v>
                </c:pt>
                <c:pt idx="3">
                  <c:v>71.3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90-46CE-A7CC-F44656F74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15313175</c:v>
                </c:pt>
                <c:pt idx="1">
                  <c:v>22140957</c:v>
                </c:pt>
                <c:pt idx="2">
                  <c:v>22610443</c:v>
                </c:pt>
                <c:pt idx="3">
                  <c:v>22875529</c:v>
                </c:pt>
                <c:pt idx="4">
                  <c:v>4649043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A-4EE0-9BDE-EF9557251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37367806</c:v>
                </c:pt>
                <c:pt idx="1">
                  <c:v>35730958</c:v>
                </c:pt>
                <c:pt idx="2">
                  <c:v>37752628</c:v>
                </c:pt>
                <c:pt idx="3">
                  <c:v>39094598</c:v>
                </c:pt>
                <c:pt idx="4">
                  <c:v>40683727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A-4EE0-9BDE-EF9557251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13.8</c:v>
                </c:pt>
                <c:pt idx="1">
                  <c:v>11.3</c:v>
                </c:pt>
                <c:pt idx="2">
                  <c:v>11.8</c:v>
                </c:pt>
                <c:pt idx="3">
                  <c:v>5.0999999999999996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3-4307-B810-4B73D88D2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21.3</c:v>
                </c:pt>
                <c:pt idx="1">
                  <c:v>19</c:v>
                </c:pt>
                <c:pt idx="2">
                  <c:v>18.7</c:v>
                </c:pt>
                <c:pt idx="3">
                  <c:v>18.3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3-4307-B810-4B73D88D2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62.2</c:v>
                </c:pt>
                <c:pt idx="2">
                  <c:v>69</c:v>
                </c:pt>
                <c:pt idx="3">
                  <c:v>69.7</c:v>
                </c:pt>
                <c:pt idx="4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4-4EE0-86E9-6B522A301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57.6</c:v>
                </c:pt>
                <c:pt idx="1">
                  <c:v>62.5</c:v>
                </c:pt>
                <c:pt idx="2">
                  <c:v>63.4</c:v>
                </c:pt>
                <c:pt idx="3">
                  <c:v>63.4</c:v>
                </c:pt>
                <c:pt idx="4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4-4EE0-86E9-6B522A301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1593</xdr:colOff>
      <xdr:row>18</xdr:row>
      <xdr:rowOff>1</xdr:rowOff>
    </xdr:from>
    <xdr:to>
      <xdr:col>367</xdr:col>
      <xdr:colOff>38100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279</xdr:col>
      <xdr:colOff>39693</xdr:colOff>
      <xdr:row>40</xdr:row>
      <xdr:rowOff>11208</xdr:rowOff>
    </xdr:from>
    <xdr:to>
      <xdr:col>367</xdr:col>
      <xdr:colOff>28575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A13" zoomScaleNormal="100" zoomScaleSheetLayoutView="70" workbookViewId="0">
      <selection activeCell="B13" sqref="B13:NH13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  <c r="NS2" s="132"/>
      <c r="NT2" s="132"/>
      <c r="NU2" s="132"/>
      <c r="NV2" s="132"/>
      <c r="NW2" s="132"/>
      <c r="NX2" s="132"/>
    </row>
    <row r="3" spans="1:388" ht="9.75" customHeight="1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  <c r="NS3" s="132"/>
      <c r="NT3" s="132"/>
      <c r="NU3" s="132"/>
      <c r="NV3" s="132"/>
      <c r="NW3" s="132"/>
      <c r="NX3" s="132"/>
    </row>
    <row r="4" spans="1:388" ht="9.75" customHeight="1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  <c r="NS4" s="132"/>
      <c r="NT4" s="132"/>
      <c r="NU4" s="132"/>
      <c r="NV4" s="132"/>
      <c r="NW4" s="132"/>
      <c r="NX4" s="132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33" t="str">
        <f>データ!H6</f>
        <v>宮城県地方独立行政法人宮城県立病院機構　宮城県立循環器・呼吸器病センター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7"/>
      <c r="AU7" s="125" t="s">
        <v>2</v>
      </c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7"/>
      <c r="CN7" s="125" t="s">
        <v>3</v>
      </c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7"/>
      <c r="EG7" s="125" t="s">
        <v>4</v>
      </c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7"/>
      <c r="FZ7" s="125" t="s">
        <v>5</v>
      </c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7"/>
      <c r="ID7" s="125" t="s">
        <v>6</v>
      </c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/>
      <c r="JR7" s="126"/>
      <c r="JS7" s="126"/>
      <c r="JT7" s="126"/>
      <c r="JU7" s="126"/>
      <c r="JV7" s="127"/>
      <c r="JW7" s="125" t="s">
        <v>7</v>
      </c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/>
      <c r="LK7" s="126"/>
      <c r="LL7" s="126"/>
      <c r="LM7" s="126"/>
      <c r="LN7" s="126"/>
      <c r="LO7" s="127"/>
      <c r="LP7" s="125" t="s">
        <v>8</v>
      </c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126"/>
      <c r="ND7" s="126"/>
      <c r="NE7" s="126"/>
      <c r="NF7" s="126"/>
      <c r="NG7" s="126"/>
      <c r="NH7" s="127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20" t="str">
        <f>データ!K6</f>
        <v>地方独立行政法人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20" t="str">
        <f>データ!L6</f>
        <v>病院事業</v>
      </c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2"/>
      <c r="CN8" s="120" t="str">
        <f>データ!M6</f>
        <v>一般病院</v>
      </c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2"/>
      <c r="EG8" s="120" t="str">
        <f>データ!N6</f>
        <v>100床以上～200床未満</v>
      </c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2"/>
      <c r="FZ8" s="120" t="str">
        <f>データ!O7</f>
        <v>非設置</v>
      </c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2"/>
      <c r="ID8" s="109">
        <f>データ!Y6</f>
        <v>90</v>
      </c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  <c r="IR8" s="110"/>
      <c r="IS8" s="110"/>
      <c r="IT8" s="110"/>
      <c r="IU8" s="110"/>
      <c r="IV8" s="110"/>
      <c r="IW8" s="110"/>
      <c r="IX8" s="110"/>
      <c r="IY8" s="110"/>
      <c r="IZ8" s="110"/>
      <c r="JA8" s="110"/>
      <c r="JB8" s="110"/>
      <c r="JC8" s="110"/>
      <c r="JD8" s="110"/>
      <c r="JE8" s="110"/>
      <c r="JF8" s="110"/>
      <c r="JG8" s="110"/>
      <c r="JH8" s="110"/>
      <c r="JI8" s="110"/>
      <c r="JJ8" s="110"/>
      <c r="JK8" s="110"/>
      <c r="JL8" s="110"/>
      <c r="JM8" s="110"/>
      <c r="JN8" s="110"/>
      <c r="JO8" s="110"/>
      <c r="JP8" s="110"/>
      <c r="JQ8" s="110"/>
      <c r="JR8" s="110"/>
      <c r="JS8" s="110"/>
      <c r="JT8" s="110"/>
      <c r="JU8" s="110"/>
      <c r="JV8" s="111"/>
      <c r="JW8" s="109" t="str">
        <f>データ!Z6</f>
        <v>-</v>
      </c>
      <c r="JX8" s="110"/>
      <c r="JY8" s="110"/>
      <c r="JZ8" s="110"/>
      <c r="KA8" s="110"/>
      <c r="KB8" s="110"/>
      <c r="KC8" s="110"/>
      <c r="KD8" s="110"/>
      <c r="KE8" s="110"/>
      <c r="KF8" s="110"/>
      <c r="KG8" s="110"/>
      <c r="KH8" s="110"/>
      <c r="KI8" s="110"/>
      <c r="KJ8" s="110"/>
      <c r="KK8" s="110"/>
      <c r="KL8" s="110"/>
      <c r="KM8" s="110"/>
      <c r="KN8" s="110"/>
      <c r="KO8" s="110"/>
      <c r="KP8" s="110"/>
      <c r="KQ8" s="110"/>
      <c r="KR8" s="110"/>
      <c r="KS8" s="110"/>
      <c r="KT8" s="110"/>
      <c r="KU8" s="110"/>
      <c r="KV8" s="110"/>
      <c r="KW8" s="110"/>
      <c r="KX8" s="110"/>
      <c r="KY8" s="110"/>
      <c r="KZ8" s="110"/>
      <c r="LA8" s="110"/>
      <c r="LB8" s="110"/>
      <c r="LC8" s="110"/>
      <c r="LD8" s="110"/>
      <c r="LE8" s="110"/>
      <c r="LF8" s="110"/>
      <c r="LG8" s="110"/>
      <c r="LH8" s="110"/>
      <c r="LI8" s="110"/>
      <c r="LJ8" s="110"/>
      <c r="LK8" s="110"/>
      <c r="LL8" s="110"/>
      <c r="LM8" s="110"/>
      <c r="LN8" s="110"/>
      <c r="LO8" s="111"/>
      <c r="LP8" s="109">
        <f>データ!AA6</f>
        <v>50</v>
      </c>
      <c r="LQ8" s="110"/>
      <c r="LR8" s="110"/>
      <c r="LS8" s="110"/>
      <c r="LT8" s="110"/>
      <c r="LU8" s="110"/>
      <c r="LV8" s="110"/>
      <c r="LW8" s="110"/>
      <c r="LX8" s="110"/>
      <c r="LY8" s="110"/>
      <c r="LZ8" s="110"/>
      <c r="MA8" s="110"/>
      <c r="MB8" s="110"/>
      <c r="MC8" s="110"/>
      <c r="MD8" s="110"/>
      <c r="ME8" s="110"/>
      <c r="MF8" s="110"/>
      <c r="MG8" s="110"/>
      <c r="MH8" s="110"/>
      <c r="MI8" s="110"/>
      <c r="MJ8" s="110"/>
      <c r="MK8" s="110"/>
      <c r="ML8" s="110"/>
      <c r="MM8" s="110"/>
      <c r="MN8" s="110"/>
      <c r="MO8" s="110"/>
      <c r="MP8" s="110"/>
      <c r="MQ8" s="110"/>
      <c r="MR8" s="110"/>
      <c r="MS8" s="110"/>
      <c r="MT8" s="110"/>
      <c r="MU8" s="110"/>
      <c r="MV8" s="110"/>
      <c r="MW8" s="110"/>
      <c r="MX8" s="110"/>
      <c r="MY8" s="110"/>
      <c r="MZ8" s="110"/>
      <c r="NA8" s="110"/>
      <c r="NB8" s="110"/>
      <c r="NC8" s="110"/>
      <c r="ND8" s="110"/>
      <c r="NE8" s="110"/>
      <c r="NF8" s="110"/>
      <c r="NG8" s="110"/>
      <c r="NH8" s="111"/>
      <c r="NI8" s="3"/>
      <c r="NJ8" s="130" t="s">
        <v>10</v>
      </c>
      <c r="NK8" s="131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125" t="s">
        <v>13</v>
      </c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7"/>
      <c r="CN9" s="125" t="s">
        <v>14</v>
      </c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7"/>
      <c r="EG9" s="125" t="s">
        <v>15</v>
      </c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7"/>
      <c r="FZ9" s="125" t="s">
        <v>16</v>
      </c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7"/>
      <c r="ID9" s="125" t="s">
        <v>17</v>
      </c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126"/>
      <c r="JT9" s="126"/>
      <c r="JU9" s="126"/>
      <c r="JV9" s="127"/>
      <c r="JW9" s="125" t="s">
        <v>18</v>
      </c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/>
      <c r="LK9" s="126"/>
      <c r="LL9" s="126"/>
      <c r="LM9" s="126"/>
      <c r="LN9" s="126"/>
      <c r="LO9" s="127"/>
      <c r="LP9" s="125" t="s">
        <v>19</v>
      </c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126"/>
      <c r="ND9" s="126"/>
      <c r="NE9" s="126"/>
      <c r="NF9" s="126"/>
      <c r="NG9" s="126"/>
      <c r="NH9" s="127"/>
      <c r="NI9" s="3"/>
      <c r="NJ9" s="128" t="s">
        <v>20</v>
      </c>
      <c r="NK9" s="129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20" t="str">
        <f>データ!P6</f>
        <v>直営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09">
        <f>データ!Q6</f>
        <v>6</v>
      </c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1"/>
      <c r="CN10" s="120" t="str">
        <f>データ!R6</f>
        <v>-</v>
      </c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2"/>
      <c r="EG10" s="120" t="str">
        <f>データ!S6</f>
        <v>-</v>
      </c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2"/>
      <c r="FZ10" s="120" t="str">
        <f>データ!T6</f>
        <v>感</v>
      </c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2"/>
      <c r="ID10" s="109" t="str">
        <f>データ!AB6</f>
        <v>-</v>
      </c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  <c r="IW10" s="110"/>
      <c r="IX10" s="110"/>
      <c r="IY10" s="110"/>
      <c r="IZ10" s="110"/>
      <c r="JA10" s="110"/>
      <c r="JB10" s="110"/>
      <c r="JC10" s="110"/>
      <c r="JD10" s="110"/>
      <c r="JE10" s="110"/>
      <c r="JF10" s="110"/>
      <c r="JG10" s="110"/>
      <c r="JH10" s="110"/>
      <c r="JI10" s="110"/>
      <c r="JJ10" s="110"/>
      <c r="JK10" s="110"/>
      <c r="JL10" s="110"/>
      <c r="JM10" s="110"/>
      <c r="JN10" s="110"/>
      <c r="JO10" s="110"/>
      <c r="JP10" s="110"/>
      <c r="JQ10" s="110"/>
      <c r="JR10" s="110"/>
      <c r="JS10" s="110"/>
      <c r="JT10" s="110"/>
      <c r="JU10" s="110"/>
      <c r="JV10" s="111"/>
      <c r="JW10" s="109" t="str">
        <f>データ!AC6</f>
        <v>-</v>
      </c>
      <c r="JX10" s="110"/>
      <c r="JY10" s="110"/>
      <c r="JZ10" s="110"/>
      <c r="KA10" s="110"/>
      <c r="KB10" s="110"/>
      <c r="KC10" s="110"/>
      <c r="KD10" s="110"/>
      <c r="KE10" s="110"/>
      <c r="KF10" s="110"/>
      <c r="KG10" s="110"/>
      <c r="KH10" s="110"/>
      <c r="KI10" s="110"/>
      <c r="KJ10" s="110"/>
      <c r="KK10" s="110"/>
      <c r="KL10" s="110"/>
      <c r="KM10" s="110"/>
      <c r="KN10" s="110"/>
      <c r="KO10" s="110"/>
      <c r="KP10" s="110"/>
      <c r="KQ10" s="110"/>
      <c r="KR10" s="110"/>
      <c r="KS10" s="110"/>
      <c r="KT10" s="110"/>
      <c r="KU10" s="110"/>
      <c r="KV10" s="110"/>
      <c r="KW10" s="110"/>
      <c r="KX10" s="110"/>
      <c r="KY10" s="110"/>
      <c r="KZ10" s="110"/>
      <c r="LA10" s="110"/>
      <c r="LB10" s="110"/>
      <c r="LC10" s="110"/>
      <c r="LD10" s="110"/>
      <c r="LE10" s="110"/>
      <c r="LF10" s="110"/>
      <c r="LG10" s="110"/>
      <c r="LH10" s="110"/>
      <c r="LI10" s="110"/>
      <c r="LJ10" s="110"/>
      <c r="LK10" s="110"/>
      <c r="LL10" s="110"/>
      <c r="LM10" s="110"/>
      <c r="LN10" s="110"/>
      <c r="LO10" s="111"/>
      <c r="LP10" s="109">
        <f>データ!AD6</f>
        <v>140</v>
      </c>
      <c r="LQ10" s="110"/>
      <c r="LR10" s="110"/>
      <c r="LS10" s="110"/>
      <c r="LT10" s="110"/>
      <c r="LU10" s="110"/>
      <c r="LV10" s="110"/>
      <c r="LW10" s="110"/>
      <c r="LX10" s="110"/>
      <c r="LY10" s="110"/>
      <c r="LZ10" s="110"/>
      <c r="MA10" s="110"/>
      <c r="MB10" s="110"/>
      <c r="MC10" s="110"/>
      <c r="MD10" s="110"/>
      <c r="ME10" s="110"/>
      <c r="MF10" s="110"/>
      <c r="MG10" s="110"/>
      <c r="MH10" s="110"/>
      <c r="MI10" s="110"/>
      <c r="MJ10" s="110"/>
      <c r="MK10" s="110"/>
      <c r="ML10" s="110"/>
      <c r="MM10" s="110"/>
      <c r="MN10" s="110"/>
      <c r="MO10" s="110"/>
      <c r="MP10" s="110"/>
      <c r="MQ10" s="110"/>
      <c r="MR10" s="110"/>
      <c r="MS10" s="110"/>
      <c r="MT10" s="110"/>
      <c r="MU10" s="110"/>
      <c r="MV10" s="110"/>
      <c r="MW10" s="110"/>
      <c r="MX10" s="110"/>
      <c r="MY10" s="110"/>
      <c r="MZ10" s="110"/>
      <c r="NA10" s="110"/>
      <c r="NB10" s="110"/>
      <c r="NC10" s="110"/>
      <c r="ND10" s="110"/>
      <c r="NE10" s="110"/>
      <c r="NF10" s="110"/>
      <c r="NG10" s="110"/>
      <c r="NH10" s="111"/>
      <c r="NI10" s="2"/>
      <c r="NJ10" s="123" t="s">
        <v>22</v>
      </c>
      <c r="NK10" s="124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25" t="s">
        <v>24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7"/>
      <c r="AU11" s="125" t="s">
        <v>25</v>
      </c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7"/>
      <c r="CN11" s="125" t="s">
        <v>26</v>
      </c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7"/>
      <c r="EG11" s="125" t="s">
        <v>27</v>
      </c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7"/>
      <c r="ID11" s="125" t="s">
        <v>28</v>
      </c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  <c r="IW11" s="126"/>
      <c r="IX11" s="126"/>
      <c r="IY11" s="126"/>
      <c r="IZ11" s="126"/>
      <c r="JA11" s="126"/>
      <c r="JB11" s="126"/>
      <c r="JC11" s="126"/>
      <c r="JD11" s="126"/>
      <c r="JE11" s="126"/>
      <c r="JF11" s="126"/>
      <c r="JG11" s="126"/>
      <c r="JH11" s="126"/>
      <c r="JI11" s="126"/>
      <c r="JJ11" s="126"/>
      <c r="JK11" s="126"/>
      <c r="JL11" s="126"/>
      <c r="JM11" s="126"/>
      <c r="JN11" s="126"/>
      <c r="JO11" s="126"/>
      <c r="JP11" s="126"/>
      <c r="JQ11" s="126"/>
      <c r="JR11" s="126"/>
      <c r="JS11" s="126"/>
      <c r="JT11" s="126"/>
      <c r="JU11" s="126"/>
      <c r="JV11" s="127"/>
      <c r="JW11" s="125" t="s">
        <v>29</v>
      </c>
      <c r="JX11" s="126"/>
      <c r="JY11" s="126"/>
      <c r="JZ11" s="126"/>
      <c r="KA11" s="126"/>
      <c r="KB11" s="126"/>
      <c r="KC11" s="126"/>
      <c r="KD11" s="126"/>
      <c r="KE11" s="126"/>
      <c r="KF11" s="126"/>
      <c r="KG11" s="126"/>
      <c r="KH11" s="126"/>
      <c r="KI11" s="126"/>
      <c r="KJ11" s="126"/>
      <c r="KK11" s="126"/>
      <c r="KL11" s="126"/>
      <c r="KM11" s="126"/>
      <c r="KN11" s="126"/>
      <c r="KO11" s="126"/>
      <c r="KP11" s="126"/>
      <c r="KQ11" s="126"/>
      <c r="KR11" s="126"/>
      <c r="KS11" s="126"/>
      <c r="KT11" s="126"/>
      <c r="KU11" s="126"/>
      <c r="KV11" s="126"/>
      <c r="KW11" s="126"/>
      <c r="KX11" s="126"/>
      <c r="KY11" s="126"/>
      <c r="KZ11" s="126"/>
      <c r="LA11" s="126"/>
      <c r="LB11" s="126"/>
      <c r="LC11" s="126"/>
      <c r="LD11" s="126"/>
      <c r="LE11" s="126"/>
      <c r="LF11" s="126"/>
      <c r="LG11" s="126"/>
      <c r="LH11" s="126"/>
      <c r="LI11" s="126"/>
      <c r="LJ11" s="126"/>
      <c r="LK11" s="126"/>
      <c r="LL11" s="126"/>
      <c r="LM11" s="126"/>
      <c r="LN11" s="126"/>
      <c r="LO11" s="127"/>
      <c r="LP11" s="125" t="s">
        <v>30</v>
      </c>
      <c r="LQ11" s="126"/>
      <c r="LR11" s="126"/>
      <c r="LS11" s="126"/>
      <c r="LT11" s="126"/>
      <c r="LU11" s="126"/>
      <c r="LV11" s="126"/>
      <c r="LW11" s="126"/>
      <c r="LX11" s="126"/>
      <c r="LY11" s="126"/>
      <c r="LZ11" s="126"/>
      <c r="MA11" s="126"/>
      <c r="MB11" s="126"/>
      <c r="MC11" s="126"/>
      <c r="MD11" s="126"/>
      <c r="ME11" s="126"/>
      <c r="MF11" s="126"/>
      <c r="MG11" s="126"/>
      <c r="MH11" s="126"/>
      <c r="MI11" s="126"/>
      <c r="MJ11" s="126"/>
      <c r="MK11" s="126"/>
      <c r="ML11" s="126"/>
      <c r="MM11" s="126"/>
      <c r="MN11" s="126"/>
      <c r="MO11" s="126"/>
      <c r="MP11" s="126"/>
      <c r="MQ11" s="126"/>
      <c r="MR11" s="126"/>
      <c r="MS11" s="126"/>
      <c r="MT11" s="126"/>
      <c r="MU11" s="126"/>
      <c r="MV11" s="126"/>
      <c r="MW11" s="126"/>
      <c r="MX11" s="126"/>
      <c r="MY11" s="126"/>
      <c r="MZ11" s="126"/>
      <c r="NA11" s="126"/>
      <c r="NB11" s="126"/>
      <c r="NC11" s="126"/>
      <c r="ND11" s="126"/>
      <c r="NE11" s="126"/>
      <c r="NF11" s="126"/>
      <c r="NG11" s="126"/>
      <c r="NH11" s="127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09" t="str">
        <f>データ!U6</f>
        <v>-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1"/>
      <c r="AU12" s="109">
        <f>データ!V6</f>
        <v>13266</v>
      </c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1"/>
      <c r="CN12" s="120" t="str">
        <f>データ!W6</f>
        <v>第２種該当</v>
      </c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2"/>
      <c r="EG12" s="120" t="str">
        <f>データ!X6</f>
        <v>７：１</v>
      </c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2"/>
      <c r="ID12" s="109">
        <f>データ!AE6</f>
        <v>50</v>
      </c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  <c r="IR12" s="110"/>
      <c r="IS12" s="110"/>
      <c r="IT12" s="110"/>
      <c r="IU12" s="110"/>
      <c r="IV12" s="110"/>
      <c r="IW12" s="110"/>
      <c r="IX12" s="110"/>
      <c r="IY12" s="110"/>
      <c r="IZ12" s="110"/>
      <c r="JA12" s="110"/>
      <c r="JB12" s="110"/>
      <c r="JC12" s="110"/>
      <c r="JD12" s="110"/>
      <c r="JE12" s="110"/>
      <c r="JF12" s="110"/>
      <c r="JG12" s="110"/>
      <c r="JH12" s="110"/>
      <c r="JI12" s="110"/>
      <c r="JJ12" s="110"/>
      <c r="JK12" s="110"/>
      <c r="JL12" s="110"/>
      <c r="JM12" s="110"/>
      <c r="JN12" s="110"/>
      <c r="JO12" s="110"/>
      <c r="JP12" s="110"/>
      <c r="JQ12" s="110"/>
      <c r="JR12" s="110"/>
      <c r="JS12" s="110"/>
      <c r="JT12" s="110"/>
      <c r="JU12" s="110"/>
      <c r="JV12" s="111"/>
      <c r="JW12" s="109" t="str">
        <f>データ!AF6</f>
        <v>-</v>
      </c>
      <c r="JX12" s="110"/>
      <c r="JY12" s="110"/>
      <c r="JZ12" s="110"/>
      <c r="KA12" s="110"/>
      <c r="KB12" s="110"/>
      <c r="KC12" s="110"/>
      <c r="KD12" s="110"/>
      <c r="KE12" s="110"/>
      <c r="KF12" s="110"/>
      <c r="KG12" s="110"/>
      <c r="KH12" s="110"/>
      <c r="KI12" s="110"/>
      <c r="KJ12" s="110"/>
      <c r="KK12" s="110"/>
      <c r="KL12" s="110"/>
      <c r="KM12" s="110"/>
      <c r="KN12" s="110"/>
      <c r="KO12" s="110"/>
      <c r="KP12" s="110"/>
      <c r="KQ12" s="110"/>
      <c r="KR12" s="110"/>
      <c r="KS12" s="110"/>
      <c r="KT12" s="110"/>
      <c r="KU12" s="110"/>
      <c r="KV12" s="110"/>
      <c r="KW12" s="110"/>
      <c r="KX12" s="110"/>
      <c r="KY12" s="110"/>
      <c r="KZ12" s="110"/>
      <c r="LA12" s="110"/>
      <c r="LB12" s="110"/>
      <c r="LC12" s="110"/>
      <c r="LD12" s="110"/>
      <c r="LE12" s="110"/>
      <c r="LF12" s="110"/>
      <c r="LG12" s="110"/>
      <c r="LH12" s="110"/>
      <c r="LI12" s="110"/>
      <c r="LJ12" s="110"/>
      <c r="LK12" s="110"/>
      <c r="LL12" s="110"/>
      <c r="LM12" s="110"/>
      <c r="LN12" s="110"/>
      <c r="LO12" s="111"/>
      <c r="LP12" s="109">
        <f>データ!AG6</f>
        <v>50</v>
      </c>
      <c r="LQ12" s="110"/>
      <c r="LR12" s="110"/>
      <c r="LS12" s="110"/>
      <c r="LT12" s="110"/>
      <c r="LU12" s="110"/>
      <c r="LV12" s="110"/>
      <c r="LW12" s="110"/>
      <c r="LX12" s="110"/>
      <c r="LY12" s="110"/>
      <c r="LZ12" s="110"/>
      <c r="MA12" s="110"/>
      <c r="MB12" s="110"/>
      <c r="MC12" s="110"/>
      <c r="MD12" s="110"/>
      <c r="ME12" s="110"/>
      <c r="MF12" s="110"/>
      <c r="MG12" s="110"/>
      <c r="MH12" s="110"/>
      <c r="MI12" s="110"/>
      <c r="MJ12" s="110"/>
      <c r="MK12" s="110"/>
      <c r="ML12" s="110"/>
      <c r="MM12" s="110"/>
      <c r="MN12" s="110"/>
      <c r="MO12" s="110"/>
      <c r="MP12" s="110"/>
      <c r="MQ12" s="110"/>
      <c r="MR12" s="110"/>
      <c r="MS12" s="110"/>
      <c r="MT12" s="110"/>
      <c r="MU12" s="110"/>
      <c r="MV12" s="110"/>
      <c r="MW12" s="110"/>
      <c r="MX12" s="110"/>
      <c r="MY12" s="110"/>
      <c r="MZ12" s="110"/>
      <c r="NA12" s="110"/>
      <c r="NB12" s="110"/>
      <c r="NC12" s="110"/>
      <c r="ND12" s="110"/>
      <c r="NE12" s="110"/>
      <c r="NF12" s="110"/>
      <c r="NG12" s="110"/>
      <c r="NH12" s="111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2" t="s">
        <v>31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  <c r="IR13" s="112"/>
      <c r="IS13" s="112"/>
      <c r="IT13" s="112"/>
      <c r="IU13" s="112"/>
      <c r="IV13" s="112"/>
      <c r="IW13" s="112"/>
      <c r="IX13" s="112"/>
      <c r="IY13" s="112"/>
      <c r="IZ13" s="112"/>
      <c r="JA13" s="112"/>
      <c r="JB13" s="112"/>
      <c r="JC13" s="112"/>
      <c r="JD13" s="112"/>
      <c r="JE13" s="112"/>
      <c r="JF13" s="112"/>
      <c r="JG13" s="112"/>
      <c r="JH13" s="112"/>
      <c r="JI13" s="112"/>
      <c r="JJ13" s="112"/>
      <c r="JK13" s="112"/>
      <c r="JL13" s="112"/>
      <c r="JM13" s="112"/>
      <c r="JN13" s="112"/>
      <c r="JO13" s="112"/>
      <c r="JP13" s="112"/>
      <c r="JQ13" s="112"/>
      <c r="JR13" s="112"/>
      <c r="JS13" s="112"/>
      <c r="JT13" s="112"/>
      <c r="JU13" s="112"/>
      <c r="JV13" s="112"/>
      <c r="JW13" s="112"/>
      <c r="JX13" s="112"/>
      <c r="JY13" s="112"/>
      <c r="JZ13" s="112"/>
      <c r="KA13" s="112"/>
      <c r="KB13" s="112"/>
      <c r="KC13" s="112"/>
      <c r="KD13" s="112"/>
      <c r="KE13" s="112"/>
      <c r="KF13" s="112"/>
      <c r="KG13" s="112"/>
      <c r="KH13" s="112"/>
      <c r="KI13" s="112"/>
      <c r="KJ13" s="112"/>
      <c r="KK13" s="112"/>
      <c r="KL13" s="112"/>
      <c r="KM13" s="112"/>
      <c r="KN13" s="112"/>
      <c r="KO13" s="112"/>
      <c r="KP13" s="112"/>
      <c r="KQ13" s="112"/>
      <c r="KR13" s="112"/>
      <c r="KS13" s="112"/>
      <c r="KT13" s="112"/>
      <c r="KU13" s="112"/>
      <c r="KV13" s="112"/>
      <c r="KW13" s="112"/>
      <c r="KX13" s="112"/>
      <c r="KY13" s="112"/>
      <c r="KZ13" s="112"/>
      <c r="LA13" s="112"/>
      <c r="LB13" s="112"/>
      <c r="LC13" s="112"/>
      <c r="LD13" s="112"/>
      <c r="LE13" s="112"/>
      <c r="LF13" s="112"/>
      <c r="LG13" s="112"/>
      <c r="LH13" s="112"/>
      <c r="LI13" s="112"/>
      <c r="LJ13" s="112"/>
      <c r="LK13" s="112"/>
      <c r="LL13" s="112"/>
      <c r="LM13" s="112"/>
      <c r="LN13" s="112"/>
      <c r="LO13" s="112"/>
      <c r="LP13" s="112"/>
      <c r="LQ13" s="112"/>
      <c r="LR13" s="112"/>
      <c r="LS13" s="112"/>
      <c r="LT13" s="112"/>
      <c r="LU13" s="112"/>
      <c r="LV13" s="112"/>
      <c r="LW13" s="112"/>
      <c r="LX13" s="112"/>
      <c r="LY13" s="112"/>
      <c r="LZ13" s="112"/>
      <c r="MA13" s="112"/>
      <c r="MB13" s="112"/>
      <c r="MC13" s="112"/>
      <c r="MD13" s="112"/>
      <c r="ME13" s="112"/>
      <c r="MF13" s="112"/>
      <c r="MG13" s="112"/>
      <c r="MH13" s="112"/>
      <c r="MI13" s="112"/>
      <c r="MJ13" s="112"/>
      <c r="MK13" s="112"/>
      <c r="ML13" s="112"/>
      <c r="MM13" s="112"/>
      <c r="MN13" s="112"/>
      <c r="MO13" s="112"/>
      <c r="MP13" s="112"/>
      <c r="MQ13" s="112"/>
      <c r="MR13" s="112"/>
      <c r="MS13" s="112"/>
      <c r="MT13" s="112"/>
      <c r="MU13" s="112"/>
      <c r="MV13" s="112"/>
      <c r="MW13" s="112"/>
      <c r="MX13" s="112"/>
      <c r="MY13" s="112"/>
      <c r="MZ13" s="112"/>
      <c r="NA13" s="112"/>
      <c r="NB13" s="112"/>
      <c r="NC13" s="112"/>
      <c r="ND13" s="112"/>
      <c r="NE13" s="112"/>
      <c r="NF13" s="112"/>
      <c r="NG13" s="112"/>
      <c r="NH13" s="112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12" t="s">
        <v>32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112"/>
      <c r="MX14" s="112"/>
      <c r="MY14" s="112"/>
      <c r="MZ14" s="112"/>
      <c r="NA14" s="112"/>
      <c r="NB14" s="112"/>
      <c r="NC14" s="112"/>
      <c r="ND14" s="112"/>
      <c r="NE14" s="112"/>
      <c r="NF14" s="112"/>
      <c r="NG14" s="112"/>
      <c r="NH14" s="112"/>
      <c r="NI14" s="19"/>
      <c r="NJ14" s="113" t="s">
        <v>33</v>
      </c>
      <c r="NK14" s="113"/>
      <c r="NL14" s="113"/>
      <c r="NM14" s="113"/>
      <c r="NN14" s="113"/>
      <c r="NO14" s="113"/>
      <c r="NP14" s="113"/>
      <c r="NQ14" s="113"/>
      <c r="NR14" s="113"/>
      <c r="NS14" s="113"/>
      <c r="NT14" s="113"/>
      <c r="NU14" s="113"/>
      <c r="NV14" s="113"/>
      <c r="NW14" s="113"/>
      <c r="NX14" s="113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3"/>
      <c r="NK15" s="113"/>
      <c r="NL15" s="113"/>
      <c r="NM15" s="113"/>
      <c r="NN15" s="113"/>
      <c r="NO15" s="113"/>
      <c r="NP15" s="113"/>
      <c r="NQ15" s="113"/>
      <c r="NR15" s="113"/>
      <c r="NS15" s="113"/>
      <c r="NT15" s="113"/>
      <c r="NU15" s="113"/>
      <c r="NV15" s="113"/>
      <c r="NW15" s="113"/>
      <c r="NX15" s="113"/>
    </row>
    <row r="16" spans="1:388" ht="13.5" customHeight="1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14" t="s">
        <v>35</v>
      </c>
      <c r="NK16" s="115"/>
      <c r="NL16" s="115"/>
      <c r="NM16" s="115"/>
      <c r="NN16" s="116"/>
      <c r="NO16" s="114" t="s">
        <v>36</v>
      </c>
      <c r="NP16" s="115"/>
      <c r="NQ16" s="115"/>
      <c r="NR16" s="115"/>
      <c r="NS16" s="116"/>
      <c r="NT16" s="114" t="s">
        <v>37</v>
      </c>
      <c r="NU16" s="115"/>
      <c r="NV16" s="115"/>
      <c r="NW16" s="115"/>
      <c r="NX16" s="116"/>
    </row>
    <row r="17" spans="1:395" ht="13.5" customHeight="1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17"/>
      <c r="NK17" s="118"/>
      <c r="NL17" s="118"/>
      <c r="NM17" s="118"/>
      <c r="NN17" s="119"/>
      <c r="NO17" s="117"/>
      <c r="NP17" s="118"/>
      <c r="NQ17" s="118"/>
      <c r="NR17" s="118"/>
      <c r="NS17" s="119"/>
      <c r="NT17" s="117"/>
      <c r="NU17" s="118"/>
      <c r="NV17" s="118"/>
      <c r="NW17" s="118"/>
      <c r="NX17" s="119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1" t="s">
        <v>38</v>
      </c>
      <c r="NK18" s="102"/>
      <c r="NL18" s="102"/>
      <c r="NM18" s="105" t="s">
        <v>186</v>
      </c>
      <c r="NN18" s="106"/>
      <c r="NO18" s="101" t="s">
        <v>67</v>
      </c>
      <c r="NP18" s="102"/>
      <c r="NQ18" s="102"/>
      <c r="NR18" s="105" t="s">
        <v>186</v>
      </c>
      <c r="NS18" s="106"/>
      <c r="NT18" s="101" t="s">
        <v>38</v>
      </c>
      <c r="NU18" s="102"/>
      <c r="NV18" s="102"/>
      <c r="NW18" s="105" t="s">
        <v>186</v>
      </c>
      <c r="NX18" s="106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03"/>
      <c r="NK19" s="104"/>
      <c r="NL19" s="104"/>
      <c r="NM19" s="107"/>
      <c r="NN19" s="108"/>
      <c r="NO19" s="103"/>
      <c r="NP19" s="104"/>
      <c r="NQ19" s="104"/>
      <c r="NR19" s="107"/>
      <c r="NS19" s="108"/>
      <c r="NT19" s="103"/>
      <c r="NU19" s="104"/>
      <c r="NV19" s="104"/>
      <c r="NW19" s="107"/>
      <c r="NX19" s="108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99" t="s">
        <v>41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0"/>
      <c r="NK21" s="100"/>
      <c r="NL21" s="100"/>
      <c r="NM21" s="100"/>
      <c r="NN21" s="100"/>
      <c r="NO21" s="100"/>
      <c r="NP21" s="100"/>
      <c r="NQ21" s="100"/>
      <c r="NR21" s="100"/>
      <c r="NS21" s="100"/>
      <c r="NT21" s="100"/>
      <c r="NU21" s="100"/>
      <c r="NV21" s="100"/>
      <c r="NW21" s="100"/>
      <c r="NX21" s="100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42" t="s">
        <v>187</v>
      </c>
      <c r="NK22" s="143"/>
      <c r="NL22" s="143"/>
      <c r="NM22" s="143"/>
      <c r="NN22" s="143"/>
      <c r="NO22" s="143"/>
      <c r="NP22" s="143"/>
      <c r="NQ22" s="143"/>
      <c r="NR22" s="143"/>
      <c r="NS22" s="143"/>
      <c r="NT22" s="143"/>
      <c r="NU22" s="143"/>
      <c r="NV22" s="143"/>
      <c r="NW22" s="143"/>
      <c r="NX22" s="144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45"/>
      <c r="NK23" s="146"/>
      <c r="NL23" s="146"/>
      <c r="NM23" s="146"/>
      <c r="NN23" s="146"/>
      <c r="NO23" s="146"/>
      <c r="NP23" s="146"/>
      <c r="NQ23" s="146"/>
      <c r="NR23" s="146"/>
      <c r="NS23" s="146"/>
      <c r="NT23" s="146"/>
      <c r="NU23" s="146"/>
      <c r="NV23" s="146"/>
      <c r="NW23" s="146"/>
      <c r="NX23" s="147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45"/>
      <c r="NK24" s="146"/>
      <c r="NL24" s="146"/>
      <c r="NM24" s="146"/>
      <c r="NN24" s="146"/>
      <c r="NO24" s="146"/>
      <c r="NP24" s="146"/>
      <c r="NQ24" s="146"/>
      <c r="NR24" s="146"/>
      <c r="NS24" s="146"/>
      <c r="NT24" s="146"/>
      <c r="NU24" s="146"/>
      <c r="NV24" s="146"/>
      <c r="NW24" s="146"/>
      <c r="NX24" s="147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45"/>
      <c r="NK25" s="146"/>
      <c r="NL25" s="146"/>
      <c r="NM25" s="146"/>
      <c r="NN25" s="146"/>
      <c r="NO25" s="146"/>
      <c r="NP25" s="146"/>
      <c r="NQ25" s="146"/>
      <c r="NR25" s="146"/>
      <c r="NS25" s="146"/>
      <c r="NT25" s="146"/>
      <c r="NU25" s="146"/>
      <c r="NV25" s="146"/>
      <c r="NW25" s="146"/>
      <c r="NX25" s="147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45"/>
      <c r="NK26" s="146"/>
      <c r="NL26" s="146"/>
      <c r="NM26" s="146"/>
      <c r="NN26" s="146"/>
      <c r="NO26" s="146"/>
      <c r="NP26" s="146"/>
      <c r="NQ26" s="146"/>
      <c r="NR26" s="146"/>
      <c r="NS26" s="146"/>
      <c r="NT26" s="146"/>
      <c r="NU26" s="146"/>
      <c r="NV26" s="146"/>
      <c r="NW26" s="146"/>
      <c r="NX26" s="147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45"/>
      <c r="NK27" s="146"/>
      <c r="NL27" s="146"/>
      <c r="NM27" s="146"/>
      <c r="NN27" s="146"/>
      <c r="NO27" s="146"/>
      <c r="NP27" s="146"/>
      <c r="NQ27" s="146"/>
      <c r="NR27" s="146"/>
      <c r="NS27" s="146"/>
      <c r="NT27" s="146"/>
      <c r="NU27" s="146"/>
      <c r="NV27" s="146"/>
      <c r="NW27" s="146"/>
      <c r="NX27" s="147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45"/>
      <c r="NK28" s="146"/>
      <c r="NL28" s="146"/>
      <c r="NM28" s="146"/>
      <c r="NN28" s="146"/>
      <c r="NO28" s="146"/>
      <c r="NP28" s="146"/>
      <c r="NQ28" s="146"/>
      <c r="NR28" s="146"/>
      <c r="NS28" s="146"/>
      <c r="NT28" s="146"/>
      <c r="NU28" s="146"/>
      <c r="NV28" s="146"/>
      <c r="NW28" s="146"/>
      <c r="NX28" s="147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45"/>
      <c r="NK29" s="146"/>
      <c r="NL29" s="146"/>
      <c r="NM29" s="146"/>
      <c r="NN29" s="146"/>
      <c r="NO29" s="146"/>
      <c r="NP29" s="146"/>
      <c r="NQ29" s="146"/>
      <c r="NR29" s="146"/>
      <c r="NS29" s="146"/>
      <c r="NT29" s="146"/>
      <c r="NU29" s="146"/>
      <c r="NV29" s="146"/>
      <c r="NW29" s="146"/>
      <c r="NX29" s="147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45"/>
      <c r="NK30" s="146"/>
      <c r="NL30" s="146"/>
      <c r="NM30" s="146"/>
      <c r="NN30" s="146"/>
      <c r="NO30" s="146"/>
      <c r="NP30" s="146"/>
      <c r="NQ30" s="146"/>
      <c r="NR30" s="146"/>
      <c r="NS30" s="146"/>
      <c r="NT30" s="146"/>
      <c r="NU30" s="146"/>
      <c r="NV30" s="146"/>
      <c r="NW30" s="146"/>
      <c r="NX30" s="147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45"/>
      <c r="NK31" s="146"/>
      <c r="NL31" s="146"/>
      <c r="NM31" s="146"/>
      <c r="NN31" s="146"/>
      <c r="NO31" s="146"/>
      <c r="NP31" s="146"/>
      <c r="NQ31" s="146"/>
      <c r="NR31" s="146"/>
      <c r="NS31" s="146"/>
      <c r="NT31" s="146"/>
      <c r="NU31" s="146"/>
      <c r="NV31" s="146"/>
      <c r="NW31" s="146"/>
      <c r="NX31" s="147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96">
        <f>データ!$B$11</f>
        <v>41640</v>
      </c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8"/>
      <c r="AE32" s="96">
        <f>データ!$C$11</f>
        <v>42005</v>
      </c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8"/>
      <c r="AT32" s="96">
        <f>データ!$D$11</f>
        <v>42370</v>
      </c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8"/>
      <c r="BI32" s="96">
        <f>データ!$E$11</f>
        <v>42736</v>
      </c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8"/>
      <c r="BX32" s="96">
        <f>データ!$F$11</f>
        <v>43101</v>
      </c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8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96">
        <f>データ!$B$11</f>
        <v>41640</v>
      </c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8"/>
      <c r="DS32" s="96">
        <f>データ!$C$11</f>
        <v>42005</v>
      </c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8"/>
      <c r="EH32" s="96">
        <f>データ!$D$11</f>
        <v>42370</v>
      </c>
      <c r="EI32" s="97"/>
      <c r="EJ32" s="97"/>
      <c r="EK32" s="97"/>
      <c r="EL32" s="97"/>
      <c r="EM32" s="97"/>
      <c r="EN32" s="97"/>
      <c r="EO32" s="97"/>
      <c r="EP32" s="97"/>
      <c r="EQ32" s="97"/>
      <c r="ER32" s="97"/>
      <c r="ES32" s="97"/>
      <c r="ET32" s="97"/>
      <c r="EU32" s="97"/>
      <c r="EV32" s="98"/>
      <c r="EW32" s="96">
        <f>データ!$E$11</f>
        <v>42736</v>
      </c>
      <c r="EX32" s="97"/>
      <c r="EY32" s="97"/>
      <c r="EZ32" s="97"/>
      <c r="FA32" s="97"/>
      <c r="FB32" s="97"/>
      <c r="FC32" s="97"/>
      <c r="FD32" s="97"/>
      <c r="FE32" s="97"/>
      <c r="FF32" s="97"/>
      <c r="FG32" s="97"/>
      <c r="FH32" s="97"/>
      <c r="FI32" s="97"/>
      <c r="FJ32" s="97"/>
      <c r="FK32" s="98"/>
      <c r="FL32" s="96">
        <f>データ!$F$11</f>
        <v>43101</v>
      </c>
      <c r="FM32" s="97"/>
      <c r="FN32" s="97"/>
      <c r="FO32" s="97"/>
      <c r="FP32" s="97"/>
      <c r="FQ32" s="97"/>
      <c r="FR32" s="97"/>
      <c r="FS32" s="97"/>
      <c r="FT32" s="97"/>
      <c r="FU32" s="97"/>
      <c r="FV32" s="97"/>
      <c r="FW32" s="97"/>
      <c r="FX32" s="97"/>
      <c r="FY32" s="97"/>
      <c r="FZ32" s="98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96">
        <f>データ!$B$11</f>
        <v>41640</v>
      </c>
      <c r="GS32" s="97"/>
      <c r="GT32" s="97"/>
      <c r="GU32" s="97"/>
      <c r="GV32" s="97"/>
      <c r="GW32" s="97"/>
      <c r="GX32" s="97"/>
      <c r="GY32" s="97"/>
      <c r="GZ32" s="97"/>
      <c r="HA32" s="97"/>
      <c r="HB32" s="97"/>
      <c r="HC32" s="97"/>
      <c r="HD32" s="97"/>
      <c r="HE32" s="97"/>
      <c r="HF32" s="98"/>
      <c r="HG32" s="96">
        <f>データ!$C$11</f>
        <v>42005</v>
      </c>
      <c r="HH32" s="97"/>
      <c r="HI32" s="97"/>
      <c r="HJ32" s="97"/>
      <c r="HK32" s="97"/>
      <c r="HL32" s="97"/>
      <c r="HM32" s="97"/>
      <c r="HN32" s="97"/>
      <c r="HO32" s="97"/>
      <c r="HP32" s="97"/>
      <c r="HQ32" s="97"/>
      <c r="HR32" s="97"/>
      <c r="HS32" s="97"/>
      <c r="HT32" s="97"/>
      <c r="HU32" s="98"/>
      <c r="HV32" s="96">
        <f>データ!$D$11</f>
        <v>42370</v>
      </c>
      <c r="HW32" s="97"/>
      <c r="HX32" s="97"/>
      <c r="HY32" s="97"/>
      <c r="HZ32" s="97"/>
      <c r="IA32" s="97"/>
      <c r="IB32" s="97"/>
      <c r="IC32" s="97"/>
      <c r="ID32" s="97"/>
      <c r="IE32" s="97"/>
      <c r="IF32" s="97"/>
      <c r="IG32" s="97"/>
      <c r="IH32" s="97"/>
      <c r="II32" s="97"/>
      <c r="IJ32" s="98"/>
      <c r="IK32" s="96">
        <f>データ!$E$11</f>
        <v>42736</v>
      </c>
      <c r="IL32" s="97"/>
      <c r="IM32" s="97"/>
      <c r="IN32" s="97"/>
      <c r="IO32" s="97"/>
      <c r="IP32" s="97"/>
      <c r="IQ32" s="97"/>
      <c r="IR32" s="97"/>
      <c r="IS32" s="97"/>
      <c r="IT32" s="97"/>
      <c r="IU32" s="97"/>
      <c r="IV32" s="97"/>
      <c r="IW32" s="97"/>
      <c r="IX32" s="97"/>
      <c r="IY32" s="98"/>
      <c r="IZ32" s="96">
        <f>データ!$F$11</f>
        <v>43101</v>
      </c>
      <c r="JA32" s="97"/>
      <c r="JB32" s="97"/>
      <c r="JC32" s="97"/>
      <c r="JD32" s="97"/>
      <c r="JE32" s="97"/>
      <c r="JF32" s="97"/>
      <c r="JG32" s="97"/>
      <c r="JH32" s="97"/>
      <c r="JI32" s="97"/>
      <c r="JJ32" s="97"/>
      <c r="JK32" s="97"/>
      <c r="JL32" s="97"/>
      <c r="JM32" s="97"/>
      <c r="JN32" s="98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96">
        <f>データ!$B$11</f>
        <v>41640</v>
      </c>
      <c r="KG32" s="97"/>
      <c r="KH32" s="97"/>
      <c r="KI32" s="97"/>
      <c r="KJ32" s="97"/>
      <c r="KK32" s="97"/>
      <c r="KL32" s="97"/>
      <c r="KM32" s="97"/>
      <c r="KN32" s="97"/>
      <c r="KO32" s="97"/>
      <c r="KP32" s="97"/>
      <c r="KQ32" s="97"/>
      <c r="KR32" s="97"/>
      <c r="KS32" s="97"/>
      <c r="KT32" s="98"/>
      <c r="KU32" s="96">
        <f>データ!$C$11</f>
        <v>42005</v>
      </c>
      <c r="KV32" s="97"/>
      <c r="KW32" s="97"/>
      <c r="KX32" s="97"/>
      <c r="KY32" s="97"/>
      <c r="KZ32" s="97"/>
      <c r="LA32" s="97"/>
      <c r="LB32" s="97"/>
      <c r="LC32" s="97"/>
      <c r="LD32" s="97"/>
      <c r="LE32" s="97"/>
      <c r="LF32" s="97"/>
      <c r="LG32" s="97"/>
      <c r="LH32" s="97"/>
      <c r="LI32" s="98"/>
      <c r="LJ32" s="96">
        <f>データ!$D$11</f>
        <v>42370</v>
      </c>
      <c r="LK32" s="97"/>
      <c r="LL32" s="97"/>
      <c r="LM32" s="97"/>
      <c r="LN32" s="97"/>
      <c r="LO32" s="97"/>
      <c r="LP32" s="97"/>
      <c r="LQ32" s="97"/>
      <c r="LR32" s="97"/>
      <c r="LS32" s="97"/>
      <c r="LT32" s="97"/>
      <c r="LU32" s="97"/>
      <c r="LV32" s="97"/>
      <c r="LW32" s="97"/>
      <c r="LX32" s="98"/>
      <c r="LY32" s="96">
        <f>データ!$E$11</f>
        <v>42736</v>
      </c>
      <c r="LZ32" s="97"/>
      <c r="MA32" s="97"/>
      <c r="MB32" s="97"/>
      <c r="MC32" s="97"/>
      <c r="MD32" s="97"/>
      <c r="ME32" s="97"/>
      <c r="MF32" s="97"/>
      <c r="MG32" s="97"/>
      <c r="MH32" s="97"/>
      <c r="MI32" s="97"/>
      <c r="MJ32" s="97"/>
      <c r="MK32" s="97"/>
      <c r="ML32" s="97"/>
      <c r="MM32" s="98"/>
      <c r="MN32" s="96">
        <f>データ!$F$11</f>
        <v>43101</v>
      </c>
      <c r="MO32" s="97"/>
      <c r="MP32" s="97"/>
      <c r="MQ32" s="97"/>
      <c r="MR32" s="97"/>
      <c r="MS32" s="97"/>
      <c r="MT32" s="97"/>
      <c r="MU32" s="97"/>
      <c r="MV32" s="97"/>
      <c r="MW32" s="97"/>
      <c r="MX32" s="97"/>
      <c r="MY32" s="97"/>
      <c r="MZ32" s="97"/>
      <c r="NA32" s="97"/>
      <c r="NB32" s="98"/>
      <c r="ND32" s="5"/>
      <c r="NE32" s="5"/>
      <c r="NF32" s="5"/>
      <c r="NG32" s="5"/>
      <c r="NH32" s="27"/>
      <c r="NI32" s="2"/>
      <c r="NJ32" s="145"/>
      <c r="NK32" s="146"/>
      <c r="NL32" s="146"/>
      <c r="NM32" s="146"/>
      <c r="NN32" s="146"/>
      <c r="NO32" s="146"/>
      <c r="NP32" s="146"/>
      <c r="NQ32" s="146"/>
      <c r="NR32" s="146"/>
      <c r="NS32" s="146"/>
      <c r="NT32" s="146"/>
      <c r="NU32" s="146"/>
      <c r="NV32" s="146"/>
      <c r="NW32" s="146"/>
      <c r="NX32" s="147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92" t="s">
        <v>55</v>
      </c>
      <c r="H33" s="92"/>
      <c r="I33" s="92"/>
      <c r="J33" s="92"/>
      <c r="K33" s="92"/>
      <c r="L33" s="92"/>
      <c r="M33" s="92"/>
      <c r="N33" s="92"/>
      <c r="O33" s="92"/>
      <c r="P33" s="87">
        <f>データ!AH7</f>
        <v>82.5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83.4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76.599999999999994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78.2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110.3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92" t="s">
        <v>55</v>
      </c>
      <c r="CV33" s="92"/>
      <c r="CW33" s="92"/>
      <c r="CX33" s="92"/>
      <c r="CY33" s="92"/>
      <c r="CZ33" s="92"/>
      <c r="DA33" s="92"/>
      <c r="DB33" s="92"/>
      <c r="DC33" s="92"/>
      <c r="DD33" s="87">
        <f>データ!AS7</f>
        <v>44.1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43.4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39.4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26.5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21.6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92" t="s">
        <v>55</v>
      </c>
      <c r="GJ33" s="92"/>
      <c r="GK33" s="92"/>
      <c r="GL33" s="92"/>
      <c r="GM33" s="92"/>
      <c r="GN33" s="92"/>
      <c r="GO33" s="92"/>
      <c r="GP33" s="92"/>
      <c r="GQ33" s="92"/>
      <c r="GR33" s="87">
        <f>データ!BD7</f>
        <v>74.8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101.9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153.6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210.8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218.7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92" t="s">
        <v>55</v>
      </c>
      <c r="JX33" s="92"/>
      <c r="JY33" s="92"/>
      <c r="JZ33" s="92"/>
      <c r="KA33" s="92"/>
      <c r="KB33" s="92"/>
      <c r="KC33" s="92"/>
      <c r="KD33" s="92"/>
      <c r="KE33" s="92"/>
      <c r="KF33" s="87">
        <f>データ!BO7</f>
        <v>25.6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45.3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33.4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13.8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10.1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45"/>
      <c r="NK33" s="146"/>
      <c r="NL33" s="146"/>
      <c r="NM33" s="146"/>
      <c r="NN33" s="146"/>
      <c r="NO33" s="146"/>
      <c r="NP33" s="146"/>
      <c r="NQ33" s="146"/>
      <c r="NR33" s="146"/>
      <c r="NS33" s="146"/>
      <c r="NT33" s="146"/>
      <c r="NU33" s="146"/>
      <c r="NV33" s="146"/>
      <c r="NW33" s="146"/>
      <c r="NX33" s="147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92" t="s">
        <v>57</v>
      </c>
      <c r="H34" s="92"/>
      <c r="I34" s="92"/>
      <c r="J34" s="92"/>
      <c r="K34" s="92"/>
      <c r="L34" s="92"/>
      <c r="M34" s="92"/>
      <c r="N34" s="92"/>
      <c r="O34" s="92"/>
      <c r="P34" s="87">
        <f>データ!AM7</f>
        <v>97.9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98.3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96.7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96.6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97.2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92" t="s">
        <v>57</v>
      </c>
      <c r="CV34" s="92"/>
      <c r="CW34" s="92"/>
      <c r="CX34" s="92"/>
      <c r="CY34" s="92"/>
      <c r="CZ34" s="92"/>
      <c r="DA34" s="92"/>
      <c r="DB34" s="92"/>
      <c r="DC34" s="92"/>
      <c r="DD34" s="87">
        <f>データ!AX7</f>
        <v>88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85.3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84.2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83.9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84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92" t="s">
        <v>57</v>
      </c>
      <c r="GJ34" s="92"/>
      <c r="GK34" s="92"/>
      <c r="GL34" s="92"/>
      <c r="GM34" s="92"/>
      <c r="GN34" s="92"/>
      <c r="GO34" s="92"/>
      <c r="GP34" s="92"/>
      <c r="GQ34" s="92"/>
      <c r="GR34" s="87">
        <f>データ!BI7</f>
        <v>87.1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118.9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119.5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116.9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117.1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92" t="s">
        <v>57</v>
      </c>
      <c r="JX34" s="92"/>
      <c r="JY34" s="92"/>
      <c r="JZ34" s="92"/>
      <c r="KA34" s="92"/>
      <c r="KB34" s="92"/>
      <c r="KC34" s="92"/>
      <c r="KD34" s="92"/>
      <c r="KE34" s="92"/>
      <c r="KF34" s="87">
        <f>データ!BT7</f>
        <v>69.099999999999994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67.900000000000006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69.8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69.7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70.099999999999994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48"/>
      <c r="NK34" s="149"/>
      <c r="NL34" s="149"/>
      <c r="NM34" s="149"/>
      <c r="NN34" s="149"/>
      <c r="NO34" s="149"/>
      <c r="NP34" s="149"/>
      <c r="NQ34" s="149"/>
      <c r="NR34" s="149"/>
      <c r="NS34" s="149"/>
      <c r="NT34" s="149"/>
      <c r="NU34" s="149"/>
      <c r="NV34" s="149"/>
      <c r="NW34" s="149"/>
      <c r="NX34" s="150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51" t="s">
        <v>59</v>
      </c>
      <c r="NK35" s="151"/>
      <c r="NL35" s="151"/>
      <c r="NM35" s="151"/>
      <c r="NN35" s="151"/>
      <c r="NO35" s="151"/>
      <c r="NP35" s="151"/>
      <c r="NQ35" s="151"/>
      <c r="NR35" s="151"/>
      <c r="NS35" s="151"/>
      <c r="NT35" s="151"/>
      <c r="NU35" s="151"/>
      <c r="NV35" s="151"/>
      <c r="NW35" s="151"/>
      <c r="NX35" s="151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52"/>
      <c r="NK36" s="152"/>
      <c r="NL36" s="152"/>
      <c r="NM36" s="152"/>
      <c r="NN36" s="152"/>
      <c r="NO36" s="152"/>
      <c r="NP36" s="152"/>
      <c r="NQ36" s="152"/>
      <c r="NR36" s="152"/>
      <c r="NS36" s="152"/>
      <c r="NT36" s="152"/>
      <c r="NU36" s="152"/>
      <c r="NV36" s="152"/>
      <c r="NW36" s="152"/>
      <c r="NX36" s="152"/>
      <c r="OC36" s="28" t="s">
        <v>61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53" t="s">
        <v>62</v>
      </c>
      <c r="NK37" s="154"/>
      <c r="NL37" s="154"/>
      <c r="NM37" s="154"/>
      <c r="NN37" s="154"/>
      <c r="NO37" s="154"/>
      <c r="NP37" s="154"/>
      <c r="NQ37" s="154"/>
      <c r="NR37" s="154"/>
      <c r="NS37" s="154"/>
      <c r="NT37" s="154"/>
      <c r="NU37" s="154"/>
      <c r="NV37" s="154"/>
      <c r="NW37" s="154"/>
      <c r="NX37" s="155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56"/>
      <c r="NK38" s="157"/>
      <c r="NL38" s="157"/>
      <c r="NM38" s="157"/>
      <c r="NN38" s="157"/>
      <c r="NO38" s="157"/>
      <c r="NP38" s="157"/>
      <c r="NQ38" s="157"/>
      <c r="NR38" s="157"/>
      <c r="NS38" s="157"/>
      <c r="NT38" s="157"/>
      <c r="NU38" s="157"/>
      <c r="NV38" s="157"/>
      <c r="NW38" s="157"/>
      <c r="NX38" s="158"/>
      <c r="OC38" s="28" t="s">
        <v>64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45" t="s">
        <v>188</v>
      </c>
      <c r="NK39" s="146"/>
      <c r="NL39" s="146"/>
      <c r="NM39" s="146"/>
      <c r="NN39" s="146"/>
      <c r="NO39" s="146"/>
      <c r="NP39" s="146"/>
      <c r="NQ39" s="146"/>
      <c r="NR39" s="146"/>
      <c r="NS39" s="146"/>
      <c r="NT39" s="146"/>
      <c r="NU39" s="146"/>
      <c r="NV39" s="146"/>
      <c r="NW39" s="146"/>
      <c r="NX39" s="147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45"/>
      <c r="NK40" s="146"/>
      <c r="NL40" s="146"/>
      <c r="NM40" s="146"/>
      <c r="NN40" s="146"/>
      <c r="NO40" s="146"/>
      <c r="NP40" s="146"/>
      <c r="NQ40" s="146"/>
      <c r="NR40" s="146"/>
      <c r="NS40" s="146"/>
      <c r="NT40" s="146"/>
      <c r="NU40" s="146"/>
      <c r="NV40" s="146"/>
      <c r="NW40" s="146"/>
      <c r="NX40" s="147"/>
      <c r="OC40" s="28" t="s">
        <v>66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45"/>
      <c r="NK41" s="146"/>
      <c r="NL41" s="146"/>
      <c r="NM41" s="146"/>
      <c r="NN41" s="146"/>
      <c r="NO41" s="146"/>
      <c r="NP41" s="146"/>
      <c r="NQ41" s="146"/>
      <c r="NR41" s="146"/>
      <c r="NS41" s="146"/>
      <c r="NT41" s="146"/>
      <c r="NU41" s="146"/>
      <c r="NV41" s="146"/>
      <c r="NW41" s="146"/>
      <c r="NX41" s="147"/>
      <c r="OC41" s="28" t="s">
        <v>67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45"/>
      <c r="NK42" s="146"/>
      <c r="NL42" s="146"/>
      <c r="NM42" s="146"/>
      <c r="NN42" s="146"/>
      <c r="NO42" s="146"/>
      <c r="NP42" s="146"/>
      <c r="NQ42" s="146"/>
      <c r="NR42" s="146"/>
      <c r="NS42" s="146"/>
      <c r="NT42" s="146"/>
      <c r="NU42" s="146"/>
      <c r="NV42" s="146"/>
      <c r="NW42" s="146"/>
      <c r="NX42" s="147"/>
      <c r="OC42" s="28" t="s">
        <v>68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45"/>
      <c r="NK43" s="146"/>
      <c r="NL43" s="146"/>
      <c r="NM43" s="146"/>
      <c r="NN43" s="146"/>
      <c r="NO43" s="146"/>
      <c r="NP43" s="146"/>
      <c r="NQ43" s="146"/>
      <c r="NR43" s="146"/>
      <c r="NS43" s="146"/>
      <c r="NT43" s="146"/>
      <c r="NU43" s="146"/>
      <c r="NV43" s="146"/>
      <c r="NW43" s="146"/>
      <c r="NX43" s="147"/>
      <c r="OC43" s="28" t="s">
        <v>69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45"/>
      <c r="NK44" s="146"/>
      <c r="NL44" s="146"/>
      <c r="NM44" s="146"/>
      <c r="NN44" s="146"/>
      <c r="NO44" s="146"/>
      <c r="NP44" s="146"/>
      <c r="NQ44" s="146"/>
      <c r="NR44" s="146"/>
      <c r="NS44" s="146"/>
      <c r="NT44" s="146"/>
      <c r="NU44" s="146"/>
      <c r="NV44" s="146"/>
      <c r="NW44" s="146"/>
      <c r="NX44" s="147"/>
      <c r="OC44" s="28" t="s">
        <v>70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45"/>
      <c r="NK45" s="146"/>
      <c r="NL45" s="146"/>
      <c r="NM45" s="146"/>
      <c r="NN45" s="146"/>
      <c r="NO45" s="146"/>
      <c r="NP45" s="146"/>
      <c r="NQ45" s="146"/>
      <c r="NR45" s="146"/>
      <c r="NS45" s="146"/>
      <c r="NT45" s="146"/>
      <c r="NU45" s="146"/>
      <c r="NV45" s="146"/>
      <c r="NW45" s="146"/>
      <c r="NX45" s="147"/>
      <c r="OC45" s="28" t="s">
        <v>71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45"/>
      <c r="NK46" s="146"/>
      <c r="NL46" s="146"/>
      <c r="NM46" s="146"/>
      <c r="NN46" s="146"/>
      <c r="NO46" s="146"/>
      <c r="NP46" s="146"/>
      <c r="NQ46" s="146"/>
      <c r="NR46" s="146"/>
      <c r="NS46" s="146"/>
      <c r="NT46" s="146"/>
      <c r="NU46" s="146"/>
      <c r="NV46" s="146"/>
      <c r="NW46" s="146"/>
      <c r="NX46" s="147"/>
      <c r="OC46" s="28" t="s">
        <v>72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45"/>
      <c r="NK47" s="146"/>
      <c r="NL47" s="146"/>
      <c r="NM47" s="146"/>
      <c r="NN47" s="146"/>
      <c r="NO47" s="146"/>
      <c r="NP47" s="146"/>
      <c r="NQ47" s="146"/>
      <c r="NR47" s="146"/>
      <c r="NS47" s="146"/>
      <c r="NT47" s="146"/>
      <c r="NU47" s="146"/>
      <c r="NV47" s="146"/>
      <c r="NW47" s="146"/>
      <c r="NX47" s="147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45"/>
      <c r="NK48" s="146"/>
      <c r="NL48" s="146"/>
      <c r="NM48" s="146"/>
      <c r="NN48" s="146"/>
      <c r="NO48" s="146"/>
      <c r="NP48" s="146"/>
      <c r="NQ48" s="146"/>
      <c r="NR48" s="146"/>
      <c r="NS48" s="146"/>
      <c r="NT48" s="146"/>
      <c r="NU48" s="146"/>
      <c r="NV48" s="146"/>
      <c r="NW48" s="146"/>
      <c r="NX48" s="147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45"/>
      <c r="NK49" s="146"/>
      <c r="NL49" s="146"/>
      <c r="NM49" s="146"/>
      <c r="NN49" s="146"/>
      <c r="NO49" s="146"/>
      <c r="NP49" s="146"/>
      <c r="NQ49" s="146"/>
      <c r="NR49" s="146"/>
      <c r="NS49" s="146"/>
      <c r="NT49" s="146"/>
      <c r="NU49" s="146"/>
      <c r="NV49" s="146"/>
      <c r="NW49" s="146"/>
      <c r="NX49" s="147"/>
      <c r="OC49" s="28" t="s">
        <v>75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45"/>
      <c r="NK50" s="146"/>
      <c r="NL50" s="146"/>
      <c r="NM50" s="146"/>
      <c r="NN50" s="146"/>
      <c r="NO50" s="146"/>
      <c r="NP50" s="146"/>
      <c r="NQ50" s="146"/>
      <c r="NR50" s="146"/>
      <c r="NS50" s="146"/>
      <c r="NT50" s="146"/>
      <c r="NU50" s="146"/>
      <c r="NV50" s="146"/>
      <c r="NW50" s="146"/>
      <c r="NX50" s="147"/>
      <c r="OC50" s="28" t="s">
        <v>76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8"/>
      <c r="NK51" s="149"/>
      <c r="NL51" s="149"/>
      <c r="NM51" s="149"/>
      <c r="NN51" s="149"/>
      <c r="NO51" s="149"/>
      <c r="NP51" s="149"/>
      <c r="NQ51" s="149"/>
      <c r="NR51" s="149"/>
      <c r="NS51" s="149"/>
      <c r="NT51" s="149"/>
      <c r="NU51" s="149"/>
      <c r="NV51" s="149"/>
      <c r="NW51" s="149"/>
      <c r="NX51" s="150"/>
      <c r="OC51" s="28" t="s">
        <v>77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53" t="s">
        <v>78</v>
      </c>
      <c r="NK52" s="154"/>
      <c r="NL52" s="154"/>
      <c r="NM52" s="154"/>
      <c r="NN52" s="154"/>
      <c r="NO52" s="154"/>
      <c r="NP52" s="154"/>
      <c r="NQ52" s="154"/>
      <c r="NR52" s="154"/>
      <c r="NS52" s="154"/>
      <c r="NT52" s="154"/>
      <c r="NU52" s="154"/>
      <c r="NV52" s="154"/>
      <c r="NW52" s="154"/>
      <c r="NX52" s="155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56"/>
      <c r="NK53" s="157"/>
      <c r="NL53" s="157"/>
      <c r="NM53" s="157"/>
      <c r="NN53" s="157"/>
      <c r="NO53" s="157"/>
      <c r="NP53" s="157"/>
      <c r="NQ53" s="157"/>
      <c r="NR53" s="157"/>
      <c r="NS53" s="157"/>
      <c r="NT53" s="157"/>
      <c r="NU53" s="157"/>
      <c r="NV53" s="157"/>
      <c r="NW53" s="157"/>
      <c r="NX53" s="158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96">
        <f>データ!$B$11</f>
        <v>41640</v>
      </c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8"/>
      <c r="AE54" s="96">
        <f>データ!$C$11</f>
        <v>42005</v>
      </c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8"/>
      <c r="AT54" s="96">
        <f>データ!$D$11</f>
        <v>42370</v>
      </c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8"/>
      <c r="BI54" s="96">
        <f>データ!$E$11</f>
        <v>42736</v>
      </c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8"/>
      <c r="BX54" s="96">
        <f>データ!$F$11</f>
        <v>43101</v>
      </c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8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96">
        <f>データ!$B$11</f>
        <v>41640</v>
      </c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8"/>
      <c r="DS54" s="96">
        <f>データ!$C$11</f>
        <v>42005</v>
      </c>
      <c r="DT54" s="97"/>
      <c r="DU54" s="97"/>
      <c r="DV54" s="97"/>
      <c r="DW54" s="97"/>
      <c r="DX54" s="97"/>
      <c r="DY54" s="97"/>
      <c r="DZ54" s="97"/>
      <c r="EA54" s="97"/>
      <c r="EB54" s="97"/>
      <c r="EC54" s="97"/>
      <c r="ED54" s="97"/>
      <c r="EE54" s="97"/>
      <c r="EF54" s="97"/>
      <c r="EG54" s="98"/>
      <c r="EH54" s="96">
        <f>データ!$D$11</f>
        <v>42370</v>
      </c>
      <c r="EI54" s="97"/>
      <c r="EJ54" s="97"/>
      <c r="EK54" s="97"/>
      <c r="EL54" s="97"/>
      <c r="EM54" s="97"/>
      <c r="EN54" s="97"/>
      <c r="EO54" s="97"/>
      <c r="EP54" s="97"/>
      <c r="EQ54" s="97"/>
      <c r="ER54" s="97"/>
      <c r="ES54" s="97"/>
      <c r="ET54" s="97"/>
      <c r="EU54" s="97"/>
      <c r="EV54" s="98"/>
      <c r="EW54" s="96">
        <f>データ!$E$11</f>
        <v>42736</v>
      </c>
      <c r="EX54" s="97"/>
      <c r="EY54" s="97"/>
      <c r="EZ54" s="97"/>
      <c r="FA54" s="97"/>
      <c r="FB54" s="97"/>
      <c r="FC54" s="97"/>
      <c r="FD54" s="97"/>
      <c r="FE54" s="97"/>
      <c r="FF54" s="97"/>
      <c r="FG54" s="97"/>
      <c r="FH54" s="97"/>
      <c r="FI54" s="97"/>
      <c r="FJ54" s="97"/>
      <c r="FK54" s="98"/>
      <c r="FL54" s="96">
        <f>データ!$F$11</f>
        <v>43101</v>
      </c>
      <c r="FM54" s="97"/>
      <c r="FN54" s="97"/>
      <c r="FO54" s="97"/>
      <c r="FP54" s="97"/>
      <c r="FQ54" s="97"/>
      <c r="FR54" s="97"/>
      <c r="FS54" s="97"/>
      <c r="FT54" s="97"/>
      <c r="FU54" s="97"/>
      <c r="FV54" s="97"/>
      <c r="FW54" s="97"/>
      <c r="FX54" s="97"/>
      <c r="FY54" s="97"/>
      <c r="FZ54" s="98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96">
        <f>データ!$B$11</f>
        <v>41640</v>
      </c>
      <c r="GS54" s="97"/>
      <c r="GT54" s="97"/>
      <c r="GU54" s="97"/>
      <c r="GV54" s="97"/>
      <c r="GW54" s="97"/>
      <c r="GX54" s="97"/>
      <c r="GY54" s="97"/>
      <c r="GZ54" s="97"/>
      <c r="HA54" s="97"/>
      <c r="HB54" s="97"/>
      <c r="HC54" s="97"/>
      <c r="HD54" s="97"/>
      <c r="HE54" s="97"/>
      <c r="HF54" s="98"/>
      <c r="HG54" s="96">
        <f>データ!$C$11</f>
        <v>42005</v>
      </c>
      <c r="HH54" s="97"/>
      <c r="HI54" s="97"/>
      <c r="HJ54" s="97"/>
      <c r="HK54" s="97"/>
      <c r="HL54" s="97"/>
      <c r="HM54" s="97"/>
      <c r="HN54" s="97"/>
      <c r="HO54" s="97"/>
      <c r="HP54" s="97"/>
      <c r="HQ54" s="97"/>
      <c r="HR54" s="97"/>
      <c r="HS54" s="97"/>
      <c r="HT54" s="97"/>
      <c r="HU54" s="98"/>
      <c r="HV54" s="96">
        <f>データ!$D$11</f>
        <v>42370</v>
      </c>
      <c r="HW54" s="97"/>
      <c r="HX54" s="97"/>
      <c r="HY54" s="97"/>
      <c r="HZ54" s="97"/>
      <c r="IA54" s="97"/>
      <c r="IB54" s="97"/>
      <c r="IC54" s="97"/>
      <c r="ID54" s="97"/>
      <c r="IE54" s="97"/>
      <c r="IF54" s="97"/>
      <c r="IG54" s="97"/>
      <c r="IH54" s="97"/>
      <c r="II54" s="97"/>
      <c r="IJ54" s="98"/>
      <c r="IK54" s="96">
        <f>データ!$E$11</f>
        <v>42736</v>
      </c>
      <c r="IL54" s="97"/>
      <c r="IM54" s="97"/>
      <c r="IN54" s="97"/>
      <c r="IO54" s="97"/>
      <c r="IP54" s="97"/>
      <c r="IQ54" s="97"/>
      <c r="IR54" s="97"/>
      <c r="IS54" s="97"/>
      <c r="IT54" s="97"/>
      <c r="IU54" s="97"/>
      <c r="IV54" s="97"/>
      <c r="IW54" s="97"/>
      <c r="IX54" s="97"/>
      <c r="IY54" s="98"/>
      <c r="IZ54" s="96">
        <f>データ!$F$11</f>
        <v>43101</v>
      </c>
      <c r="JA54" s="97"/>
      <c r="JB54" s="97"/>
      <c r="JC54" s="97"/>
      <c r="JD54" s="97"/>
      <c r="JE54" s="97"/>
      <c r="JF54" s="97"/>
      <c r="JG54" s="97"/>
      <c r="JH54" s="97"/>
      <c r="JI54" s="97"/>
      <c r="JJ54" s="97"/>
      <c r="JK54" s="97"/>
      <c r="JL54" s="97"/>
      <c r="JM54" s="97"/>
      <c r="JN54" s="98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96">
        <f>データ!$B$11</f>
        <v>41640</v>
      </c>
      <c r="KG54" s="97"/>
      <c r="KH54" s="97"/>
      <c r="KI54" s="97"/>
      <c r="KJ54" s="97"/>
      <c r="KK54" s="97"/>
      <c r="KL54" s="97"/>
      <c r="KM54" s="97"/>
      <c r="KN54" s="97"/>
      <c r="KO54" s="97"/>
      <c r="KP54" s="97"/>
      <c r="KQ54" s="97"/>
      <c r="KR54" s="97"/>
      <c r="KS54" s="97"/>
      <c r="KT54" s="98"/>
      <c r="KU54" s="96">
        <f>データ!$C$11</f>
        <v>42005</v>
      </c>
      <c r="KV54" s="97"/>
      <c r="KW54" s="97"/>
      <c r="KX54" s="97"/>
      <c r="KY54" s="97"/>
      <c r="KZ54" s="97"/>
      <c r="LA54" s="97"/>
      <c r="LB54" s="97"/>
      <c r="LC54" s="97"/>
      <c r="LD54" s="97"/>
      <c r="LE54" s="97"/>
      <c r="LF54" s="97"/>
      <c r="LG54" s="97"/>
      <c r="LH54" s="97"/>
      <c r="LI54" s="98"/>
      <c r="LJ54" s="96">
        <f>データ!$D$11</f>
        <v>42370</v>
      </c>
      <c r="LK54" s="97"/>
      <c r="LL54" s="97"/>
      <c r="LM54" s="97"/>
      <c r="LN54" s="97"/>
      <c r="LO54" s="97"/>
      <c r="LP54" s="97"/>
      <c r="LQ54" s="97"/>
      <c r="LR54" s="97"/>
      <c r="LS54" s="97"/>
      <c r="LT54" s="97"/>
      <c r="LU54" s="97"/>
      <c r="LV54" s="97"/>
      <c r="LW54" s="97"/>
      <c r="LX54" s="98"/>
      <c r="LY54" s="96">
        <f>データ!$E$11</f>
        <v>42736</v>
      </c>
      <c r="LZ54" s="97"/>
      <c r="MA54" s="97"/>
      <c r="MB54" s="97"/>
      <c r="MC54" s="97"/>
      <c r="MD54" s="97"/>
      <c r="ME54" s="97"/>
      <c r="MF54" s="97"/>
      <c r="MG54" s="97"/>
      <c r="MH54" s="97"/>
      <c r="MI54" s="97"/>
      <c r="MJ54" s="97"/>
      <c r="MK54" s="97"/>
      <c r="ML54" s="97"/>
      <c r="MM54" s="98"/>
      <c r="MN54" s="96">
        <f>データ!$F$11</f>
        <v>43101</v>
      </c>
      <c r="MO54" s="97"/>
      <c r="MP54" s="97"/>
      <c r="MQ54" s="97"/>
      <c r="MR54" s="97"/>
      <c r="MS54" s="97"/>
      <c r="MT54" s="97"/>
      <c r="MU54" s="97"/>
      <c r="MV54" s="97"/>
      <c r="MW54" s="97"/>
      <c r="MX54" s="97"/>
      <c r="MY54" s="97"/>
      <c r="MZ54" s="97"/>
      <c r="NA54" s="97"/>
      <c r="NB54" s="98"/>
      <c r="NC54" s="5"/>
      <c r="ND54" s="5"/>
      <c r="NE54" s="5"/>
      <c r="NF54" s="5"/>
      <c r="NG54" s="5"/>
      <c r="NH54" s="27"/>
      <c r="NI54" s="2"/>
      <c r="NJ54" s="145" t="s">
        <v>189</v>
      </c>
      <c r="NK54" s="146"/>
      <c r="NL54" s="146"/>
      <c r="NM54" s="146"/>
      <c r="NN54" s="146"/>
      <c r="NO54" s="146"/>
      <c r="NP54" s="146"/>
      <c r="NQ54" s="146"/>
      <c r="NR54" s="146"/>
      <c r="NS54" s="146"/>
      <c r="NT54" s="146"/>
      <c r="NU54" s="146"/>
      <c r="NV54" s="146"/>
      <c r="NW54" s="146"/>
      <c r="NX54" s="147"/>
    </row>
    <row r="55" spans="1:395" ht="13.5" customHeight="1">
      <c r="A55" s="2"/>
      <c r="B55" s="25"/>
      <c r="C55" s="5"/>
      <c r="D55" s="5"/>
      <c r="E55" s="5"/>
      <c r="F55" s="5"/>
      <c r="G55" s="92" t="s">
        <v>55</v>
      </c>
      <c r="H55" s="92"/>
      <c r="I55" s="92"/>
      <c r="J55" s="92"/>
      <c r="K55" s="92"/>
      <c r="L55" s="92"/>
      <c r="M55" s="92"/>
      <c r="N55" s="92"/>
      <c r="O55" s="92"/>
      <c r="P55" s="93">
        <f>データ!BZ7</f>
        <v>38853</v>
      </c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5"/>
      <c r="AE55" s="93">
        <f>データ!CA7</f>
        <v>39807</v>
      </c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5"/>
      <c r="AT55" s="93">
        <f>データ!CB7</f>
        <v>42313</v>
      </c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5"/>
      <c r="BI55" s="93">
        <f>データ!CC7</f>
        <v>34297</v>
      </c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U55" s="94"/>
      <c r="BV55" s="94"/>
      <c r="BW55" s="95"/>
      <c r="BX55" s="93">
        <f>データ!CD7</f>
        <v>29831</v>
      </c>
      <c r="BY55" s="94"/>
      <c r="BZ55" s="94"/>
      <c r="CA55" s="94"/>
      <c r="CB55" s="94"/>
      <c r="CC55" s="94"/>
      <c r="CD55" s="94"/>
      <c r="CE55" s="94"/>
      <c r="CF55" s="94"/>
      <c r="CG55" s="94"/>
      <c r="CH55" s="94"/>
      <c r="CI55" s="94"/>
      <c r="CJ55" s="94"/>
      <c r="CK55" s="94"/>
      <c r="CL55" s="95"/>
      <c r="CO55" s="5"/>
      <c r="CP55" s="5"/>
      <c r="CQ55" s="5"/>
      <c r="CR55" s="5"/>
      <c r="CS55" s="5"/>
      <c r="CT55" s="5"/>
      <c r="CU55" s="92" t="s">
        <v>55</v>
      </c>
      <c r="CV55" s="92"/>
      <c r="CW55" s="92"/>
      <c r="CX55" s="92"/>
      <c r="CY55" s="92"/>
      <c r="CZ55" s="92"/>
      <c r="DA55" s="92"/>
      <c r="DB55" s="92"/>
      <c r="DC55" s="92"/>
      <c r="DD55" s="93">
        <f>データ!CK7</f>
        <v>18498</v>
      </c>
      <c r="DE55" s="94"/>
      <c r="DF55" s="94"/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4"/>
      <c r="DR55" s="95"/>
      <c r="DS55" s="93">
        <f>データ!CL7</f>
        <v>15089</v>
      </c>
      <c r="DT55" s="94"/>
      <c r="DU55" s="94"/>
      <c r="DV55" s="94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5"/>
      <c r="EH55" s="93">
        <f>データ!CM7</f>
        <v>14565</v>
      </c>
      <c r="EI55" s="94"/>
      <c r="EJ55" s="94"/>
      <c r="EK55" s="94"/>
      <c r="EL55" s="94"/>
      <c r="EM55" s="94"/>
      <c r="EN55" s="94"/>
      <c r="EO55" s="94"/>
      <c r="EP55" s="94"/>
      <c r="EQ55" s="94"/>
      <c r="ER55" s="94"/>
      <c r="ES55" s="94"/>
      <c r="ET55" s="94"/>
      <c r="EU55" s="94"/>
      <c r="EV55" s="95"/>
      <c r="EW55" s="93">
        <f>データ!CN7</f>
        <v>14990</v>
      </c>
      <c r="EX55" s="94"/>
      <c r="EY55" s="94"/>
      <c r="EZ55" s="94"/>
      <c r="FA55" s="94"/>
      <c r="FB55" s="94"/>
      <c r="FC55" s="94"/>
      <c r="FD55" s="94"/>
      <c r="FE55" s="94"/>
      <c r="FF55" s="94"/>
      <c r="FG55" s="94"/>
      <c r="FH55" s="94"/>
      <c r="FI55" s="94"/>
      <c r="FJ55" s="94"/>
      <c r="FK55" s="95"/>
      <c r="FL55" s="93">
        <f>データ!CO7</f>
        <v>16433</v>
      </c>
      <c r="FM55" s="94"/>
      <c r="FN55" s="94"/>
      <c r="FO55" s="94"/>
      <c r="FP55" s="94"/>
      <c r="FQ55" s="94"/>
      <c r="FR55" s="94"/>
      <c r="FS55" s="94"/>
      <c r="FT55" s="94"/>
      <c r="FU55" s="94"/>
      <c r="FV55" s="94"/>
      <c r="FW55" s="94"/>
      <c r="FX55" s="94"/>
      <c r="FY55" s="94"/>
      <c r="FZ55" s="95"/>
      <c r="GA55" s="5"/>
      <c r="GB55" s="5"/>
      <c r="GC55" s="5"/>
      <c r="GD55" s="5"/>
      <c r="GE55" s="5"/>
      <c r="GF55" s="5"/>
      <c r="GG55" s="5"/>
      <c r="GH55" s="5"/>
      <c r="GI55" s="92" t="s">
        <v>55</v>
      </c>
      <c r="GJ55" s="92"/>
      <c r="GK55" s="92"/>
      <c r="GL55" s="92"/>
      <c r="GM55" s="92"/>
      <c r="GN55" s="92"/>
      <c r="GO55" s="92"/>
      <c r="GP55" s="92"/>
      <c r="GQ55" s="92"/>
      <c r="GR55" s="87">
        <f>データ!CV7</f>
        <v>62.5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62.2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69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69.7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47.7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92" t="s">
        <v>55</v>
      </c>
      <c r="JX55" s="92"/>
      <c r="JY55" s="92"/>
      <c r="JZ55" s="92"/>
      <c r="KA55" s="92"/>
      <c r="KB55" s="92"/>
      <c r="KC55" s="92"/>
      <c r="KD55" s="92"/>
      <c r="KE55" s="92"/>
      <c r="KF55" s="87">
        <f>データ!DG7</f>
        <v>13.8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11.3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11.8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5.0999999999999996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2.4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45"/>
      <c r="NK55" s="146"/>
      <c r="NL55" s="146"/>
      <c r="NM55" s="146"/>
      <c r="NN55" s="146"/>
      <c r="NO55" s="146"/>
      <c r="NP55" s="146"/>
      <c r="NQ55" s="146"/>
      <c r="NR55" s="146"/>
      <c r="NS55" s="146"/>
      <c r="NT55" s="146"/>
      <c r="NU55" s="146"/>
      <c r="NV55" s="146"/>
      <c r="NW55" s="146"/>
      <c r="NX55" s="147"/>
    </row>
    <row r="56" spans="1:395" ht="13.5" customHeight="1">
      <c r="A56" s="2"/>
      <c r="B56" s="25"/>
      <c r="C56" s="5"/>
      <c r="D56" s="5"/>
      <c r="E56" s="5"/>
      <c r="F56" s="5"/>
      <c r="G56" s="92" t="s">
        <v>57</v>
      </c>
      <c r="H56" s="92"/>
      <c r="I56" s="92"/>
      <c r="J56" s="92"/>
      <c r="K56" s="92"/>
      <c r="L56" s="92"/>
      <c r="M56" s="92"/>
      <c r="N56" s="92"/>
      <c r="O56" s="92"/>
      <c r="P56" s="93">
        <f>データ!CE7</f>
        <v>45099</v>
      </c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5"/>
      <c r="AE56" s="93">
        <f>データ!CF7</f>
        <v>32532</v>
      </c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5"/>
      <c r="AT56" s="93">
        <f>データ!CG7</f>
        <v>33492</v>
      </c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5"/>
      <c r="BI56" s="93">
        <f>データ!CH7</f>
        <v>34136</v>
      </c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5"/>
      <c r="BX56" s="93">
        <f>データ!CI7</f>
        <v>34924</v>
      </c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5"/>
      <c r="CO56" s="5"/>
      <c r="CP56" s="5"/>
      <c r="CQ56" s="5"/>
      <c r="CR56" s="5"/>
      <c r="CS56" s="5"/>
      <c r="CT56" s="5"/>
      <c r="CU56" s="92" t="s">
        <v>57</v>
      </c>
      <c r="CV56" s="92"/>
      <c r="CW56" s="92"/>
      <c r="CX56" s="92"/>
      <c r="CY56" s="92"/>
      <c r="CZ56" s="92"/>
      <c r="DA56" s="92"/>
      <c r="DB56" s="92"/>
      <c r="DC56" s="92"/>
      <c r="DD56" s="93">
        <f>データ!CP7</f>
        <v>11173</v>
      </c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5"/>
      <c r="DS56" s="93">
        <f>データ!CQ7</f>
        <v>10037</v>
      </c>
      <c r="DT56" s="94"/>
      <c r="DU56" s="94"/>
      <c r="DV56" s="94"/>
      <c r="DW56" s="94"/>
      <c r="DX56" s="94"/>
      <c r="DY56" s="94"/>
      <c r="DZ56" s="94"/>
      <c r="EA56" s="94"/>
      <c r="EB56" s="94"/>
      <c r="EC56" s="94"/>
      <c r="ED56" s="94"/>
      <c r="EE56" s="94"/>
      <c r="EF56" s="94"/>
      <c r="EG56" s="95"/>
      <c r="EH56" s="93">
        <f>データ!CR7</f>
        <v>9976</v>
      </c>
      <c r="EI56" s="94"/>
      <c r="EJ56" s="94"/>
      <c r="EK56" s="94"/>
      <c r="EL56" s="94"/>
      <c r="EM56" s="94"/>
      <c r="EN56" s="94"/>
      <c r="EO56" s="94"/>
      <c r="EP56" s="94"/>
      <c r="EQ56" s="94"/>
      <c r="ER56" s="94"/>
      <c r="ES56" s="94"/>
      <c r="ET56" s="94"/>
      <c r="EU56" s="94"/>
      <c r="EV56" s="95"/>
      <c r="EW56" s="93">
        <f>データ!CS7</f>
        <v>10130</v>
      </c>
      <c r="EX56" s="94"/>
      <c r="EY56" s="94"/>
      <c r="EZ56" s="94"/>
      <c r="FA56" s="94"/>
      <c r="FB56" s="94"/>
      <c r="FC56" s="94"/>
      <c r="FD56" s="94"/>
      <c r="FE56" s="94"/>
      <c r="FF56" s="94"/>
      <c r="FG56" s="94"/>
      <c r="FH56" s="94"/>
      <c r="FI56" s="94"/>
      <c r="FJ56" s="94"/>
      <c r="FK56" s="95"/>
      <c r="FL56" s="93">
        <f>データ!CT7</f>
        <v>10244</v>
      </c>
      <c r="FM56" s="94"/>
      <c r="FN56" s="94"/>
      <c r="FO56" s="94"/>
      <c r="FP56" s="94"/>
      <c r="FQ56" s="94"/>
      <c r="FR56" s="94"/>
      <c r="FS56" s="94"/>
      <c r="FT56" s="94"/>
      <c r="FU56" s="94"/>
      <c r="FV56" s="94"/>
      <c r="FW56" s="94"/>
      <c r="FX56" s="94"/>
      <c r="FY56" s="94"/>
      <c r="FZ56" s="95"/>
      <c r="GA56" s="5"/>
      <c r="GB56" s="5"/>
      <c r="GC56" s="5"/>
      <c r="GD56" s="5"/>
      <c r="GE56" s="5"/>
      <c r="GF56" s="5"/>
      <c r="GG56" s="5"/>
      <c r="GH56" s="5"/>
      <c r="GI56" s="92" t="s">
        <v>57</v>
      </c>
      <c r="GJ56" s="92"/>
      <c r="GK56" s="92"/>
      <c r="GL56" s="92"/>
      <c r="GM56" s="92"/>
      <c r="GN56" s="92"/>
      <c r="GO56" s="92"/>
      <c r="GP56" s="92"/>
      <c r="GQ56" s="92"/>
      <c r="GR56" s="87">
        <f>データ!DA7</f>
        <v>57.6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62.5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63.4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63.4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63.7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92" t="s">
        <v>57</v>
      </c>
      <c r="JX56" s="92"/>
      <c r="JY56" s="92"/>
      <c r="JZ56" s="92"/>
      <c r="KA56" s="92"/>
      <c r="KB56" s="92"/>
      <c r="KC56" s="92"/>
      <c r="KD56" s="92"/>
      <c r="KE56" s="92"/>
      <c r="KF56" s="87">
        <f>データ!DL7</f>
        <v>21.3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19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18.7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18.3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17.7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45"/>
      <c r="NK56" s="146"/>
      <c r="NL56" s="146"/>
      <c r="NM56" s="146"/>
      <c r="NN56" s="146"/>
      <c r="NO56" s="146"/>
      <c r="NP56" s="146"/>
      <c r="NQ56" s="146"/>
      <c r="NR56" s="146"/>
      <c r="NS56" s="146"/>
      <c r="NT56" s="146"/>
      <c r="NU56" s="146"/>
      <c r="NV56" s="146"/>
      <c r="NW56" s="146"/>
      <c r="NX56" s="147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45"/>
      <c r="NK57" s="146"/>
      <c r="NL57" s="146"/>
      <c r="NM57" s="146"/>
      <c r="NN57" s="146"/>
      <c r="NO57" s="146"/>
      <c r="NP57" s="146"/>
      <c r="NQ57" s="146"/>
      <c r="NR57" s="146"/>
      <c r="NS57" s="146"/>
      <c r="NT57" s="146"/>
      <c r="NU57" s="146"/>
      <c r="NV57" s="146"/>
      <c r="NW57" s="146"/>
      <c r="NX57" s="147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45"/>
      <c r="NK58" s="146"/>
      <c r="NL58" s="146"/>
      <c r="NM58" s="146"/>
      <c r="NN58" s="146"/>
      <c r="NO58" s="146"/>
      <c r="NP58" s="146"/>
      <c r="NQ58" s="146"/>
      <c r="NR58" s="146"/>
      <c r="NS58" s="146"/>
      <c r="NT58" s="146"/>
      <c r="NU58" s="146"/>
      <c r="NV58" s="146"/>
      <c r="NW58" s="146"/>
      <c r="NX58" s="147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45"/>
      <c r="NK59" s="146"/>
      <c r="NL59" s="146"/>
      <c r="NM59" s="146"/>
      <c r="NN59" s="146"/>
      <c r="NO59" s="146"/>
      <c r="NP59" s="146"/>
      <c r="NQ59" s="146"/>
      <c r="NR59" s="146"/>
      <c r="NS59" s="146"/>
      <c r="NT59" s="146"/>
      <c r="NU59" s="146"/>
      <c r="NV59" s="146"/>
      <c r="NW59" s="146"/>
      <c r="NX59" s="147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45"/>
      <c r="NK60" s="146"/>
      <c r="NL60" s="146"/>
      <c r="NM60" s="146"/>
      <c r="NN60" s="146"/>
      <c r="NO60" s="146"/>
      <c r="NP60" s="146"/>
      <c r="NQ60" s="146"/>
      <c r="NR60" s="146"/>
      <c r="NS60" s="146"/>
      <c r="NT60" s="146"/>
      <c r="NU60" s="146"/>
      <c r="NV60" s="146"/>
      <c r="NW60" s="146"/>
      <c r="NX60" s="147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45"/>
      <c r="NK61" s="146"/>
      <c r="NL61" s="146"/>
      <c r="NM61" s="146"/>
      <c r="NN61" s="146"/>
      <c r="NO61" s="146"/>
      <c r="NP61" s="146"/>
      <c r="NQ61" s="146"/>
      <c r="NR61" s="146"/>
      <c r="NS61" s="146"/>
      <c r="NT61" s="146"/>
      <c r="NU61" s="146"/>
      <c r="NV61" s="146"/>
      <c r="NW61" s="146"/>
      <c r="NX61" s="147"/>
    </row>
    <row r="62" spans="1:395" ht="13.5" customHeight="1">
      <c r="A62" s="27"/>
      <c r="B62" s="22"/>
      <c r="C62" s="23"/>
      <c r="D62" s="23"/>
      <c r="E62" s="23"/>
      <c r="F62" s="90" t="s">
        <v>79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45"/>
      <c r="NK62" s="146"/>
      <c r="NL62" s="146"/>
      <c r="NM62" s="146"/>
      <c r="NN62" s="146"/>
      <c r="NO62" s="146"/>
      <c r="NP62" s="146"/>
      <c r="NQ62" s="146"/>
      <c r="NR62" s="146"/>
      <c r="NS62" s="146"/>
      <c r="NT62" s="146"/>
      <c r="NU62" s="146"/>
      <c r="NV62" s="146"/>
      <c r="NW62" s="146"/>
      <c r="NX62" s="147"/>
    </row>
    <row r="63" spans="1:395" ht="13.5" customHeight="1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45"/>
      <c r="NK63" s="146"/>
      <c r="NL63" s="146"/>
      <c r="NM63" s="146"/>
      <c r="NN63" s="146"/>
      <c r="NO63" s="146"/>
      <c r="NP63" s="146"/>
      <c r="NQ63" s="146"/>
      <c r="NR63" s="146"/>
      <c r="NS63" s="146"/>
      <c r="NT63" s="146"/>
      <c r="NU63" s="146"/>
      <c r="NV63" s="146"/>
      <c r="NW63" s="146"/>
      <c r="NX63" s="147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45"/>
      <c r="NK64" s="146"/>
      <c r="NL64" s="146"/>
      <c r="NM64" s="146"/>
      <c r="NN64" s="146"/>
      <c r="NO64" s="146"/>
      <c r="NP64" s="146"/>
      <c r="NQ64" s="146"/>
      <c r="NR64" s="146"/>
      <c r="NS64" s="146"/>
      <c r="NT64" s="146"/>
      <c r="NU64" s="146"/>
      <c r="NV64" s="146"/>
      <c r="NW64" s="146"/>
      <c r="NX64" s="147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45"/>
      <c r="NK65" s="146"/>
      <c r="NL65" s="146"/>
      <c r="NM65" s="146"/>
      <c r="NN65" s="146"/>
      <c r="NO65" s="146"/>
      <c r="NP65" s="146"/>
      <c r="NQ65" s="146"/>
      <c r="NR65" s="146"/>
      <c r="NS65" s="146"/>
      <c r="NT65" s="146"/>
      <c r="NU65" s="146"/>
      <c r="NV65" s="146"/>
      <c r="NW65" s="146"/>
      <c r="NX65" s="147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45"/>
      <c r="NK66" s="146"/>
      <c r="NL66" s="146"/>
      <c r="NM66" s="146"/>
      <c r="NN66" s="146"/>
      <c r="NO66" s="146"/>
      <c r="NP66" s="146"/>
      <c r="NQ66" s="146"/>
      <c r="NR66" s="146"/>
      <c r="NS66" s="146"/>
      <c r="NT66" s="146"/>
      <c r="NU66" s="146"/>
      <c r="NV66" s="146"/>
      <c r="NW66" s="146"/>
      <c r="NX66" s="147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48"/>
      <c r="NK67" s="149"/>
      <c r="NL67" s="149"/>
      <c r="NM67" s="149"/>
      <c r="NN67" s="149"/>
      <c r="NO67" s="149"/>
      <c r="NP67" s="149"/>
      <c r="NQ67" s="149"/>
      <c r="NR67" s="149"/>
      <c r="NS67" s="149"/>
      <c r="NT67" s="149"/>
      <c r="NU67" s="149"/>
      <c r="NV67" s="149"/>
      <c r="NW67" s="149"/>
      <c r="NX67" s="150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53" t="s">
        <v>80</v>
      </c>
      <c r="NK68" s="154"/>
      <c r="NL68" s="154"/>
      <c r="NM68" s="154"/>
      <c r="NN68" s="154"/>
      <c r="NO68" s="154"/>
      <c r="NP68" s="154"/>
      <c r="NQ68" s="154"/>
      <c r="NR68" s="154"/>
      <c r="NS68" s="154"/>
      <c r="NT68" s="154"/>
      <c r="NU68" s="154"/>
      <c r="NV68" s="154"/>
      <c r="NW68" s="154"/>
      <c r="NX68" s="155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56"/>
      <c r="NK69" s="157"/>
      <c r="NL69" s="157"/>
      <c r="NM69" s="157"/>
      <c r="NN69" s="157"/>
      <c r="NO69" s="157"/>
      <c r="NP69" s="157"/>
      <c r="NQ69" s="157"/>
      <c r="NR69" s="157"/>
      <c r="NS69" s="157"/>
      <c r="NT69" s="157"/>
      <c r="NU69" s="157"/>
      <c r="NV69" s="157"/>
      <c r="NW69" s="157"/>
      <c r="NX69" s="158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59" t="s">
        <v>190</v>
      </c>
      <c r="NK70" s="160"/>
      <c r="NL70" s="160"/>
      <c r="NM70" s="160"/>
      <c r="NN70" s="160"/>
      <c r="NO70" s="160"/>
      <c r="NP70" s="160"/>
      <c r="NQ70" s="160"/>
      <c r="NR70" s="160"/>
      <c r="NS70" s="160"/>
      <c r="NT70" s="160"/>
      <c r="NU70" s="160"/>
      <c r="NV70" s="160"/>
      <c r="NW70" s="160"/>
      <c r="NX70" s="161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59"/>
      <c r="NK71" s="160"/>
      <c r="NL71" s="160"/>
      <c r="NM71" s="160"/>
      <c r="NN71" s="160"/>
      <c r="NO71" s="160"/>
      <c r="NP71" s="160"/>
      <c r="NQ71" s="160"/>
      <c r="NR71" s="160"/>
      <c r="NS71" s="160"/>
      <c r="NT71" s="160"/>
      <c r="NU71" s="160"/>
      <c r="NV71" s="160"/>
      <c r="NW71" s="160"/>
      <c r="NX71" s="161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59"/>
      <c r="NK72" s="160"/>
      <c r="NL72" s="160"/>
      <c r="NM72" s="160"/>
      <c r="NN72" s="160"/>
      <c r="NO72" s="160"/>
      <c r="NP72" s="160"/>
      <c r="NQ72" s="160"/>
      <c r="NR72" s="160"/>
      <c r="NS72" s="160"/>
      <c r="NT72" s="160"/>
      <c r="NU72" s="160"/>
      <c r="NV72" s="160"/>
      <c r="NW72" s="160"/>
      <c r="NX72" s="161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59"/>
      <c r="NK73" s="160"/>
      <c r="NL73" s="160"/>
      <c r="NM73" s="160"/>
      <c r="NN73" s="160"/>
      <c r="NO73" s="160"/>
      <c r="NP73" s="160"/>
      <c r="NQ73" s="160"/>
      <c r="NR73" s="160"/>
      <c r="NS73" s="160"/>
      <c r="NT73" s="160"/>
      <c r="NU73" s="160"/>
      <c r="NV73" s="160"/>
      <c r="NW73" s="160"/>
      <c r="NX73" s="161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59"/>
      <c r="NK74" s="160"/>
      <c r="NL74" s="160"/>
      <c r="NM74" s="160"/>
      <c r="NN74" s="160"/>
      <c r="NO74" s="160"/>
      <c r="NP74" s="160"/>
      <c r="NQ74" s="160"/>
      <c r="NR74" s="160"/>
      <c r="NS74" s="160"/>
      <c r="NT74" s="160"/>
      <c r="NU74" s="160"/>
      <c r="NV74" s="160"/>
      <c r="NW74" s="160"/>
      <c r="NX74" s="161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59"/>
      <c r="NK75" s="160"/>
      <c r="NL75" s="160"/>
      <c r="NM75" s="160"/>
      <c r="NN75" s="160"/>
      <c r="NO75" s="160"/>
      <c r="NP75" s="160"/>
      <c r="NQ75" s="160"/>
      <c r="NR75" s="160"/>
      <c r="NS75" s="160"/>
      <c r="NT75" s="160"/>
      <c r="NU75" s="160"/>
      <c r="NV75" s="160"/>
      <c r="NW75" s="160"/>
      <c r="NX75" s="161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59"/>
      <c r="NK76" s="160"/>
      <c r="NL76" s="160"/>
      <c r="NM76" s="160"/>
      <c r="NN76" s="160"/>
      <c r="NO76" s="160"/>
      <c r="NP76" s="160"/>
      <c r="NQ76" s="160"/>
      <c r="NR76" s="160"/>
      <c r="NS76" s="160"/>
      <c r="NT76" s="160"/>
      <c r="NU76" s="160"/>
      <c r="NV76" s="160"/>
      <c r="NW76" s="160"/>
      <c r="NX76" s="161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59"/>
      <c r="NK77" s="160"/>
      <c r="NL77" s="160"/>
      <c r="NM77" s="160"/>
      <c r="NN77" s="160"/>
      <c r="NO77" s="160"/>
      <c r="NP77" s="160"/>
      <c r="NQ77" s="160"/>
      <c r="NR77" s="160"/>
      <c r="NS77" s="160"/>
      <c r="NT77" s="160"/>
      <c r="NU77" s="160"/>
      <c r="NV77" s="160"/>
      <c r="NW77" s="160"/>
      <c r="NX77" s="161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159"/>
      <c r="NK78" s="160"/>
      <c r="NL78" s="160"/>
      <c r="NM78" s="160"/>
      <c r="NN78" s="160"/>
      <c r="NO78" s="160"/>
      <c r="NP78" s="160"/>
      <c r="NQ78" s="160"/>
      <c r="NR78" s="160"/>
      <c r="NS78" s="160"/>
      <c r="NT78" s="160"/>
      <c r="NU78" s="160"/>
      <c r="NV78" s="160"/>
      <c r="NW78" s="160"/>
      <c r="NX78" s="161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83" t="s">
        <v>55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41.9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48.8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54.4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59.6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87.2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55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66.900000000000006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72.3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78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81.8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87.2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55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15313175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22140957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22610443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22875529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4649043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159"/>
      <c r="NK79" s="160"/>
      <c r="NL79" s="160"/>
      <c r="NM79" s="160"/>
      <c r="NN79" s="160"/>
      <c r="NO79" s="160"/>
      <c r="NP79" s="160"/>
      <c r="NQ79" s="160"/>
      <c r="NR79" s="160"/>
      <c r="NS79" s="160"/>
      <c r="NT79" s="160"/>
      <c r="NU79" s="160"/>
      <c r="NV79" s="160"/>
      <c r="NW79" s="160"/>
      <c r="NX79" s="161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83" t="s">
        <v>57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49.7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52.4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52.5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53.5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54.1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57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66.900000000000006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69.2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69.7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71.3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71.400000000000006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57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37367806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35730958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37752628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39094598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40683727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159"/>
      <c r="NK80" s="160"/>
      <c r="NL80" s="160"/>
      <c r="NM80" s="160"/>
      <c r="NN80" s="160"/>
      <c r="NO80" s="160"/>
      <c r="NP80" s="160"/>
      <c r="NQ80" s="160"/>
      <c r="NR80" s="160"/>
      <c r="NS80" s="160"/>
      <c r="NT80" s="160"/>
      <c r="NU80" s="160"/>
      <c r="NV80" s="160"/>
      <c r="NW80" s="160"/>
      <c r="NX80" s="161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59"/>
      <c r="NK81" s="160"/>
      <c r="NL81" s="160"/>
      <c r="NM81" s="160"/>
      <c r="NN81" s="160"/>
      <c r="NO81" s="160"/>
      <c r="NP81" s="160"/>
      <c r="NQ81" s="160"/>
      <c r="NR81" s="160"/>
      <c r="NS81" s="160"/>
      <c r="NT81" s="160"/>
      <c r="NU81" s="160"/>
      <c r="NV81" s="160"/>
      <c r="NW81" s="160"/>
      <c r="NX81" s="161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59"/>
      <c r="NK82" s="160"/>
      <c r="NL82" s="160"/>
      <c r="NM82" s="160"/>
      <c r="NN82" s="160"/>
      <c r="NO82" s="160"/>
      <c r="NP82" s="160"/>
      <c r="NQ82" s="160"/>
      <c r="NR82" s="160"/>
      <c r="NS82" s="160"/>
      <c r="NT82" s="160"/>
      <c r="NU82" s="160"/>
      <c r="NV82" s="160"/>
      <c r="NW82" s="160"/>
      <c r="NX82" s="161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59"/>
      <c r="NK83" s="160"/>
      <c r="NL83" s="160"/>
      <c r="NM83" s="160"/>
      <c r="NN83" s="160"/>
      <c r="NO83" s="160"/>
      <c r="NP83" s="160"/>
      <c r="NQ83" s="160"/>
      <c r="NR83" s="160"/>
      <c r="NS83" s="160"/>
      <c r="NT83" s="160"/>
      <c r="NU83" s="160"/>
      <c r="NV83" s="160"/>
      <c r="NW83" s="160"/>
      <c r="NX83" s="161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62"/>
      <c r="NK84" s="163"/>
      <c r="NL84" s="163"/>
      <c r="NM84" s="163"/>
      <c r="NN84" s="163"/>
      <c r="NO84" s="163"/>
      <c r="NP84" s="163"/>
      <c r="NQ84" s="163"/>
      <c r="NR84" s="163"/>
      <c r="NS84" s="163"/>
      <c r="NT84" s="163"/>
      <c r="NU84" s="163"/>
      <c r="NV84" s="163"/>
      <c r="NW84" s="163"/>
      <c r="NX84" s="164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90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TjA7t/GM3wf18f1jneSWdwogRWNomv687OXRz4xZxc4PWAsFW31KoS4PZd1ngcsKPs7h69Ym0mAMW/KzGKdo3w==" saltValue="2Fdi03b3hK7U+whlSfRfyg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91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92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93</v>
      </c>
      <c r="B3" s="51" t="s">
        <v>94</v>
      </c>
      <c r="C3" s="51" t="s">
        <v>95</v>
      </c>
      <c r="D3" s="51" t="s">
        <v>96</v>
      </c>
      <c r="E3" s="51" t="s">
        <v>97</v>
      </c>
      <c r="F3" s="51" t="s">
        <v>98</v>
      </c>
      <c r="G3" s="51" t="s">
        <v>99</v>
      </c>
      <c r="H3" s="52" t="s">
        <v>100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101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79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102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35" t="s">
        <v>103</v>
      </c>
      <c r="AI4" s="136"/>
      <c r="AJ4" s="136"/>
      <c r="AK4" s="136"/>
      <c r="AL4" s="136"/>
      <c r="AM4" s="136"/>
      <c r="AN4" s="136"/>
      <c r="AO4" s="136"/>
      <c r="AP4" s="136"/>
      <c r="AQ4" s="136"/>
      <c r="AR4" s="137"/>
      <c r="AS4" s="138" t="s">
        <v>104</v>
      </c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8" t="s">
        <v>105</v>
      </c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5" t="s">
        <v>106</v>
      </c>
      <c r="BP4" s="136"/>
      <c r="BQ4" s="136"/>
      <c r="BR4" s="136"/>
      <c r="BS4" s="136"/>
      <c r="BT4" s="136"/>
      <c r="BU4" s="136"/>
      <c r="BV4" s="136"/>
      <c r="BW4" s="136"/>
      <c r="BX4" s="136"/>
      <c r="BY4" s="137"/>
      <c r="BZ4" s="134" t="s">
        <v>107</v>
      </c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8" t="s">
        <v>108</v>
      </c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 t="s">
        <v>109</v>
      </c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 t="s">
        <v>110</v>
      </c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5" t="s">
        <v>111</v>
      </c>
      <c r="DS4" s="136"/>
      <c r="DT4" s="136"/>
      <c r="DU4" s="136"/>
      <c r="DV4" s="136"/>
      <c r="DW4" s="136"/>
      <c r="DX4" s="136"/>
      <c r="DY4" s="136"/>
      <c r="DZ4" s="136"/>
      <c r="EA4" s="136"/>
      <c r="EB4" s="137"/>
      <c r="EC4" s="134" t="s">
        <v>112</v>
      </c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 t="s">
        <v>113</v>
      </c>
      <c r="EO4" s="134"/>
      <c r="EP4" s="134"/>
      <c r="EQ4" s="134"/>
      <c r="ER4" s="134"/>
      <c r="ES4" s="134"/>
      <c r="ET4" s="134"/>
      <c r="EU4" s="134"/>
      <c r="EV4" s="134"/>
      <c r="EW4" s="134"/>
      <c r="EX4" s="134"/>
    </row>
    <row r="5" spans="1:154">
      <c r="A5" s="50" t="s">
        <v>114</v>
      </c>
      <c r="B5" s="63"/>
      <c r="C5" s="63"/>
      <c r="D5" s="63"/>
      <c r="E5" s="63"/>
      <c r="F5" s="63"/>
      <c r="G5" s="63"/>
      <c r="H5" s="64" t="s">
        <v>115</v>
      </c>
      <c r="I5" s="64" t="s">
        <v>116</v>
      </c>
      <c r="J5" s="64" t="s">
        <v>117</v>
      </c>
      <c r="K5" s="64" t="s">
        <v>1</v>
      </c>
      <c r="L5" s="64" t="s">
        <v>2</v>
      </c>
      <c r="M5" s="64" t="s">
        <v>3</v>
      </c>
      <c r="N5" s="64" t="s">
        <v>118</v>
      </c>
      <c r="O5" s="64" t="s">
        <v>5</v>
      </c>
      <c r="P5" s="64" t="s">
        <v>119</v>
      </c>
      <c r="Q5" s="64" t="s">
        <v>120</v>
      </c>
      <c r="R5" s="64" t="s">
        <v>121</v>
      </c>
      <c r="S5" s="64" t="s">
        <v>122</v>
      </c>
      <c r="T5" s="64" t="s">
        <v>123</v>
      </c>
      <c r="U5" s="64" t="s">
        <v>124</v>
      </c>
      <c r="V5" s="64" t="s">
        <v>125</v>
      </c>
      <c r="W5" s="64" t="s">
        <v>126</v>
      </c>
      <c r="X5" s="64" t="s">
        <v>127</v>
      </c>
      <c r="Y5" s="64" t="s">
        <v>128</v>
      </c>
      <c r="Z5" s="64" t="s">
        <v>129</v>
      </c>
      <c r="AA5" s="64" t="s">
        <v>130</v>
      </c>
      <c r="AB5" s="64" t="s">
        <v>131</v>
      </c>
      <c r="AC5" s="64" t="s">
        <v>132</v>
      </c>
      <c r="AD5" s="64" t="s">
        <v>133</v>
      </c>
      <c r="AE5" s="64" t="s">
        <v>134</v>
      </c>
      <c r="AF5" s="64" t="s">
        <v>135</v>
      </c>
      <c r="AG5" s="64" t="s">
        <v>136</v>
      </c>
      <c r="AH5" s="64" t="s">
        <v>137</v>
      </c>
      <c r="AI5" s="64" t="s">
        <v>138</v>
      </c>
      <c r="AJ5" s="64" t="s">
        <v>139</v>
      </c>
      <c r="AK5" s="64" t="s">
        <v>140</v>
      </c>
      <c r="AL5" s="64" t="s">
        <v>141</v>
      </c>
      <c r="AM5" s="64" t="s">
        <v>142</v>
      </c>
      <c r="AN5" s="64" t="s">
        <v>143</v>
      </c>
      <c r="AO5" s="64" t="s">
        <v>144</v>
      </c>
      <c r="AP5" s="64" t="s">
        <v>145</v>
      </c>
      <c r="AQ5" s="64" t="s">
        <v>146</v>
      </c>
      <c r="AR5" s="64" t="s">
        <v>147</v>
      </c>
      <c r="AS5" s="64" t="s">
        <v>148</v>
      </c>
      <c r="AT5" s="64" t="s">
        <v>138</v>
      </c>
      <c r="AU5" s="64" t="s">
        <v>149</v>
      </c>
      <c r="AV5" s="64" t="s">
        <v>150</v>
      </c>
      <c r="AW5" s="64" t="s">
        <v>151</v>
      </c>
      <c r="AX5" s="64" t="s">
        <v>142</v>
      </c>
      <c r="AY5" s="64" t="s">
        <v>143</v>
      </c>
      <c r="AZ5" s="64" t="s">
        <v>144</v>
      </c>
      <c r="BA5" s="64" t="s">
        <v>145</v>
      </c>
      <c r="BB5" s="64" t="s">
        <v>146</v>
      </c>
      <c r="BC5" s="64" t="s">
        <v>147</v>
      </c>
      <c r="BD5" s="64" t="s">
        <v>152</v>
      </c>
      <c r="BE5" s="64" t="s">
        <v>138</v>
      </c>
      <c r="BF5" s="64" t="s">
        <v>153</v>
      </c>
      <c r="BG5" s="64" t="s">
        <v>154</v>
      </c>
      <c r="BH5" s="64" t="s">
        <v>155</v>
      </c>
      <c r="BI5" s="64" t="s">
        <v>142</v>
      </c>
      <c r="BJ5" s="64" t="s">
        <v>143</v>
      </c>
      <c r="BK5" s="64" t="s">
        <v>144</v>
      </c>
      <c r="BL5" s="64" t="s">
        <v>145</v>
      </c>
      <c r="BM5" s="64" t="s">
        <v>146</v>
      </c>
      <c r="BN5" s="64" t="s">
        <v>147</v>
      </c>
      <c r="BO5" s="64" t="s">
        <v>137</v>
      </c>
      <c r="BP5" s="64" t="s">
        <v>138</v>
      </c>
      <c r="BQ5" s="64" t="s">
        <v>156</v>
      </c>
      <c r="BR5" s="64" t="s">
        <v>154</v>
      </c>
      <c r="BS5" s="64" t="s">
        <v>157</v>
      </c>
      <c r="BT5" s="64" t="s">
        <v>142</v>
      </c>
      <c r="BU5" s="64" t="s">
        <v>143</v>
      </c>
      <c r="BV5" s="64" t="s">
        <v>144</v>
      </c>
      <c r="BW5" s="64" t="s">
        <v>145</v>
      </c>
      <c r="BX5" s="64" t="s">
        <v>146</v>
      </c>
      <c r="BY5" s="64" t="s">
        <v>147</v>
      </c>
      <c r="BZ5" s="64" t="s">
        <v>158</v>
      </c>
      <c r="CA5" s="64" t="s">
        <v>159</v>
      </c>
      <c r="CB5" s="64" t="s">
        <v>149</v>
      </c>
      <c r="CC5" s="64" t="s">
        <v>160</v>
      </c>
      <c r="CD5" s="64" t="s">
        <v>161</v>
      </c>
      <c r="CE5" s="64" t="s">
        <v>142</v>
      </c>
      <c r="CF5" s="64" t="s">
        <v>143</v>
      </c>
      <c r="CG5" s="64" t="s">
        <v>144</v>
      </c>
      <c r="CH5" s="64" t="s">
        <v>145</v>
      </c>
      <c r="CI5" s="64" t="s">
        <v>146</v>
      </c>
      <c r="CJ5" s="64" t="s">
        <v>147</v>
      </c>
      <c r="CK5" s="64" t="s">
        <v>158</v>
      </c>
      <c r="CL5" s="64" t="s">
        <v>162</v>
      </c>
      <c r="CM5" s="64" t="s">
        <v>156</v>
      </c>
      <c r="CN5" s="64" t="s">
        <v>140</v>
      </c>
      <c r="CO5" s="64" t="s">
        <v>141</v>
      </c>
      <c r="CP5" s="64" t="s">
        <v>142</v>
      </c>
      <c r="CQ5" s="64" t="s">
        <v>143</v>
      </c>
      <c r="CR5" s="64" t="s">
        <v>144</v>
      </c>
      <c r="CS5" s="64" t="s">
        <v>145</v>
      </c>
      <c r="CT5" s="64" t="s">
        <v>146</v>
      </c>
      <c r="CU5" s="64" t="s">
        <v>147</v>
      </c>
      <c r="CV5" s="64" t="s">
        <v>152</v>
      </c>
      <c r="CW5" s="64" t="s">
        <v>162</v>
      </c>
      <c r="CX5" s="64" t="s">
        <v>139</v>
      </c>
      <c r="CY5" s="64" t="s">
        <v>163</v>
      </c>
      <c r="CZ5" s="64" t="s">
        <v>155</v>
      </c>
      <c r="DA5" s="64" t="s">
        <v>142</v>
      </c>
      <c r="DB5" s="64" t="s">
        <v>143</v>
      </c>
      <c r="DC5" s="64" t="s">
        <v>144</v>
      </c>
      <c r="DD5" s="64" t="s">
        <v>145</v>
      </c>
      <c r="DE5" s="64" t="s">
        <v>146</v>
      </c>
      <c r="DF5" s="64" t="s">
        <v>147</v>
      </c>
      <c r="DG5" s="64" t="s">
        <v>152</v>
      </c>
      <c r="DH5" s="64" t="s">
        <v>164</v>
      </c>
      <c r="DI5" s="64" t="s">
        <v>165</v>
      </c>
      <c r="DJ5" s="64" t="s">
        <v>163</v>
      </c>
      <c r="DK5" s="64" t="s">
        <v>141</v>
      </c>
      <c r="DL5" s="64" t="s">
        <v>142</v>
      </c>
      <c r="DM5" s="64" t="s">
        <v>143</v>
      </c>
      <c r="DN5" s="64" t="s">
        <v>144</v>
      </c>
      <c r="DO5" s="64" t="s">
        <v>145</v>
      </c>
      <c r="DP5" s="64" t="s">
        <v>146</v>
      </c>
      <c r="DQ5" s="64" t="s">
        <v>147</v>
      </c>
      <c r="DR5" s="64" t="s">
        <v>137</v>
      </c>
      <c r="DS5" s="64" t="s">
        <v>138</v>
      </c>
      <c r="DT5" s="64" t="s">
        <v>165</v>
      </c>
      <c r="DU5" s="64" t="s">
        <v>160</v>
      </c>
      <c r="DV5" s="64" t="s">
        <v>141</v>
      </c>
      <c r="DW5" s="64" t="s">
        <v>142</v>
      </c>
      <c r="DX5" s="64" t="s">
        <v>143</v>
      </c>
      <c r="DY5" s="64" t="s">
        <v>144</v>
      </c>
      <c r="DZ5" s="64" t="s">
        <v>145</v>
      </c>
      <c r="EA5" s="64" t="s">
        <v>146</v>
      </c>
      <c r="EB5" s="64" t="s">
        <v>147</v>
      </c>
      <c r="EC5" s="64" t="s">
        <v>158</v>
      </c>
      <c r="ED5" s="64" t="s">
        <v>138</v>
      </c>
      <c r="EE5" s="64" t="s">
        <v>153</v>
      </c>
      <c r="EF5" s="64" t="s">
        <v>160</v>
      </c>
      <c r="EG5" s="64" t="s">
        <v>155</v>
      </c>
      <c r="EH5" s="64" t="s">
        <v>142</v>
      </c>
      <c r="EI5" s="64" t="s">
        <v>143</v>
      </c>
      <c r="EJ5" s="64" t="s">
        <v>144</v>
      </c>
      <c r="EK5" s="64" t="s">
        <v>145</v>
      </c>
      <c r="EL5" s="64" t="s">
        <v>146</v>
      </c>
      <c r="EM5" s="64" t="s">
        <v>166</v>
      </c>
      <c r="EN5" s="64" t="s">
        <v>158</v>
      </c>
      <c r="EO5" s="64" t="s">
        <v>138</v>
      </c>
      <c r="EP5" s="64" t="s">
        <v>149</v>
      </c>
      <c r="EQ5" s="64" t="s">
        <v>163</v>
      </c>
      <c r="ER5" s="64" t="s">
        <v>141</v>
      </c>
      <c r="ES5" s="64" t="s">
        <v>142</v>
      </c>
      <c r="ET5" s="64" t="s">
        <v>143</v>
      </c>
      <c r="EU5" s="64" t="s">
        <v>144</v>
      </c>
      <c r="EV5" s="64" t="s">
        <v>145</v>
      </c>
      <c r="EW5" s="64" t="s">
        <v>146</v>
      </c>
      <c r="EX5" s="64" t="s">
        <v>147</v>
      </c>
    </row>
    <row r="6" spans="1:154" s="69" customFormat="1">
      <c r="A6" s="50" t="s">
        <v>167</v>
      </c>
      <c r="B6" s="65">
        <f>B8</f>
        <v>2018</v>
      </c>
      <c r="C6" s="65">
        <f t="shared" ref="C6:M6" si="2">C8</f>
        <v>47510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39" t="str">
        <f>IF(H8&lt;&gt;I8,H8,"")&amp;IF(I8&lt;&gt;J8,I8,"")&amp;"　"&amp;J8</f>
        <v>宮城県地方独立行政法人宮城県立病院機構　宮城県立循環器・呼吸器病センター</v>
      </c>
      <c r="I6" s="140"/>
      <c r="J6" s="141"/>
      <c r="K6" s="65" t="str">
        <f t="shared" si="2"/>
        <v>地方独立行政法人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100床以上～200床未満</v>
      </c>
      <c r="O6" s="65" t="str">
        <f>O8</f>
        <v>非設置</v>
      </c>
      <c r="P6" s="65" t="str">
        <f>P8</f>
        <v>直営</v>
      </c>
      <c r="Q6" s="66">
        <f t="shared" ref="Q6:AG6" si="3">Q8</f>
        <v>6</v>
      </c>
      <c r="R6" s="65" t="str">
        <f t="shared" si="3"/>
        <v>-</v>
      </c>
      <c r="S6" s="65" t="str">
        <f t="shared" si="3"/>
        <v>-</v>
      </c>
      <c r="T6" s="65" t="str">
        <f t="shared" si="3"/>
        <v>感</v>
      </c>
      <c r="U6" s="66" t="str">
        <f>U8</f>
        <v>-</v>
      </c>
      <c r="V6" s="66">
        <f>V8</f>
        <v>13266</v>
      </c>
      <c r="W6" s="65" t="str">
        <f>W8</f>
        <v>第２種該当</v>
      </c>
      <c r="X6" s="65" t="str">
        <f t="shared" si="3"/>
        <v>７：１</v>
      </c>
      <c r="Y6" s="66">
        <f t="shared" si="3"/>
        <v>90</v>
      </c>
      <c r="Z6" s="66" t="str">
        <f t="shared" si="3"/>
        <v>-</v>
      </c>
      <c r="AA6" s="66">
        <f t="shared" si="3"/>
        <v>50</v>
      </c>
      <c r="AB6" s="66" t="str">
        <f t="shared" si="3"/>
        <v>-</v>
      </c>
      <c r="AC6" s="66" t="str">
        <f t="shared" si="3"/>
        <v>-</v>
      </c>
      <c r="AD6" s="66">
        <f t="shared" si="3"/>
        <v>140</v>
      </c>
      <c r="AE6" s="66">
        <f t="shared" si="3"/>
        <v>50</v>
      </c>
      <c r="AF6" s="66" t="str">
        <f t="shared" si="3"/>
        <v>-</v>
      </c>
      <c r="AG6" s="66">
        <f t="shared" si="3"/>
        <v>50</v>
      </c>
      <c r="AH6" s="67">
        <f>IF(AH8="-",NA(),AH8)</f>
        <v>82.5</v>
      </c>
      <c r="AI6" s="67">
        <f t="shared" ref="AI6:AQ6" si="4">IF(AI8="-",NA(),AI8)</f>
        <v>83.4</v>
      </c>
      <c r="AJ6" s="67">
        <f t="shared" si="4"/>
        <v>76.599999999999994</v>
      </c>
      <c r="AK6" s="67">
        <f t="shared" si="4"/>
        <v>78.2</v>
      </c>
      <c r="AL6" s="67">
        <f t="shared" si="4"/>
        <v>110.3</v>
      </c>
      <c r="AM6" s="67">
        <f t="shared" si="4"/>
        <v>97.9</v>
      </c>
      <c r="AN6" s="67">
        <f t="shared" si="4"/>
        <v>98.3</v>
      </c>
      <c r="AO6" s="67">
        <f t="shared" si="4"/>
        <v>96.7</v>
      </c>
      <c r="AP6" s="67">
        <f t="shared" si="4"/>
        <v>96.6</v>
      </c>
      <c r="AQ6" s="67">
        <f t="shared" si="4"/>
        <v>97.2</v>
      </c>
      <c r="AR6" s="67" t="str">
        <f>IF(AR8="-","【-】","【"&amp;SUBSTITUTE(TEXT(AR8,"#,##0.0"),"-","△")&amp;"】")</f>
        <v>【98.8】</v>
      </c>
      <c r="AS6" s="67">
        <f>IF(AS8="-",NA(),AS8)</f>
        <v>44.1</v>
      </c>
      <c r="AT6" s="67">
        <f t="shared" ref="AT6:BB6" si="5">IF(AT8="-",NA(),AT8)</f>
        <v>43.4</v>
      </c>
      <c r="AU6" s="67">
        <f t="shared" si="5"/>
        <v>39.4</v>
      </c>
      <c r="AV6" s="67">
        <f t="shared" si="5"/>
        <v>26.5</v>
      </c>
      <c r="AW6" s="67">
        <f t="shared" si="5"/>
        <v>21.6</v>
      </c>
      <c r="AX6" s="67">
        <f t="shared" si="5"/>
        <v>88</v>
      </c>
      <c r="AY6" s="67">
        <f t="shared" si="5"/>
        <v>85.3</v>
      </c>
      <c r="AZ6" s="67">
        <f t="shared" si="5"/>
        <v>84.2</v>
      </c>
      <c r="BA6" s="67">
        <f t="shared" si="5"/>
        <v>83.9</v>
      </c>
      <c r="BB6" s="67">
        <f t="shared" si="5"/>
        <v>84</v>
      </c>
      <c r="BC6" s="67" t="str">
        <f>IF(BC8="-","【-】","【"&amp;SUBSTITUTE(TEXT(BC8,"#,##0.0"),"-","△")&amp;"】")</f>
        <v>【89.7】</v>
      </c>
      <c r="BD6" s="67">
        <f>IF(BD8="-",NA(),BD8)</f>
        <v>74.8</v>
      </c>
      <c r="BE6" s="67">
        <f t="shared" ref="BE6:BM6" si="6">IF(BE8="-",NA(),BE8)</f>
        <v>101.9</v>
      </c>
      <c r="BF6" s="67">
        <f t="shared" si="6"/>
        <v>153.6</v>
      </c>
      <c r="BG6" s="67">
        <f t="shared" si="6"/>
        <v>210.8</v>
      </c>
      <c r="BH6" s="67">
        <f t="shared" si="6"/>
        <v>218.7</v>
      </c>
      <c r="BI6" s="67">
        <f t="shared" si="6"/>
        <v>87.1</v>
      </c>
      <c r="BJ6" s="67">
        <f t="shared" si="6"/>
        <v>118.9</v>
      </c>
      <c r="BK6" s="67">
        <f t="shared" si="6"/>
        <v>119.5</v>
      </c>
      <c r="BL6" s="67">
        <f t="shared" si="6"/>
        <v>116.9</v>
      </c>
      <c r="BM6" s="67">
        <f t="shared" si="6"/>
        <v>117.1</v>
      </c>
      <c r="BN6" s="67" t="str">
        <f>IF(BN8="-","【-】","【"&amp;SUBSTITUTE(TEXT(BN8,"#,##0.0"),"-","△")&amp;"】")</f>
        <v>【64.1】</v>
      </c>
      <c r="BO6" s="67">
        <f>IF(BO8="-",NA(),BO8)</f>
        <v>25.6</v>
      </c>
      <c r="BP6" s="67">
        <f t="shared" ref="BP6:BX6" si="7">IF(BP8="-",NA(),BP8)</f>
        <v>45.3</v>
      </c>
      <c r="BQ6" s="67">
        <f t="shared" si="7"/>
        <v>33.4</v>
      </c>
      <c r="BR6" s="67">
        <f t="shared" si="7"/>
        <v>13.8</v>
      </c>
      <c r="BS6" s="67">
        <f t="shared" si="7"/>
        <v>10.1</v>
      </c>
      <c r="BT6" s="67">
        <f t="shared" si="7"/>
        <v>69.099999999999994</v>
      </c>
      <c r="BU6" s="67">
        <f t="shared" si="7"/>
        <v>67.900000000000006</v>
      </c>
      <c r="BV6" s="67">
        <f t="shared" si="7"/>
        <v>69.8</v>
      </c>
      <c r="BW6" s="67">
        <f t="shared" si="7"/>
        <v>69.7</v>
      </c>
      <c r="BX6" s="67">
        <f t="shared" si="7"/>
        <v>70.099999999999994</v>
      </c>
      <c r="BY6" s="67" t="str">
        <f>IF(BY8="-","【-】","【"&amp;SUBSTITUTE(TEXT(BY8,"#,##0.0"),"-","△")&amp;"】")</f>
        <v>【74.9】</v>
      </c>
      <c r="BZ6" s="68">
        <f>IF(BZ8="-",NA(),BZ8)</f>
        <v>38853</v>
      </c>
      <c r="CA6" s="68">
        <f t="shared" ref="CA6:CI6" si="8">IF(CA8="-",NA(),CA8)</f>
        <v>39807</v>
      </c>
      <c r="CB6" s="68">
        <f t="shared" si="8"/>
        <v>42313</v>
      </c>
      <c r="CC6" s="68">
        <f t="shared" si="8"/>
        <v>34297</v>
      </c>
      <c r="CD6" s="68">
        <f t="shared" si="8"/>
        <v>29831</v>
      </c>
      <c r="CE6" s="68">
        <f t="shared" si="8"/>
        <v>45099</v>
      </c>
      <c r="CF6" s="68">
        <f t="shared" si="8"/>
        <v>32532</v>
      </c>
      <c r="CG6" s="68">
        <f t="shared" si="8"/>
        <v>33492</v>
      </c>
      <c r="CH6" s="68">
        <f t="shared" si="8"/>
        <v>34136</v>
      </c>
      <c r="CI6" s="68">
        <f t="shared" si="8"/>
        <v>34924</v>
      </c>
      <c r="CJ6" s="67" t="str">
        <f>IF(CJ8="-","【-】","【"&amp;SUBSTITUTE(TEXT(CJ8,"#,##0"),"-","△")&amp;"】")</f>
        <v>【52,412】</v>
      </c>
      <c r="CK6" s="68">
        <f>IF(CK8="-",NA(),CK8)</f>
        <v>18498</v>
      </c>
      <c r="CL6" s="68">
        <f t="shared" ref="CL6:CT6" si="9">IF(CL8="-",NA(),CL8)</f>
        <v>15089</v>
      </c>
      <c r="CM6" s="68">
        <f t="shared" si="9"/>
        <v>14565</v>
      </c>
      <c r="CN6" s="68">
        <f t="shared" si="9"/>
        <v>14990</v>
      </c>
      <c r="CO6" s="68">
        <f t="shared" si="9"/>
        <v>16433</v>
      </c>
      <c r="CP6" s="68">
        <f t="shared" si="9"/>
        <v>11173</v>
      </c>
      <c r="CQ6" s="68">
        <f t="shared" si="9"/>
        <v>10037</v>
      </c>
      <c r="CR6" s="68">
        <f t="shared" si="9"/>
        <v>9976</v>
      </c>
      <c r="CS6" s="68">
        <f t="shared" si="9"/>
        <v>10130</v>
      </c>
      <c r="CT6" s="68">
        <f t="shared" si="9"/>
        <v>10244</v>
      </c>
      <c r="CU6" s="67" t="str">
        <f>IF(CU8="-","【-】","【"&amp;SUBSTITUTE(TEXT(CU8,"#,##0"),"-","△")&amp;"】")</f>
        <v>【14,708】</v>
      </c>
      <c r="CV6" s="67">
        <f>IF(CV8="-",NA(),CV8)</f>
        <v>62.5</v>
      </c>
      <c r="CW6" s="67">
        <f t="shared" ref="CW6:DE6" si="10">IF(CW8="-",NA(),CW8)</f>
        <v>62.2</v>
      </c>
      <c r="CX6" s="67">
        <f t="shared" si="10"/>
        <v>69</v>
      </c>
      <c r="CY6" s="67">
        <f t="shared" si="10"/>
        <v>69.7</v>
      </c>
      <c r="CZ6" s="67">
        <f t="shared" si="10"/>
        <v>47.7</v>
      </c>
      <c r="DA6" s="67">
        <f t="shared" si="10"/>
        <v>57.6</v>
      </c>
      <c r="DB6" s="67">
        <f t="shared" si="10"/>
        <v>62.5</v>
      </c>
      <c r="DC6" s="67">
        <f t="shared" si="10"/>
        <v>63.4</v>
      </c>
      <c r="DD6" s="67">
        <f t="shared" si="10"/>
        <v>63.4</v>
      </c>
      <c r="DE6" s="67">
        <f t="shared" si="10"/>
        <v>63.7</v>
      </c>
      <c r="DF6" s="67" t="str">
        <f>IF(DF8="-","【-】","【"&amp;SUBSTITUTE(TEXT(DF8,"#,##0.0"),"-","△")&amp;"】")</f>
        <v>【54.8】</v>
      </c>
      <c r="DG6" s="67">
        <f>IF(DG8="-",NA(),DG8)</f>
        <v>13.8</v>
      </c>
      <c r="DH6" s="67">
        <f t="shared" ref="DH6:DP6" si="11">IF(DH8="-",NA(),DH8)</f>
        <v>11.3</v>
      </c>
      <c r="DI6" s="67">
        <f t="shared" si="11"/>
        <v>11.8</v>
      </c>
      <c r="DJ6" s="67">
        <f t="shared" si="11"/>
        <v>5.0999999999999996</v>
      </c>
      <c r="DK6" s="67">
        <f t="shared" si="11"/>
        <v>2.4</v>
      </c>
      <c r="DL6" s="67">
        <f t="shared" si="11"/>
        <v>21.3</v>
      </c>
      <c r="DM6" s="67">
        <f t="shared" si="11"/>
        <v>19</v>
      </c>
      <c r="DN6" s="67">
        <f t="shared" si="11"/>
        <v>18.7</v>
      </c>
      <c r="DO6" s="67">
        <f t="shared" si="11"/>
        <v>18.3</v>
      </c>
      <c r="DP6" s="67">
        <f t="shared" si="11"/>
        <v>17.7</v>
      </c>
      <c r="DQ6" s="67" t="str">
        <f>IF(DQ8="-","【-】","【"&amp;SUBSTITUTE(TEXT(DQ8,"#,##0.0"),"-","△")&amp;"】")</f>
        <v>【24.3】</v>
      </c>
      <c r="DR6" s="67">
        <f>IF(DR8="-",NA(),DR8)</f>
        <v>41.9</v>
      </c>
      <c r="DS6" s="67">
        <f t="shared" ref="DS6:EA6" si="12">IF(DS8="-",NA(),DS8)</f>
        <v>48.8</v>
      </c>
      <c r="DT6" s="67">
        <f t="shared" si="12"/>
        <v>54.4</v>
      </c>
      <c r="DU6" s="67">
        <f t="shared" si="12"/>
        <v>59.6</v>
      </c>
      <c r="DV6" s="67">
        <f t="shared" si="12"/>
        <v>87.2</v>
      </c>
      <c r="DW6" s="67">
        <f t="shared" si="12"/>
        <v>49.7</v>
      </c>
      <c r="DX6" s="67">
        <f t="shared" si="12"/>
        <v>52.4</v>
      </c>
      <c r="DY6" s="67">
        <f t="shared" si="12"/>
        <v>52.5</v>
      </c>
      <c r="DZ6" s="67">
        <f t="shared" si="12"/>
        <v>53.5</v>
      </c>
      <c r="EA6" s="67">
        <f t="shared" si="12"/>
        <v>54.1</v>
      </c>
      <c r="EB6" s="67" t="str">
        <f>IF(EB8="-","【-】","【"&amp;SUBSTITUTE(TEXT(EB8,"#,##0.0"),"-","△")&amp;"】")</f>
        <v>【52.5】</v>
      </c>
      <c r="EC6" s="67">
        <f>IF(EC8="-",NA(),EC8)</f>
        <v>66.900000000000006</v>
      </c>
      <c r="ED6" s="67">
        <f t="shared" ref="ED6:EL6" si="13">IF(ED8="-",NA(),ED8)</f>
        <v>72.3</v>
      </c>
      <c r="EE6" s="67">
        <f t="shared" si="13"/>
        <v>78</v>
      </c>
      <c r="EF6" s="67">
        <f t="shared" si="13"/>
        <v>81.8</v>
      </c>
      <c r="EG6" s="67">
        <f t="shared" si="13"/>
        <v>87.2</v>
      </c>
      <c r="EH6" s="67">
        <f t="shared" si="13"/>
        <v>66.900000000000006</v>
      </c>
      <c r="EI6" s="67">
        <f t="shared" si="13"/>
        <v>69.2</v>
      </c>
      <c r="EJ6" s="67">
        <f t="shared" si="13"/>
        <v>69.7</v>
      </c>
      <c r="EK6" s="67">
        <f t="shared" si="13"/>
        <v>71.3</v>
      </c>
      <c r="EL6" s="67">
        <f t="shared" si="13"/>
        <v>71.400000000000006</v>
      </c>
      <c r="EM6" s="67" t="str">
        <f>IF(EM8="-","【-】","【"&amp;SUBSTITUTE(TEXT(EM8,"#,##0.0"),"-","△")&amp;"】")</f>
        <v>【68.8】</v>
      </c>
      <c r="EN6" s="68">
        <f>IF(EN8="-",NA(),EN8)</f>
        <v>15313175</v>
      </c>
      <c r="EO6" s="68">
        <f t="shared" ref="EO6:EW6" si="14">IF(EO8="-",NA(),EO8)</f>
        <v>22140957</v>
      </c>
      <c r="EP6" s="68">
        <f t="shared" si="14"/>
        <v>22610443</v>
      </c>
      <c r="EQ6" s="68">
        <f t="shared" si="14"/>
        <v>22875529</v>
      </c>
      <c r="ER6" s="68">
        <f t="shared" si="14"/>
        <v>4649043</v>
      </c>
      <c r="ES6" s="68">
        <f t="shared" si="14"/>
        <v>37367806</v>
      </c>
      <c r="ET6" s="68">
        <f t="shared" si="14"/>
        <v>35730958</v>
      </c>
      <c r="EU6" s="68">
        <f t="shared" si="14"/>
        <v>37752628</v>
      </c>
      <c r="EV6" s="68">
        <f t="shared" si="14"/>
        <v>39094598</v>
      </c>
      <c r="EW6" s="68">
        <f t="shared" si="14"/>
        <v>40683727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168</v>
      </c>
      <c r="B7" s="65">
        <f t="shared" ref="B7:AG7" si="15">B8</f>
        <v>2018</v>
      </c>
      <c r="C7" s="65">
        <f t="shared" si="15"/>
        <v>47510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地方独立行政法人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100床以上～200床未満</v>
      </c>
      <c r="O7" s="65" t="str">
        <f>O8</f>
        <v>非設置</v>
      </c>
      <c r="P7" s="65" t="str">
        <f>P8</f>
        <v>直営</v>
      </c>
      <c r="Q7" s="66">
        <f t="shared" si="15"/>
        <v>6</v>
      </c>
      <c r="R7" s="65" t="str">
        <f t="shared" si="15"/>
        <v>-</v>
      </c>
      <c r="S7" s="65" t="str">
        <f t="shared" si="15"/>
        <v>-</v>
      </c>
      <c r="T7" s="65" t="str">
        <f t="shared" si="15"/>
        <v>感</v>
      </c>
      <c r="U7" s="66" t="str">
        <f>U8</f>
        <v>-</v>
      </c>
      <c r="V7" s="66">
        <f>V8</f>
        <v>13266</v>
      </c>
      <c r="W7" s="65" t="str">
        <f>W8</f>
        <v>第２種該当</v>
      </c>
      <c r="X7" s="65" t="str">
        <f t="shared" si="15"/>
        <v>７：１</v>
      </c>
      <c r="Y7" s="66">
        <f t="shared" si="15"/>
        <v>90</v>
      </c>
      <c r="Z7" s="66" t="str">
        <f t="shared" si="15"/>
        <v>-</v>
      </c>
      <c r="AA7" s="66">
        <f t="shared" si="15"/>
        <v>50</v>
      </c>
      <c r="AB7" s="66" t="str">
        <f t="shared" si="15"/>
        <v>-</v>
      </c>
      <c r="AC7" s="66" t="str">
        <f t="shared" si="15"/>
        <v>-</v>
      </c>
      <c r="AD7" s="66">
        <f t="shared" si="15"/>
        <v>140</v>
      </c>
      <c r="AE7" s="66">
        <f t="shared" si="15"/>
        <v>50</v>
      </c>
      <c r="AF7" s="66" t="str">
        <f t="shared" si="15"/>
        <v>-</v>
      </c>
      <c r="AG7" s="66">
        <f t="shared" si="15"/>
        <v>50</v>
      </c>
      <c r="AH7" s="67">
        <f>AH8</f>
        <v>82.5</v>
      </c>
      <c r="AI7" s="67">
        <f t="shared" ref="AI7:AQ7" si="16">AI8</f>
        <v>83.4</v>
      </c>
      <c r="AJ7" s="67">
        <f t="shared" si="16"/>
        <v>76.599999999999994</v>
      </c>
      <c r="AK7" s="67">
        <f t="shared" si="16"/>
        <v>78.2</v>
      </c>
      <c r="AL7" s="67">
        <f t="shared" si="16"/>
        <v>110.3</v>
      </c>
      <c r="AM7" s="67">
        <f t="shared" si="16"/>
        <v>97.9</v>
      </c>
      <c r="AN7" s="67">
        <f t="shared" si="16"/>
        <v>98.3</v>
      </c>
      <c r="AO7" s="67">
        <f t="shared" si="16"/>
        <v>96.7</v>
      </c>
      <c r="AP7" s="67">
        <f t="shared" si="16"/>
        <v>96.6</v>
      </c>
      <c r="AQ7" s="67">
        <f t="shared" si="16"/>
        <v>97.2</v>
      </c>
      <c r="AR7" s="67"/>
      <c r="AS7" s="67">
        <f>AS8</f>
        <v>44.1</v>
      </c>
      <c r="AT7" s="67">
        <f t="shared" ref="AT7:BB7" si="17">AT8</f>
        <v>43.4</v>
      </c>
      <c r="AU7" s="67">
        <f t="shared" si="17"/>
        <v>39.4</v>
      </c>
      <c r="AV7" s="67">
        <f t="shared" si="17"/>
        <v>26.5</v>
      </c>
      <c r="AW7" s="67">
        <f t="shared" si="17"/>
        <v>21.6</v>
      </c>
      <c r="AX7" s="67">
        <f t="shared" si="17"/>
        <v>88</v>
      </c>
      <c r="AY7" s="67">
        <f t="shared" si="17"/>
        <v>85.3</v>
      </c>
      <c r="AZ7" s="67">
        <f t="shared" si="17"/>
        <v>84.2</v>
      </c>
      <c r="BA7" s="67">
        <f t="shared" si="17"/>
        <v>83.9</v>
      </c>
      <c r="BB7" s="67">
        <f t="shared" si="17"/>
        <v>84</v>
      </c>
      <c r="BC7" s="67"/>
      <c r="BD7" s="67">
        <f>BD8</f>
        <v>74.8</v>
      </c>
      <c r="BE7" s="67">
        <f t="shared" ref="BE7:BM7" si="18">BE8</f>
        <v>101.9</v>
      </c>
      <c r="BF7" s="67">
        <f t="shared" si="18"/>
        <v>153.6</v>
      </c>
      <c r="BG7" s="67">
        <f t="shared" si="18"/>
        <v>210.8</v>
      </c>
      <c r="BH7" s="67">
        <f t="shared" si="18"/>
        <v>218.7</v>
      </c>
      <c r="BI7" s="67">
        <f t="shared" si="18"/>
        <v>87.1</v>
      </c>
      <c r="BJ7" s="67">
        <f t="shared" si="18"/>
        <v>118.9</v>
      </c>
      <c r="BK7" s="67">
        <f t="shared" si="18"/>
        <v>119.5</v>
      </c>
      <c r="BL7" s="67">
        <f t="shared" si="18"/>
        <v>116.9</v>
      </c>
      <c r="BM7" s="67">
        <f t="shared" si="18"/>
        <v>117.1</v>
      </c>
      <c r="BN7" s="67"/>
      <c r="BO7" s="67">
        <f>BO8</f>
        <v>25.6</v>
      </c>
      <c r="BP7" s="67">
        <f t="shared" ref="BP7:BX7" si="19">BP8</f>
        <v>45.3</v>
      </c>
      <c r="BQ7" s="67">
        <f t="shared" si="19"/>
        <v>33.4</v>
      </c>
      <c r="BR7" s="67">
        <f t="shared" si="19"/>
        <v>13.8</v>
      </c>
      <c r="BS7" s="67">
        <f t="shared" si="19"/>
        <v>10.1</v>
      </c>
      <c r="BT7" s="67">
        <f t="shared" si="19"/>
        <v>69.099999999999994</v>
      </c>
      <c r="BU7" s="67">
        <f t="shared" si="19"/>
        <v>67.900000000000006</v>
      </c>
      <c r="BV7" s="67">
        <f t="shared" si="19"/>
        <v>69.8</v>
      </c>
      <c r="BW7" s="67">
        <f t="shared" si="19"/>
        <v>69.7</v>
      </c>
      <c r="BX7" s="67">
        <f t="shared" si="19"/>
        <v>70.099999999999994</v>
      </c>
      <c r="BY7" s="67"/>
      <c r="BZ7" s="68">
        <f>BZ8</f>
        <v>38853</v>
      </c>
      <c r="CA7" s="68">
        <f t="shared" ref="CA7:CI7" si="20">CA8</f>
        <v>39807</v>
      </c>
      <c r="CB7" s="68">
        <f t="shared" si="20"/>
        <v>42313</v>
      </c>
      <c r="CC7" s="68">
        <f t="shared" si="20"/>
        <v>34297</v>
      </c>
      <c r="CD7" s="68">
        <f t="shared" si="20"/>
        <v>29831</v>
      </c>
      <c r="CE7" s="68">
        <f t="shared" si="20"/>
        <v>45099</v>
      </c>
      <c r="CF7" s="68">
        <f t="shared" si="20"/>
        <v>32532</v>
      </c>
      <c r="CG7" s="68">
        <f t="shared" si="20"/>
        <v>33492</v>
      </c>
      <c r="CH7" s="68">
        <f t="shared" si="20"/>
        <v>34136</v>
      </c>
      <c r="CI7" s="68">
        <f t="shared" si="20"/>
        <v>34924</v>
      </c>
      <c r="CJ7" s="67"/>
      <c r="CK7" s="68">
        <f>CK8</f>
        <v>18498</v>
      </c>
      <c r="CL7" s="68">
        <f t="shared" ref="CL7:CT7" si="21">CL8</f>
        <v>15089</v>
      </c>
      <c r="CM7" s="68">
        <f t="shared" si="21"/>
        <v>14565</v>
      </c>
      <c r="CN7" s="68">
        <f t="shared" si="21"/>
        <v>14990</v>
      </c>
      <c r="CO7" s="68">
        <f t="shared" si="21"/>
        <v>16433</v>
      </c>
      <c r="CP7" s="68">
        <f t="shared" si="21"/>
        <v>11173</v>
      </c>
      <c r="CQ7" s="68">
        <f t="shared" si="21"/>
        <v>10037</v>
      </c>
      <c r="CR7" s="68">
        <f t="shared" si="21"/>
        <v>9976</v>
      </c>
      <c r="CS7" s="68">
        <f t="shared" si="21"/>
        <v>10130</v>
      </c>
      <c r="CT7" s="68">
        <f t="shared" si="21"/>
        <v>10244</v>
      </c>
      <c r="CU7" s="67"/>
      <c r="CV7" s="67">
        <f>CV8</f>
        <v>62.5</v>
      </c>
      <c r="CW7" s="67">
        <f t="shared" ref="CW7:DE7" si="22">CW8</f>
        <v>62.2</v>
      </c>
      <c r="CX7" s="67">
        <f t="shared" si="22"/>
        <v>69</v>
      </c>
      <c r="CY7" s="67">
        <f t="shared" si="22"/>
        <v>69.7</v>
      </c>
      <c r="CZ7" s="67">
        <f t="shared" si="22"/>
        <v>47.7</v>
      </c>
      <c r="DA7" s="67">
        <f t="shared" si="22"/>
        <v>57.6</v>
      </c>
      <c r="DB7" s="67">
        <f t="shared" si="22"/>
        <v>62.5</v>
      </c>
      <c r="DC7" s="67">
        <f t="shared" si="22"/>
        <v>63.4</v>
      </c>
      <c r="DD7" s="67">
        <f t="shared" si="22"/>
        <v>63.4</v>
      </c>
      <c r="DE7" s="67">
        <f t="shared" si="22"/>
        <v>63.7</v>
      </c>
      <c r="DF7" s="67"/>
      <c r="DG7" s="67">
        <f>DG8</f>
        <v>13.8</v>
      </c>
      <c r="DH7" s="67">
        <f t="shared" ref="DH7:DP7" si="23">DH8</f>
        <v>11.3</v>
      </c>
      <c r="DI7" s="67">
        <f t="shared" si="23"/>
        <v>11.8</v>
      </c>
      <c r="DJ7" s="67">
        <f t="shared" si="23"/>
        <v>5.0999999999999996</v>
      </c>
      <c r="DK7" s="67">
        <f t="shared" si="23"/>
        <v>2.4</v>
      </c>
      <c r="DL7" s="67">
        <f t="shared" si="23"/>
        <v>21.3</v>
      </c>
      <c r="DM7" s="67">
        <f t="shared" si="23"/>
        <v>19</v>
      </c>
      <c r="DN7" s="67">
        <f t="shared" si="23"/>
        <v>18.7</v>
      </c>
      <c r="DO7" s="67">
        <f t="shared" si="23"/>
        <v>18.3</v>
      </c>
      <c r="DP7" s="67">
        <f t="shared" si="23"/>
        <v>17.7</v>
      </c>
      <c r="DQ7" s="67"/>
      <c r="DR7" s="67">
        <f>DR8</f>
        <v>41.9</v>
      </c>
      <c r="DS7" s="67">
        <f t="shared" ref="DS7:EA7" si="24">DS8</f>
        <v>48.8</v>
      </c>
      <c r="DT7" s="67">
        <f t="shared" si="24"/>
        <v>54.4</v>
      </c>
      <c r="DU7" s="67">
        <f t="shared" si="24"/>
        <v>59.6</v>
      </c>
      <c r="DV7" s="67">
        <f t="shared" si="24"/>
        <v>87.2</v>
      </c>
      <c r="DW7" s="67">
        <f t="shared" si="24"/>
        <v>49.7</v>
      </c>
      <c r="DX7" s="67">
        <f t="shared" si="24"/>
        <v>52.4</v>
      </c>
      <c r="DY7" s="67">
        <f t="shared" si="24"/>
        <v>52.5</v>
      </c>
      <c r="DZ7" s="67">
        <f t="shared" si="24"/>
        <v>53.5</v>
      </c>
      <c r="EA7" s="67">
        <f t="shared" si="24"/>
        <v>54.1</v>
      </c>
      <c r="EB7" s="67"/>
      <c r="EC7" s="67">
        <f>EC8</f>
        <v>66.900000000000006</v>
      </c>
      <c r="ED7" s="67">
        <f t="shared" ref="ED7:EL7" si="25">ED8</f>
        <v>72.3</v>
      </c>
      <c r="EE7" s="67">
        <f t="shared" si="25"/>
        <v>78</v>
      </c>
      <c r="EF7" s="67">
        <f t="shared" si="25"/>
        <v>81.8</v>
      </c>
      <c r="EG7" s="67">
        <f t="shared" si="25"/>
        <v>87.2</v>
      </c>
      <c r="EH7" s="67">
        <f t="shared" si="25"/>
        <v>66.900000000000006</v>
      </c>
      <c r="EI7" s="67">
        <f t="shared" si="25"/>
        <v>69.2</v>
      </c>
      <c r="EJ7" s="67">
        <f t="shared" si="25"/>
        <v>69.7</v>
      </c>
      <c r="EK7" s="67">
        <f t="shared" si="25"/>
        <v>71.3</v>
      </c>
      <c r="EL7" s="67">
        <f t="shared" si="25"/>
        <v>71.400000000000006</v>
      </c>
      <c r="EM7" s="67"/>
      <c r="EN7" s="68">
        <f>EN8</f>
        <v>15313175</v>
      </c>
      <c r="EO7" s="68">
        <f t="shared" ref="EO7:EW7" si="26">EO8</f>
        <v>22140957</v>
      </c>
      <c r="EP7" s="68">
        <f t="shared" si="26"/>
        <v>22610443</v>
      </c>
      <c r="EQ7" s="68">
        <f t="shared" si="26"/>
        <v>22875529</v>
      </c>
      <c r="ER7" s="68">
        <f t="shared" si="26"/>
        <v>4649043</v>
      </c>
      <c r="ES7" s="68">
        <f t="shared" si="26"/>
        <v>37367806</v>
      </c>
      <c r="ET7" s="68">
        <f t="shared" si="26"/>
        <v>35730958</v>
      </c>
      <c r="EU7" s="68">
        <f t="shared" si="26"/>
        <v>37752628</v>
      </c>
      <c r="EV7" s="68">
        <f t="shared" si="26"/>
        <v>39094598</v>
      </c>
      <c r="EW7" s="68">
        <f t="shared" si="26"/>
        <v>40683727</v>
      </c>
      <c r="EX7" s="68"/>
    </row>
    <row r="8" spans="1:154" s="69" customFormat="1">
      <c r="A8" s="50"/>
      <c r="B8" s="70">
        <v>2018</v>
      </c>
      <c r="C8" s="70">
        <v>47510</v>
      </c>
      <c r="D8" s="70">
        <v>46</v>
      </c>
      <c r="E8" s="70">
        <v>6</v>
      </c>
      <c r="F8" s="70">
        <v>0</v>
      </c>
      <c r="G8" s="70">
        <v>1</v>
      </c>
      <c r="H8" s="70" t="s">
        <v>169</v>
      </c>
      <c r="I8" s="70" t="s">
        <v>170</v>
      </c>
      <c r="J8" s="70" t="s">
        <v>171</v>
      </c>
      <c r="K8" s="70" t="s">
        <v>172</v>
      </c>
      <c r="L8" s="70" t="s">
        <v>173</v>
      </c>
      <c r="M8" s="70" t="s">
        <v>174</v>
      </c>
      <c r="N8" s="70" t="s">
        <v>175</v>
      </c>
      <c r="O8" s="70" t="s">
        <v>176</v>
      </c>
      <c r="P8" s="70" t="s">
        <v>177</v>
      </c>
      <c r="Q8" s="71">
        <v>6</v>
      </c>
      <c r="R8" s="70" t="s">
        <v>38</v>
      </c>
      <c r="S8" s="70" t="s">
        <v>38</v>
      </c>
      <c r="T8" s="70" t="s">
        <v>178</v>
      </c>
      <c r="U8" s="71" t="s">
        <v>38</v>
      </c>
      <c r="V8" s="71">
        <v>13266</v>
      </c>
      <c r="W8" s="70" t="s">
        <v>179</v>
      </c>
      <c r="X8" s="72" t="s">
        <v>180</v>
      </c>
      <c r="Y8" s="71">
        <v>90</v>
      </c>
      <c r="Z8" s="71" t="s">
        <v>38</v>
      </c>
      <c r="AA8" s="71">
        <v>50</v>
      </c>
      <c r="AB8" s="71" t="s">
        <v>38</v>
      </c>
      <c r="AC8" s="71" t="s">
        <v>38</v>
      </c>
      <c r="AD8" s="71">
        <v>140</v>
      </c>
      <c r="AE8" s="71">
        <v>50</v>
      </c>
      <c r="AF8" s="71" t="s">
        <v>38</v>
      </c>
      <c r="AG8" s="71">
        <v>50</v>
      </c>
      <c r="AH8" s="73">
        <v>82.5</v>
      </c>
      <c r="AI8" s="73">
        <v>83.4</v>
      </c>
      <c r="AJ8" s="73">
        <v>76.599999999999994</v>
      </c>
      <c r="AK8" s="73">
        <v>78.2</v>
      </c>
      <c r="AL8" s="73">
        <v>110.3</v>
      </c>
      <c r="AM8" s="73">
        <v>97.9</v>
      </c>
      <c r="AN8" s="73">
        <v>98.3</v>
      </c>
      <c r="AO8" s="73">
        <v>96.7</v>
      </c>
      <c r="AP8" s="73">
        <v>96.6</v>
      </c>
      <c r="AQ8" s="73">
        <v>97.2</v>
      </c>
      <c r="AR8" s="73">
        <v>98.8</v>
      </c>
      <c r="AS8" s="73">
        <v>44.1</v>
      </c>
      <c r="AT8" s="73">
        <v>43.4</v>
      </c>
      <c r="AU8" s="73">
        <v>39.4</v>
      </c>
      <c r="AV8" s="73">
        <v>26.5</v>
      </c>
      <c r="AW8" s="73">
        <v>21.6</v>
      </c>
      <c r="AX8" s="73">
        <v>88</v>
      </c>
      <c r="AY8" s="73">
        <v>85.3</v>
      </c>
      <c r="AZ8" s="73">
        <v>84.2</v>
      </c>
      <c r="BA8" s="73">
        <v>83.9</v>
      </c>
      <c r="BB8" s="73">
        <v>84</v>
      </c>
      <c r="BC8" s="73">
        <v>89.7</v>
      </c>
      <c r="BD8" s="74">
        <v>74.8</v>
      </c>
      <c r="BE8" s="74">
        <v>101.9</v>
      </c>
      <c r="BF8" s="74">
        <v>153.6</v>
      </c>
      <c r="BG8" s="74">
        <v>210.8</v>
      </c>
      <c r="BH8" s="74">
        <v>218.7</v>
      </c>
      <c r="BI8" s="74">
        <v>87.1</v>
      </c>
      <c r="BJ8" s="74">
        <v>118.9</v>
      </c>
      <c r="BK8" s="74">
        <v>119.5</v>
      </c>
      <c r="BL8" s="74">
        <v>116.9</v>
      </c>
      <c r="BM8" s="74">
        <v>117.1</v>
      </c>
      <c r="BN8" s="74">
        <v>64.099999999999994</v>
      </c>
      <c r="BO8" s="73">
        <v>25.6</v>
      </c>
      <c r="BP8" s="73">
        <v>45.3</v>
      </c>
      <c r="BQ8" s="73">
        <v>33.4</v>
      </c>
      <c r="BR8" s="73">
        <v>13.8</v>
      </c>
      <c r="BS8" s="73">
        <v>10.1</v>
      </c>
      <c r="BT8" s="73">
        <v>69.099999999999994</v>
      </c>
      <c r="BU8" s="73">
        <v>67.900000000000006</v>
      </c>
      <c r="BV8" s="73">
        <v>69.8</v>
      </c>
      <c r="BW8" s="73">
        <v>69.7</v>
      </c>
      <c r="BX8" s="73">
        <v>70.099999999999994</v>
      </c>
      <c r="BY8" s="73">
        <v>74.900000000000006</v>
      </c>
      <c r="BZ8" s="74">
        <v>38853</v>
      </c>
      <c r="CA8" s="74">
        <v>39807</v>
      </c>
      <c r="CB8" s="74">
        <v>42313</v>
      </c>
      <c r="CC8" s="74">
        <v>34297</v>
      </c>
      <c r="CD8" s="74">
        <v>29831</v>
      </c>
      <c r="CE8" s="74">
        <v>45099</v>
      </c>
      <c r="CF8" s="74">
        <v>32532</v>
      </c>
      <c r="CG8" s="74">
        <v>33492</v>
      </c>
      <c r="CH8" s="74">
        <v>34136</v>
      </c>
      <c r="CI8" s="74">
        <v>34924</v>
      </c>
      <c r="CJ8" s="73">
        <v>52412</v>
      </c>
      <c r="CK8" s="74">
        <v>18498</v>
      </c>
      <c r="CL8" s="74">
        <v>15089</v>
      </c>
      <c r="CM8" s="74">
        <v>14565</v>
      </c>
      <c r="CN8" s="74">
        <v>14990</v>
      </c>
      <c r="CO8" s="74">
        <v>16433</v>
      </c>
      <c r="CP8" s="74">
        <v>11173</v>
      </c>
      <c r="CQ8" s="74">
        <v>10037</v>
      </c>
      <c r="CR8" s="74">
        <v>9976</v>
      </c>
      <c r="CS8" s="74">
        <v>10130</v>
      </c>
      <c r="CT8" s="74">
        <v>10244</v>
      </c>
      <c r="CU8" s="73">
        <v>14708</v>
      </c>
      <c r="CV8" s="74">
        <v>62.5</v>
      </c>
      <c r="CW8" s="74">
        <v>62.2</v>
      </c>
      <c r="CX8" s="74">
        <v>69</v>
      </c>
      <c r="CY8" s="74">
        <v>69.7</v>
      </c>
      <c r="CZ8" s="74">
        <v>47.7</v>
      </c>
      <c r="DA8" s="74">
        <v>57.6</v>
      </c>
      <c r="DB8" s="74">
        <v>62.5</v>
      </c>
      <c r="DC8" s="74">
        <v>63.4</v>
      </c>
      <c r="DD8" s="74">
        <v>63.4</v>
      </c>
      <c r="DE8" s="74">
        <v>63.7</v>
      </c>
      <c r="DF8" s="74">
        <v>54.8</v>
      </c>
      <c r="DG8" s="74">
        <v>13.8</v>
      </c>
      <c r="DH8" s="74">
        <v>11.3</v>
      </c>
      <c r="DI8" s="74">
        <v>11.8</v>
      </c>
      <c r="DJ8" s="74">
        <v>5.0999999999999996</v>
      </c>
      <c r="DK8" s="74">
        <v>2.4</v>
      </c>
      <c r="DL8" s="74">
        <v>21.3</v>
      </c>
      <c r="DM8" s="74">
        <v>19</v>
      </c>
      <c r="DN8" s="74">
        <v>18.7</v>
      </c>
      <c r="DO8" s="74">
        <v>18.3</v>
      </c>
      <c r="DP8" s="74">
        <v>17.7</v>
      </c>
      <c r="DQ8" s="74">
        <v>24.3</v>
      </c>
      <c r="DR8" s="73">
        <v>41.9</v>
      </c>
      <c r="DS8" s="73">
        <v>48.8</v>
      </c>
      <c r="DT8" s="73">
        <v>54.4</v>
      </c>
      <c r="DU8" s="73">
        <v>59.6</v>
      </c>
      <c r="DV8" s="73">
        <v>87.2</v>
      </c>
      <c r="DW8" s="73">
        <v>49.7</v>
      </c>
      <c r="DX8" s="73">
        <v>52.4</v>
      </c>
      <c r="DY8" s="73">
        <v>52.5</v>
      </c>
      <c r="DZ8" s="73">
        <v>53.5</v>
      </c>
      <c r="EA8" s="73">
        <v>54.1</v>
      </c>
      <c r="EB8" s="73">
        <v>52.5</v>
      </c>
      <c r="EC8" s="73">
        <v>66.900000000000006</v>
      </c>
      <c r="ED8" s="73">
        <v>72.3</v>
      </c>
      <c r="EE8" s="73">
        <v>78</v>
      </c>
      <c r="EF8" s="73">
        <v>81.8</v>
      </c>
      <c r="EG8" s="73">
        <v>87.2</v>
      </c>
      <c r="EH8" s="73">
        <v>66.900000000000006</v>
      </c>
      <c r="EI8" s="73">
        <v>69.2</v>
      </c>
      <c r="EJ8" s="73">
        <v>69.7</v>
      </c>
      <c r="EK8" s="73">
        <v>71.3</v>
      </c>
      <c r="EL8" s="73">
        <v>71.400000000000006</v>
      </c>
      <c r="EM8" s="73">
        <v>68.8</v>
      </c>
      <c r="EN8" s="74">
        <v>15313175</v>
      </c>
      <c r="EO8" s="74">
        <v>22140957</v>
      </c>
      <c r="EP8" s="74">
        <v>22610443</v>
      </c>
      <c r="EQ8" s="74">
        <v>22875529</v>
      </c>
      <c r="ER8" s="74">
        <v>4649043</v>
      </c>
      <c r="ES8" s="74">
        <v>37367806</v>
      </c>
      <c r="ET8" s="74">
        <v>35730958</v>
      </c>
      <c r="EU8" s="74">
        <v>37752628</v>
      </c>
      <c r="EV8" s="74">
        <v>39094598</v>
      </c>
      <c r="EW8" s="74">
        <v>40683727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181</v>
      </c>
      <c r="C10" s="79" t="s">
        <v>182</v>
      </c>
      <c r="D10" s="79" t="s">
        <v>183</v>
      </c>
      <c r="E10" s="79" t="s">
        <v>184</v>
      </c>
      <c r="F10" s="79" t="s">
        <v>185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186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2020-01-28T06:13:10Z</cp:lastPrinted>
  <dcterms:created xsi:type="dcterms:W3CDTF">2019-12-05T07:33:45Z</dcterms:created>
  <dcterms:modified xsi:type="dcterms:W3CDTF">2020-01-28T07:44:09Z</dcterms:modified>
  <cp:category/>
</cp:coreProperties>
</file>