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7.48\医療政策課\06 病院事業班\E_予算・決算\07 病院事業に係る「経営比較分析表」\R1\02 回答\02 病院機構\作業ファイル\医政案\"/>
    </mc:Choice>
  </mc:AlternateContent>
  <workbookProtection workbookAlgorithmName="SHA-512" workbookHashValue="RaVEIhhMsE4WHtS2xCPFMcKLonkqeJxZkac94TkBxTmRFgvCvoESz2qhx+4Y4Zc03vyv946Fye72/nb8NkypVA==" workbookSaltValue="3kMtfeBzFbpCeksxgSVgnA==" workbookSpinCount="100000" lockStructure="1"/>
  <bookViews>
    <workbookView showHorizontalScroll="0" showVerticalScroll="0" showSheetTabs="0" xWindow="0" yWindow="0" windowWidth="20490" windowHeight="7080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32" i="4" l="1"/>
  <c r="MH78" i="4"/>
  <c r="IZ54" i="4"/>
  <c r="IZ32" i="4"/>
  <c r="FL54" i="4"/>
  <c r="HM78" i="4"/>
  <c r="FL32" i="4"/>
  <c r="CS78" i="4"/>
  <c r="BX54" i="4"/>
  <c r="BX32" i="4"/>
  <c r="MN54" i="4"/>
  <c r="C11" i="5"/>
  <c r="D11" i="5"/>
  <c r="E11" i="5"/>
  <c r="B11" i="5"/>
  <c r="KC78" i="4" l="1"/>
  <c r="FH78" i="4"/>
  <c r="DS54" i="4"/>
  <c r="DS32" i="4"/>
  <c r="AN78" i="4"/>
  <c r="AE54" i="4"/>
  <c r="AE32" i="4"/>
  <c r="HG32" i="4"/>
  <c r="KU54" i="4"/>
  <c r="KU32" i="4"/>
  <c r="HG54" i="4"/>
  <c r="KF54" i="4"/>
  <c r="JJ78" i="4"/>
  <c r="GR54" i="4"/>
  <c r="GR32" i="4"/>
  <c r="DD32" i="4"/>
  <c r="EO78" i="4"/>
  <c r="DD54" i="4"/>
  <c r="U78" i="4"/>
  <c r="P54" i="4"/>
  <c r="P32" i="4"/>
  <c r="KF32" i="4"/>
  <c r="BZ78" i="4"/>
  <c r="LY54" i="4"/>
  <c r="LY32" i="4"/>
  <c r="IK32" i="4"/>
  <c r="LO78" i="4"/>
  <c r="IK54" i="4"/>
  <c r="GT78" i="4"/>
  <c r="EW54" i="4"/>
  <c r="EW32" i="4"/>
  <c r="BI54" i="4"/>
  <c r="BI32" i="4"/>
  <c r="EH54" i="4"/>
  <c r="BG78" i="4"/>
  <c r="AT54" i="4"/>
  <c r="AT32" i="4"/>
  <c r="LJ32" i="4"/>
  <c r="EH32" i="4"/>
  <c r="LJ54" i="4"/>
  <c r="KV78" i="4"/>
  <c r="HV54" i="4"/>
  <c r="HV32" i="4"/>
  <c r="GA78" i="4"/>
</calcChain>
</file>

<file path=xl/sharedStrings.xml><?xml version="1.0" encoding="utf-8"?>
<sst xmlns="http://schemas.openxmlformats.org/spreadsheetml/2006/main" count="323" uniqueCount="184">
  <si>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</si>
  <si>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</si>
  <si>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</si>
  <si>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</si>
  <si>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</si>
  <si>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</si>
  <si>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</si>
  <si>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</si>
  <si>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</si>
  <si>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</si>
  <si>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</si>
  <si>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</si>
  <si>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</si>
  <si>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</si>
  <si>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</si>
  <si>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</si>
  <si>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</si>
  <si>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</si>
  <si>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</si>
  <si>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</si>
  <si>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</si>
  <si>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</si>
  <si>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</si>
  <si>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</si>
  <si>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</si>
  <si>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</si>
  <si>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</si>
  <si>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</si>
  <si>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</si>
  <si>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</si>
  <si>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</si>
  <si>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</si>
  <si>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</si>
  <si>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</si>
  <si>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</si>
  <si>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</si>
  <si>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</si>
  <si>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</si>
  <si>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</si>
  <si>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</si>
  <si>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</si>
  <si>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</si>
  <si>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</si>
  <si>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</si>
  <si>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</si>
  <si>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</si>
  <si>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</si>
  <si>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</si>
  <si>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</si>
  <si>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</si>
  <si>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</si>
  <si>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</si>
  <si>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</si>
  <si>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</si>
  <si>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</si>
  <si>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</si>
  <si>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</si>
  <si>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</si>
  <si>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</si>
  <si>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</si>
  <si>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</si>
  <si>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</si>
  <si>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</si>
  <si>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</si>
  <si>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</si>
  <si>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</si>
  <si>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</si>
  <si>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</si>
  <si>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</si>
  <si>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</si>
  <si>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</si>
  <si>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</si>
  <si>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</si>
  <si>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</si>
  <si>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</si>
  <si>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</si>
  <si>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</si>
  <si>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</si>
  <si>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</si>
  <si>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</si>
  <si>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</si>
  <si>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</si>
  <si>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</si>
  <si>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</si>
  <si>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</si>
  <si>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</si>
  <si>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</si>
  <si>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</si>
  <si>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</si>
  <si>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</si>
  <si>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</si>
  <si>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</si>
  <si>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</si>
  <si>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</si>
  <si>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</si>
  <si>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</si>
  <si>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</si>
  <si>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</si>
  <si>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</si>
  <si>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</si>
  <si>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</si>
  <si>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</si>
  <si>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</si>
  <si>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</si>
  <si>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</si>
  <si>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</si>
  <si>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</si>
  <si>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</si>
  <si>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</si>
  <si>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</si>
  <si>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</si>
  <si>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</si>
  <si>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</si>
  <si>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</si>
  <si>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</si>
  <si>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</si>
  <si>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</si>
  <si>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</si>
  <si>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</si>
  <si>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</si>
  <si>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</si>
  <si>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</si>
  <si>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</si>
  <si>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</si>
  <si>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</si>
  <si>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</si>
  <si>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</si>
  <si>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</si>
  <si>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</si>
  <si>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</si>
  <si>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</si>
  <si>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</si>
  <si>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</si>
  <si>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</si>
  <si>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</si>
  <si>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</si>
  <si>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</si>
  <si>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</si>
  <si>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</si>
  <si>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</si>
  <si>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</si>
  <si>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</si>
  <si>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</si>
  <si>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</si>
  <si>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</si>
  <si>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</si>
  <si>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</si>
  <si>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</si>
  <si>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</si>
  <si>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</si>
  <si>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</si>
  <si>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</si>
  <si>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</si>
  <si>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</si>
  <si>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</si>
  <si>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</si>
  <si>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当該値(N-4)</t>
    <phoneticPr fontId="5"/>
  </si>
  <si>
    <t>当該値(N-1)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</si>
  <si>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</si>
  <si>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</si>
  <si>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</si>
  <si>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</si>
  <si>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</si>
  <si>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宮城県</t>
  </si>
  <si>
    <t>地方独立行政法人宮城県立病院機構</t>
  </si>
  <si>
    <t>宮城県立精神医療センター</t>
  </si>
  <si>
    <t>地方独立行政法人</t>
  </si>
  <si>
    <t>病院事業</t>
  </si>
  <si>
    <t>精神科病院</t>
  </si>
  <si>
    <t>精神病院</t>
  </si>
  <si>
    <t>非設置</t>
  </si>
  <si>
    <t>直営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</si>
  <si>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</si>
  <si>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</si>
  <si>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</si>
  <si>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</si>
  <si>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</si>
  <si>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</si>
  <si>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</si>
  <si>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</si>
  <si>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県内唯一の精神科基幹病院として，
（イ）精神科救急医療の提供
（ロ）自立生活支援事業の実施
（ハ）児童思春期医療の提供
（ニ）慢性重症者に向けた医療体制の整備
等に取組み，県民に必要な医療・情報を提供するという役割を担っている。</t>
    <phoneticPr fontId="5"/>
  </si>
  <si>
    <t xml:space="preserve">　平成３０年度決算において経常収支比率，医業収支比率ともに平均値を下回っている。
　病床利用率・入院単価は平均値を上回っているものの，経常収支比率・医業収支比率を改善させるため，さらなる費用の削減及び外来単価の向上に取り組む必要がある。
　なお，独法化後から平成２９年度を除き，経常黒字を維持しており，累積欠損金は発生していない。
</t>
    <rPh sb="20" eb="22">
      <t>イギョウ</t>
    </rPh>
    <rPh sb="22" eb="24">
      <t>シュウシ</t>
    </rPh>
    <rPh sb="24" eb="26">
      <t>ヒリツ</t>
    </rPh>
    <rPh sb="42" eb="44">
      <t>ビョウショウ</t>
    </rPh>
    <rPh sb="44" eb="47">
      <t>リヨウリツ</t>
    </rPh>
    <rPh sb="48" eb="50">
      <t>ニュウイン</t>
    </rPh>
    <rPh sb="50" eb="52">
      <t>タンカ</t>
    </rPh>
    <rPh sb="53" eb="55">
      <t>ヘイキン</t>
    </rPh>
    <rPh sb="55" eb="56">
      <t>チ</t>
    </rPh>
    <rPh sb="57" eb="59">
      <t>ウワマワ</t>
    </rPh>
    <rPh sb="67" eb="69">
      <t>ケイジョウ</t>
    </rPh>
    <rPh sb="69" eb="71">
      <t>シュウシ</t>
    </rPh>
    <rPh sb="71" eb="73">
      <t>ヒリツ</t>
    </rPh>
    <rPh sb="74" eb="76">
      <t>イギョウ</t>
    </rPh>
    <rPh sb="76" eb="78">
      <t>シュウシ</t>
    </rPh>
    <rPh sb="78" eb="80">
      <t>ヒリツ</t>
    </rPh>
    <rPh sb="81" eb="83">
      <t>カイゼン</t>
    </rPh>
    <rPh sb="93" eb="95">
      <t>ヒヨウ</t>
    </rPh>
    <rPh sb="96" eb="98">
      <t>サクゲン</t>
    </rPh>
    <rPh sb="98" eb="99">
      <t>オヨ</t>
    </rPh>
    <rPh sb="100" eb="102">
      <t>ガイライ</t>
    </rPh>
    <rPh sb="102" eb="104">
      <t>タンカ</t>
    </rPh>
    <rPh sb="105" eb="107">
      <t>コウジョウ</t>
    </rPh>
    <rPh sb="108" eb="109">
      <t>ト</t>
    </rPh>
    <rPh sb="110" eb="111">
      <t>ク</t>
    </rPh>
    <rPh sb="112" eb="114">
      <t>ヒツヨウ</t>
    </rPh>
    <rPh sb="123" eb="124">
      <t>ドク</t>
    </rPh>
    <rPh sb="124" eb="126">
      <t>ホウカ</t>
    </rPh>
    <rPh sb="126" eb="127">
      <t>ゴ</t>
    </rPh>
    <rPh sb="129" eb="131">
      <t>ヘイセイ</t>
    </rPh>
    <rPh sb="133" eb="135">
      <t>ネンド</t>
    </rPh>
    <rPh sb="136" eb="137">
      <t>ノゾ</t>
    </rPh>
    <rPh sb="139" eb="141">
      <t>ケイジョウ</t>
    </rPh>
    <rPh sb="141" eb="143">
      <t>クロジ</t>
    </rPh>
    <rPh sb="144" eb="146">
      <t>イジ</t>
    </rPh>
    <phoneticPr fontId="5"/>
  </si>
  <si>
    <t>　本館の建設から４０年が経過し，有形固定資産減価償却率が平均値を上回っており，老朽化が著しいため，早期の新築建替が急務である。
　器械備品減価償却率は平成３０年度に電子カルテシステムを更新した影響により，平均を下回っているものの，耐用年数を過ぎた器械備品も数多く使用しており，費用を抑制しながらの計画的な更新が必要となる。</t>
    <rPh sb="39" eb="42">
      <t>ロウキュウカ</t>
    </rPh>
    <rPh sb="43" eb="44">
      <t>イチジル</t>
    </rPh>
    <rPh sb="49" eb="51">
      <t>ソウキ</t>
    </rPh>
    <rPh sb="52" eb="54">
      <t>シンチク</t>
    </rPh>
    <rPh sb="54" eb="56">
      <t>タテカ</t>
    </rPh>
    <rPh sb="57" eb="59">
      <t>キュウム</t>
    </rPh>
    <rPh sb="75" eb="77">
      <t>ヘイセイ</t>
    </rPh>
    <rPh sb="79" eb="81">
      <t>ネンド</t>
    </rPh>
    <rPh sb="82" eb="84">
      <t>デンシ</t>
    </rPh>
    <rPh sb="92" eb="94">
      <t>コウシン</t>
    </rPh>
    <rPh sb="96" eb="98">
      <t>エイキョウ</t>
    </rPh>
    <rPh sb="105" eb="106">
      <t>シタ</t>
    </rPh>
    <rPh sb="123" eb="125">
      <t>キカイ</t>
    </rPh>
    <rPh sb="125" eb="127">
      <t>ビヒン</t>
    </rPh>
    <phoneticPr fontId="5"/>
  </si>
  <si>
    <t>　医業収支比率・経常収支比率等が平均値を下回っている。
　病床利用率・入院単価は平均値を上回っているものの，経常収支比率・医業収支比率を改善させ，費用の削減及び外来単価の向上に取り組む必要があるが，建物の老朽化が著しく，新築建替が急務となっている。</t>
    <rPh sb="8" eb="10">
      <t>ケイジョウ</t>
    </rPh>
    <rPh sb="10" eb="12">
      <t>シュウシ</t>
    </rPh>
    <rPh sb="12" eb="14">
      <t>ヒリツ</t>
    </rPh>
    <rPh sb="14" eb="15">
      <t>ナド</t>
    </rPh>
    <rPh sb="99" eb="101">
      <t>タテモノ</t>
    </rPh>
    <rPh sb="102" eb="105">
      <t>ロウキュウカ</t>
    </rPh>
    <rPh sb="106" eb="107">
      <t>イチジル</t>
    </rPh>
    <rPh sb="110" eb="112">
      <t>シンチク</t>
    </rPh>
    <rPh sb="112" eb="114">
      <t>タテカ</t>
    </rPh>
    <rPh sb="115" eb="117">
      <t>キュウム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</si>
</sst>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4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7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23" fillId="0" borderId="5" xfId="0" applyFont="1" applyBorder="1" applyAlignment="1">
      <alignment horizontal="left" vertical="center" shrinkToFit="1"/>
    </xf>
    <xf numFmtId="0" fontId="23" fillId="0" borderId="6" xfId="0" applyFont="1" applyBorder="1" applyAlignment="1">
      <alignment horizontal="left" vertical="center" shrinkToFit="1"/>
    </xf>
    <xf numFmtId="0" fontId="23" fillId="0" borderId="7" xfId="0" applyFont="1" applyBorder="1" applyAlignment="1">
      <alignment horizontal="left" vertical="center" shrinkToFit="1"/>
    </xf>
    <xf numFmtId="0" fontId="23" fillId="0" borderId="8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 shrinkToFit="1"/>
    </xf>
    <xf numFmtId="0" fontId="23" fillId="0" borderId="9" xfId="0" applyFont="1" applyBorder="1" applyAlignment="1">
      <alignment horizontal="left" vertical="center" shrinkToFit="1"/>
    </xf>
    <xf numFmtId="0" fontId="22" fillId="0" borderId="8" xfId="0" applyFont="1" applyBorder="1" applyAlignment="1" applyProtection="1">
      <alignment horizontal="left" vertical="top" wrapText="1" shrinkToFit="1"/>
      <protection locked="0"/>
    </xf>
    <xf numFmtId="0" fontId="22" fillId="0" borderId="0" xfId="0" applyFont="1" applyBorder="1" applyAlignment="1" applyProtection="1">
      <alignment horizontal="left" vertical="top" wrapText="1" shrinkToFit="1"/>
      <protection locked="0"/>
    </xf>
    <xf numFmtId="0" fontId="22" fillId="0" borderId="9" xfId="0" applyFont="1" applyBorder="1" applyAlignment="1" applyProtection="1">
      <alignment horizontal="left" vertical="top" wrapText="1" shrinkToFit="1"/>
      <protection locked="0"/>
    </xf>
    <xf numFmtId="0" fontId="22" fillId="0" borderId="10" xfId="0" applyFont="1" applyBorder="1" applyAlignment="1" applyProtection="1">
      <alignment horizontal="left" vertical="top" wrapText="1" shrinkToFit="1"/>
      <protection locked="0"/>
    </xf>
    <xf numFmtId="0" fontId="22" fillId="0" borderId="1" xfId="0" applyFont="1" applyBorder="1" applyAlignment="1" applyProtection="1">
      <alignment horizontal="left" vertical="top" wrapText="1" shrinkToFit="1"/>
      <protection locked="0"/>
    </xf>
    <xf numFmtId="0" fontId="22" fillId="0" borderId="11" xfId="0" applyFont="1" applyBorder="1" applyAlignment="1" applyProtection="1">
      <alignment horizontal="left" vertical="top" wrapText="1" shrinkToFit="1"/>
      <protection locked="0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78.3</c:v>
                </c:pt>
                <c:pt idx="1">
                  <c:v>76</c:v>
                </c:pt>
                <c:pt idx="2">
                  <c:v>76</c:v>
                </c:pt>
                <c:pt idx="3">
                  <c:v>71</c:v>
                </c:pt>
                <c:pt idx="4">
                  <c:v>72.8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9-407F-8460-50C53026C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73.599999999999994</c:v>
                </c:pt>
                <c:pt idx="1">
                  <c:v>74.8</c:v>
                </c:pt>
                <c:pt idx="2">
                  <c:v>73.400000000000006</c:v>
                </c:pt>
                <c:pt idx="3">
                  <c:v>72.3</c:v>
                </c:pt>
                <c:pt idx="4">
                  <c:v>72.099999999999994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B9-407F-8460-50C53026C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dateAx>
        <c:axId val="910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16192"/>
        <c:crosses val="autoZero"/>
        <c:auto val="1"/>
        <c:lblOffset val="100"/>
        <c:baseTimeUnit val="years"/>
      </c:date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7517</c:v>
                </c:pt>
                <c:pt idx="1">
                  <c:v>7687</c:v>
                </c:pt>
                <c:pt idx="2">
                  <c:v>7876</c:v>
                </c:pt>
                <c:pt idx="3">
                  <c:v>8068</c:v>
                </c:pt>
                <c:pt idx="4">
                  <c:v>8147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0-48CC-A0C5-0570ADF54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8588</c:v>
                </c:pt>
                <c:pt idx="1">
                  <c:v>8536</c:v>
                </c:pt>
                <c:pt idx="2">
                  <c:v>8502</c:v>
                </c:pt>
                <c:pt idx="3">
                  <c:v>8542</c:v>
                </c:pt>
                <c:pt idx="4">
                  <c:v>8518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C0-48CC-A0C5-0570ADF54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dateAx>
        <c:axId val="93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20499</c:v>
                </c:pt>
                <c:pt idx="1">
                  <c:v>21040</c:v>
                </c:pt>
                <c:pt idx="2">
                  <c:v>22267</c:v>
                </c:pt>
                <c:pt idx="3">
                  <c:v>22468</c:v>
                </c:pt>
                <c:pt idx="4">
                  <c:v>22491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8-4C04-8326-43DC08D25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19795</c:v>
                </c:pt>
                <c:pt idx="1">
                  <c:v>20395</c:v>
                </c:pt>
                <c:pt idx="2">
                  <c:v>20681</c:v>
                </c:pt>
                <c:pt idx="3">
                  <c:v>21037</c:v>
                </c:pt>
                <c:pt idx="4">
                  <c:v>21418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C8-4C04-8326-43DC08D25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dateAx>
        <c:axId val="9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1376"/>
        <c:crosses val="autoZero"/>
        <c:auto val="1"/>
        <c:lblOffset val="100"/>
        <c:baseTimeUnit val="years"/>
      </c:date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5-4425-B471-B4158AEBA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145.30000000000001</c:v>
                </c:pt>
                <c:pt idx="1">
                  <c:v>184.4</c:v>
                </c:pt>
                <c:pt idx="2">
                  <c:v>163.19999999999999</c:v>
                </c:pt>
                <c:pt idx="3">
                  <c:v>179</c:v>
                </c:pt>
                <c:pt idx="4">
                  <c:v>176.9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15-4425-B471-B4158AEBA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dateAx>
        <c:axId val="93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26432"/>
        <c:crosses val="autoZero"/>
        <c:auto val="1"/>
        <c:lblOffset val="100"/>
        <c:baseTimeUnit val="years"/>
      </c:date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70.2</c:v>
                </c:pt>
                <c:pt idx="1">
                  <c:v>70.3</c:v>
                </c:pt>
                <c:pt idx="2">
                  <c:v>71.2</c:v>
                </c:pt>
                <c:pt idx="3">
                  <c:v>66.8</c:v>
                </c:pt>
                <c:pt idx="4">
                  <c:v>67.900000000000006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1-4847-BD73-0BDD90135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69.099999999999994</c:v>
                </c:pt>
                <c:pt idx="1">
                  <c:v>69.8</c:v>
                </c:pt>
                <c:pt idx="2">
                  <c:v>69.400000000000006</c:v>
                </c:pt>
                <c:pt idx="3">
                  <c:v>68.900000000000006</c:v>
                </c:pt>
                <c:pt idx="4">
                  <c:v>68.400000000000006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31-4847-BD73-0BDD90135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dateAx>
        <c:axId val="9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77184"/>
        <c:crosses val="autoZero"/>
        <c:auto val="1"/>
        <c:lblOffset val="100"/>
        <c:baseTimeUnit val="years"/>
      </c:date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103.3</c:v>
                </c:pt>
                <c:pt idx="1">
                  <c:v>104.1</c:v>
                </c:pt>
                <c:pt idx="2">
                  <c:v>105.5</c:v>
                </c:pt>
                <c:pt idx="3">
                  <c:v>96.1</c:v>
                </c:pt>
                <c:pt idx="4">
                  <c:v>100.1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F-401D-AEB9-0F87372F3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101.3</c:v>
                </c:pt>
                <c:pt idx="1">
                  <c:v>101.1</c:v>
                </c:pt>
                <c:pt idx="2">
                  <c:v>101.2</c:v>
                </c:pt>
                <c:pt idx="3">
                  <c:v>100.9</c:v>
                </c:pt>
                <c:pt idx="4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4F-401D-AEB9-0F87372F3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dateAx>
        <c:axId val="933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5952"/>
        <c:crosses val="autoZero"/>
        <c:auto val="1"/>
        <c:lblOffset val="100"/>
        <c:baseTimeUnit val="years"/>
      </c:date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36.5</c:v>
                </c:pt>
                <c:pt idx="1">
                  <c:v>43.5</c:v>
                </c:pt>
                <c:pt idx="2">
                  <c:v>49.3</c:v>
                </c:pt>
                <c:pt idx="3">
                  <c:v>55.1</c:v>
                </c:pt>
                <c:pt idx="4">
                  <c:v>55.6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5D-42FC-8D07-30EFC020B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43.7</c:v>
                </c:pt>
                <c:pt idx="1">
                  <c:v>44.3</c:v>
                </c:pt>
                <c:pt idx="2">
                  <c:v>46.7</c:v>
                </c:pt>
                <c:pt idx="3">
                  <c:v>48.4</c:v>
                </c:pt>
                <c:pt idx="4">
                  <c:v>50.2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5D-42FC-8D07-30EFC020B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dateAx>
        <c:axId val="9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2896"/>
        <c:crosses val="autoZero"/>
        <c:auto val="1"/>
        <c:lblOffset val="100"/>
        <c:baseTimeUnit val="years"/>
      </c:date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60.9</c:v>
                </c:pt>
                <c:pt idx="1">
                  <c:v>61.7</c:v>
                </c:pt>
                <c:pt idx="2">
                  <c:v>70.3</c:v>
                </c:pt>
                <c:pt idx="3">
                  <c:v>77.599999999999994</c:v>
                </c:pt>
                <c:pt idx="4">
                  <c:v>59.3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F-4795-91E5-46C2DECA3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59.8</c:v>
                </c:pt>
                <c:pt idx="1">
                  <c:v>61.8</c:v>
                </c:pt>
                <c:pt idx="2">
                  <c:v>66.3</c:v>
                </c:pt>
                <c:pt idx="3">
                  <c:v>70</c:v>
                </c:pt>
                <c:pt idx="4">
                  <c:v>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5F-4795-91E5-46C2DECA3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dateAx>
        <c:axId val="934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5664"/>
        <c:crosses val="autoZero"/>
        <c:auto val="1"/>
        <c:lblOffset val="100"/>
        <c:baseTimeUnit val="years"/>
      </c:date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6751705</c:v>
                </c:pt>
                <c:pt idx="1">
                  <c:v>7095159</c:v>
                </c:pt>
                <c:pt idx="2">
                  <c:v>7101647</c:v>
                </c:pt>
                <c:pt idx="3">
                  <c:v>7184953</c:v>
                </c:pt>
                <c:pt idx="4">
                  <c:v>7686868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E-4E4B-BB54-FE03B7027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24879291</c:v>
                </c:pt>
                <c:pt idx="1">
                  <c:v>26363375</c:v>
                </c:pt>
                <c:pt idx="2">
                  <c:v>26996532</c:v>
                </c:pt>
                <c:pt idx="3">
                  <c:v>27577179</c:v>
                </c:pt>
                <c:pt idx="4">
                  <c:v>27722473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8E-4E4B-BB54-FE03B7027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dateAx>
        <c:axId val="93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5984"/>
        <c:crosses val="autoZero"/>
        <c:auto val="1"/>
        <c:lblOffset val="100"/>
        <c:baseTimeUnit val="years"/>
      </c:date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4.8</c:v>
                </c:pt>
                <c:pt idx="1">
                  <c:v>4.7</c:v>
                </c:pt>
                <c:pt idx="2">
                  <c:v>4.8</c:v>
                </c:pt>
                <c:pt idx="3">
                  <c:v>5.3</c:v>
                </c:pt>
                <c:pt idx="4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3-4194-9F3D-D7DBDA4DE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9</c:v>
                </c:pt>
                <c:pt idx="1">
                  <c:v>8.4</c:v>
                </c:pt>
                <c:pt idx="2">
                  <c:v>8.1</c:v>
                </c:pt>
                <c:pt idx="3">
                  <c:v>8.1</c:v>
                </c:pt>
                <c:pt idx="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73-4194-9F3D-D7DBDA4DE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dateAx>
        <c:axId val="9352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2560"/>
        <c:crosses val="autoZero"/>
        <c:auto val="1"/>
        <c:lblOffset val="100"/>
        <c:baseTimeUnit val="years"/>
      </c:date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64.5</c:v>
                </c:pt>
                <c:pt idx="1">
                  <c:v>66.400000000000006</c:v>
                </c:pt>
                <c:pt idx="2">
                  <c:v>68.2</c:v>
                </c:pt>
                <c:pt idx="3">
                  <c:v>75.3</c:v>
                </c:pt>
                <c:pt idx="4">
                  <c:v>72.099999999999994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CE-4921-936A-E53A25A55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84.6</c:v>
                </c:pt>
                <c:pt idx="2">
                  <c:v>85.6</c:v>
                </c:pt>
                <c:pt idx="3">
                  <c:v>86.5</c:v>
                </c:pt>
                <c:pt idx="4">
                  <c:v>87.6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CE-4921-936A-E53A25A55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dateAx>
        <c:axId val="935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9408"/>
        <c:crosses val="autoZero"/>
        <c:auto val="1"/>
        <c:lblOffset val="100"/>
        <c:baseTimeUnit val="years"/>
      </c:date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40839</xdr:colOff>
      <xdr:row>18</xdr:row>
      <xdr:rowOff>11207</xdr:rowOff>
    </xdr:from>
    <xdr:to>
      <xdr:col>276</xdr:col>
      <xdr:colOff>29723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2739</xdr:colOff>
      <xdr:row>40</xdr:row>
      <xdr:rowOff>22414</xdr:rowOff>
    </xdr:from>
    <xdr:to>
      <xdr:col>275</xdr:col>
      <xdr:colOff>39248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view="pageLayout" topLeftCell="IU7" zoomScaleNormal="100" zoomScaleSheetLayoutView="70" workbookViewId="0">
      <selection activeCell="NO12" sqref="NO12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</row>
    <row r="3" spans="1:388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</row>
    <row r="4" spans="1:388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2" t="str">
        <f>データ!H6</f>
        <v>宮城県地方独立行政法人宮城県立病院機構　宮城県立精神医療センター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5"/>
      <c r="AU7" s="83" t="s">
        <v>2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5"/>
      <c r="CN7" s="83" t="s">
        <v>3</v>
      </c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5"/>
      <c r="EG7" s="83" t="s">
        <v>4</v>
      </c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5"/>
      <c r="FZ7" s="83" t="s">
        <v>5</v>
      </c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5"/>
      <c r="ID7" s="83" t="s">
        <v>6</v>
      </c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5"/>
      <c r="JW7" s="83" t="s">
        <v>7</v>
      </c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5"/>
      <c r="LP7" s="83" t="s">
        <v>8</v>
      </c>
      <c r="LQ7" s="84"/>
      <c r="LR7" s="84"/>
      <c r="LS7" s="84"/>
      <c r="LT7" s="84"/>
      <c r="LU7" s="84"/>
      <c r="LV7" s="84"/>
      <c r="LW7" s="84"/>
      <c r="LX7" s="84"/>
      <c r="LY7" s="84"/>
      <c r="LZ7" s="84"/>
      <c r="MA7" s="84"/>
      <c r="MB7" s="84"/>
      <c r="MC7" s="84"/>
      <c r="MD7" s="84"/>
      <c r="ME7" s="84"/>
      <c r="MF7" s="84"/>
      <c r="MG7" s="84"/>
      <c r="MH7" s="84"/>
      <c r="MI7" s="84"/>
      <c r="MJ7" s="84"/>
      <c r="MK7" s="84"/>
      <c r="ML7" s="84"/>
      <c r="MM7" s="84"/>
      <c r="MN7" s="84"/>
      <c r="MO7" s="84"/>
      <c r="MP7" s="84"/>
      <c r="MQ7" s="84"/>
      <c r="MR7" s="84"/>
      <c r="MS7" s="84"/>
      <c r="MT7" s="84"/>
      <c r="MU7" s="84"/>
      <c r="MV7" s="84"/>
      <c r="MW7" s="84"/>
      <c r="MX7" s="84"/>
      <c r="MY7" s="84"/>
      <c r="MZ7" s="84"/>
      <c r="NA7" s="84"/>
      <c r="NB7" s="84"/>
      <c r="NC7" s="84"/>
      <c r="ND7" s="84"/>
      <c r="NE7" s="84"/>
      <c r="NF7" s="84"/>
      <c r="NG7" s="84"/>
      <c r="NH7" s="85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91" t="str">
        <f>データ!K6</f>
        <v>地方独立行政法人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3"/>
      <c r="AU8" s="91" t="str">
        <f>データ!L6</f>
        <v>病院事業</v>
      </c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3"/>
      <c r="CN8" s="91" t="str">
        <f>データ!M6</f>
        <v>精神科病院</v>
      </c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3"/>
      <c r="EG8" s="91" t="str">
        <f>データ!N6</f>
        <v>精神病院</v>
      </c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3"/>
      <c r="FZ8" s="91" t="str">
        <f>データ!O7</f>
        <v>非設置</v>
      </c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3"/>
      <c r="ID8" s="86" t="str">
        <f>データ!Y6</f>
        <v>-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 t="str">
        <f>データ!Z6</f>
        <v>-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データ!AA6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U9" s="83" t="s">
        <v>13</v>
      </c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83" t="s">
        <v>14</v>
      </c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5"/>
      <c r="EG9" s="83" t="s">
        <v>15</v>
      </c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5"/>
      <c r="FZ9" s="83" t="s">
        <v>16</v>
      </c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5"/>
      <c r="ID9" s="83" t="s">
        <v>17</v>
      </c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5"/>
      <c r="JW9" s="83" t="s">
        <v>18</v>
      </c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84"/>
      <c r="KX9" s="84"/>
      <c r="KY9" s="84"/>
      <c r="KZ9" s="84"/>
      <c r="LA9" s="84"/>
      <c r="LB9" s="84"/>
      <c r="LC9" s="84"/>
      <c r="LD9" s="84"/>
      <c r="LE9" s="84"/>
      <c r="LF9" s="84"/>
      <c r="LG9" s="84"/>
      <c r="LH9" s="84"/>
      <c r="LI9" s="84"/>
      <c r="LJ9" s="84"/>
      <c r="LK9" s="84"/>
      <c r="LL9" s="84"/>
      <c r="LM9" s="84"/>
      <c r="LN9" s="84"/>
      <c r="LO9" s="85"/>
      <c r="LP9" s="83" t="s">
        <v>19</v>
      </c>
      <c r="LQ9" s="84"/>
      <c r="LR9" s="84"/>
      <c r="LS9" s="84"/>
      <c r="LT9" s="84"/>
      <c r="LU9" s="84"/>
      <c r="LV9" s="84"/>
      <c r="LW9" s="84"/>
      <c r="LX9" s="84"/>
      <c r="LY9" s="84"/>
      <c r="LZ9" s="84"/>
      <c r="MA9" s="84"/>
      <c r="MB9" s="84"/>
      <c r="MC9" s="84"/>
      <c r="MD9" s="84"/>
      <c r="ME9" s="84"/>
      <c r="MF9" s="84"/>
      <c r="MG9" s="84"/>
      <c r="MH9" s="84"/>
      <c r="MI9" s="84"/>
      <c r="MJ9" s="84"/>
      <c r="MK9" s="84"/>
      <c r="ML9" s="84"/>
      <c r="MM9" s="84"/>
      <c r="MN9" s="84"/>
      <c r="MO9" s="84"/>
      <c r="MP9" s="84"/>
      <c r="MQ9" s="84"/>
      <c r="MR9" s="84"/>
      <c r="MS9" s="84"/>
      <c r="MT9" s="84"/>
      <c r="MU9" s="84"/>
      <c r="MV9" s="84"/>
      <c r="MW9" s="84"/>
      <c r="MX9" s="84"/>
      <c r="MY9" s="84"/>
      <c r="MZ9" s="84"/>
      <c r="NA9" s="84"/>
      <c r="NB9" s="84"/>
      <c r="NC9" s="84"/>
      <c r="ND9" s="84"/>
      <c r="NE9" s="84"/>
      <c r="NF9" s="84"/>
      <c r="NG9" s="84"/>
      <c r="NH9" s="85"/>
      <c r="NI9" s="3"/>
      <c r="NJ9" s="96" t="s">
        <v>20</v>
      </c>
      <c r="NK9" s="97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91" t="str">
        <f>データ!P6</f>
        <v>直営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3"/>
      <c r="AU10" s="86">
        <f>データ!Q6</f>
        <v>3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91" t="str">
        <f>データ!R6</f>
        <v>-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3"/>
      <c r="EG10" s="91" t="str">
        <f>データ!S6</f>
        <v>-</v>
      </c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3"/>
      <c r="FZ10" s="91" t="str">
        <f>データ!T6</f>
        <v>-</v>
      </c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3"/>
      <c r="ID10" s="86">
        <f>データ!AB6</f>
        <v>258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 t="str">
        <f>データ!AC6</f>
        <v>-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データ!AD6</f>
        <v>258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3" t="s">
        <v>24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83" t="s">
        <v>25</v>
      </c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5"/>
      <c r="CN11" s="83" t="s">
        <v>26</v>
      </c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5"/>
      <c r="EG11" s="83" t="s">
        <v>27</v>
      </c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5"/>
      <c r="ID11" s="83" t="s">
        <v>28</v>
      </c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5"/>
      <c r="JW11" s="83" t="s">
        <v>29</v>
      </c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  <c r="LC11" s="84"/>
      <c r="LD11" s="84"/>
      <c r="LE11" s="84"/>
      <c r="LF11" s="84"/>
      <c r="LG11" s="84"/>
      <c r="LH11" s="84"/>
      <c r="LI11" s="84"/>
      <c r="LJ11" s="84"/>
      <c r="LK11" s="84"/>
      <c r="LL11" s="84"/>
      <c r="LM11" s="84"/>
      <c r="LN11" s="84"/>
      <c r="LO11" s="85"/>
      <c r="LP11" s="83" t="s">
        <v>30</v>
      </c>
      <c r="LQ11" s="84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  <c r="MN11" s="84"/>
      <c r="MO11" s="84"/>
      <c r="MP11" s="84"/>
      <c r="MQ11" s="84"/>
      <c r="MR11" s="84"/>
      <c r="MS11" s="84"/>
      <c r="MT11" s="84"/>
      <c r="MU11" s="84"/>
      <c r="MV11" s="84"/>
      <c r="MW11" s="84"/>
      <c r="MX11" s="84"/>
      <c r="MY11" s="84"/>
      <c r="MZ11" s="84"/>
      <c r="NA11" s="84"/>
      <c r="NB11" s="84"/>
      <c r="NC11" s="84"/>
      <c r="ND11" s="84"/>
      <c r="NE11" s="84"/>
      <c r="NF11" s="84"/>
      <c r="NG11" s="84"/>
      <c r="NH11" s="85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6" t="str">
        <f>データ!U6</f>
        <v>-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15576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91" t="str">
        <f>データ!W6</f>
        <v>非該当</v>
      </c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3"/>
      <c r="EG12" s="91" t="str">
        <f>データ!X6</f>
        <v>１５：１</v>
      </c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3"/>
      <c r="ID12" s="86">
        <f>データ!AE6</f>
        <v>258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 t="str">
        <f>データ!AF6</f>
        <v>-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データ!AG6</f>
        <v>258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8" t="s">
        <v>31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8" t="s">
        <v>32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19"/>
      <c r="NJ14" s="99" t="s">
        <v>33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>
      <c r="A16" s="21"/>
      <c r="B16" s="6"/>
      <c r="C16" s="7"/>
      <c r="D16" s="7"/>
      <c r="E16" s="7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7"/>
      <c r="NF16" s="7"/>
      <c r="NG16" s="7"/>
      <c r="NH16" s="8"/>
      <c r="NI16" s="2"/>
      <c r="NJ16" s="102" t="s">
        <v>35</v>
      </c>
      <c r="NK16" s="103"/>
      <c r="NL16" s="103"/>
      <c r="NM16" s="103"/>
      <c r="NN16" s="104"/>
      <c r="NO16" s="102" t="s">
        <v>36</v>
      </c>
      <c r="NP16" s="103"/>
      <c r="NQ16" s="103"/>
      <c r="NR16" s="103"/>
      <c r="NS16" s="104"/>
      <c r="NT16" s="102" t="s">
        <v>37</v>
      </c>
      <c r="NU16" s="103"/>
      <c r="NV16" s="103"/>
      <c r="NW16" s="103"/>
      <c r="NX16" s="104"/>
    </row>
    <row r="17" spans="1:395" ht="13.5" customHeight="1">
      <c r="A17" s="2"/>
      <c r="B17" s="22"/>
      <c r="C17" s="23"/>
      <c r="D17" s="23"/>
      <c r="E17" s="23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3"/>
      <c r="NF17" s="23"/>
      <c r="NG17" s="23"/>
      <c r="NH17" s="24"/>
      <c r="NI17" s="2"/>
      <c r="NJ17" s="105"/>
      <c r="NK17" s="106"/>
      <c r="NL17" s="106"/>
      <c r="NM17" s="106"/>
      <c r="NN17" s="107"/>
      <c r="NO17" s="105"/>
      <c r="NP17" s="106"/>
      <c r="NQ17" s="106"/>
      <c r="NR17" s="106"/>
      <c r="NS17" s="107"/>
      <c r="NT17" s="105"/>
      <c r="NU17" s="106"/>
      <c r="NV17" s="106"/>
      <c r="NW17" s="106"/>
      <c r="NX17" s="107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8" t="s">
        <v>38</v>
      </c>
      <c r="NK18" s="109"/>
      <c r="NL18" s="109"/>
      <c r="NM18" s="112" t="s">
        <v>179</v>
      </c>
      <c r="NN18" s="113"/>
      <c r="NO18" s="108" t="s">
        <v>68</v>
      </c>
      <c r="NP18" s="109"/>
      <c r="NQ18" s="109"/>
      <c r="NR18" s="112" t="s">
        <v>179</v>
      </c>
      <c r="NS18" s="113"/>
      <c r="NT18" s="108" t="s">
        <v>38</v>
      </c>
      <c r="NU18" s="109"/>
      <c r="NV18" s="109"/>
      <c r="NW18" s="112" t="s">
        <v>179</v>
      </c>
      <c r="NX18" s="113"/>
      <c r="OC18" s="2" t="s">
        <v>39</v>
      </c>
      <c r="OE18" s="2" t="s">
        <v>40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0"/>
      <c r="NK19" s="111"/>
      <c r="NL19" s="111"/>
      <c r="NM19" s="114"/>
      <c r="NN19" s="115"/>
      <c r="NO19" s="110"/>
      <c r="NP19" s="111"/>
      <c r="NQ19" s="111"/>
      <c r="NR19" s="114"/>
      <c r="NS19" s="115"/>
      <c r="NT19" s="110"/>
      <c r="NU19" s="111"/>
      <c r="NV19" s="111"/>
      <c r="NW19" s="114"/>
      <c r="NX19" s="115"/>
      <c r="OC19" s="28" t="s">
        <v>41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6" t="s">
        <v>42</v>
      </c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OC20" s="28" t="s">
        <v>43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7"/>
      <c r="NX21" s="117"/>
      <c r="OC21" s="28" t="s">
        <v>44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8" t="s">
        <v>180</v>
      </c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19"/>
      <c r="NX22" s="120"/>
      <c r="OC22" s="28" t="s">
        <v>45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1"/>
      <c r="NK23" s="122"/>
      <c r="NL23" s="122"/>
      <c r="NM23" s="122"/>
      <c r="NN23" s="122"/>
      <c r="NO23" s="122"/>
      <c r="NP23" s="122"/>
      <c r="NQ23" s="122"/>
      <c r="NR23" s="122"/>
      <c r="NS23" s="122"/>
      <c r="NT23" s="122"/>
      <c r="NU23" s="122"/>
      <c r="NV23" s="122"/>
      <c r="NW23" s="122"/>
      <c r="NX23" s="123"/>
      <c r="OC23" s="28" t="s">
        <v>46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1"/>
      <c r="NK24" s="122"/>
      <c r="NL24" s="122"/>
      <c r="NM24" s="122"/>
      <c r="NN24" s="122"/>
      <c r="NO24" s="122"/>
      <c r="NP24" s="122"/>
      <c r="NQ24" s="122"/>
      <c r="NR24" s="122"/>
      <c r="NS24" s="122"/>
      <c r="NT24" s="122"/>
      <c r="NU24" s="122"/>
      <c r="NV24" s="122"/>
      <c r="NW24" s="122"/>
      <c r="NX24" s="123"/>
      <c r="OC24" s="28" t="s">
        <v>47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1"/>
      <c r="NK25" s="122"/>
      <c r="NL25" s="122"/>
      <c r="NM25" s="122"/>
      <c r="NN25" s="122"/>
      <c r="NO25" s="122"/>
      <c r="NP25" s="122"/>
      <c r="NQ25" s="122"/>
      <c r="NR25" s="122"/>
      <c r="NS25" s="122"/>
      <c r="NT25" s="122"/>
      <c r="NU25" s="122"/>
      <c r="NV25" s="122"/>
      <c r="NW25" s="122"/>
      <c r="NX25" s="123"/>
      <c r="OC25" s="28" t="s">
        <v>48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1"/>
      <c r="NK26" s="122"/>
      <c r="NL26" s="122"/>
      <c r="NM26" s="122"/>
      <c r="NN26" s="122"/>
      <c r="NO26" s="122"/>
      <c r="NP26" s="122"/>
      <c r="NQ26" s="122"/>
      <c r="NR26" s="122"/>
      <c r="NS26" s="122"/>
      <c r="NT26" s="122"/>
      <c r="NU26" s="122"/>
      <c r="NV26" s="122"/>
      <c r="NW26" s="122"/>
      <c r="NX26" s="123"/>
      <c r="OC26" s="28" t="s">
        <v>49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1"/>
      <c r="NK27" s="122"/>
      <c r="NL27" s="122"/>
      <c r="NM27" s="122"/>
      <c r="NN27" s="122"/>
      <c r="NO27" s="122"/>
      <c r="NP27" s="122"/>
      <c r="NQ27" s="122"/>
      <c r="NR27" s="122"/>
      <c r="NS27" s="122"/>
      <c r="NT27" s="122"/>
      <c r="NU27" s="122"/>
      <c r="NV27" s="122"/>
      <c r="NW27" s="122"/>
      <c r="NX27" s="123"/>
      <c r="OC27" s="28" t="s">
        <v>50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1"/>
      <c r="NK28" s="122"/>
      <c r="NL28" s="122"/>
      <c r="NM28" s="122"/>
      <c r="NN28" s="122"/>
      <c r="NO28" s="122"/>
      <c r="NP28" s="122"/>
      <c r="NQ28" s="122"/>
      <c r="NR28" s="122"/>
      <c r="NS28" s="122"/>
      <c r="NT28" s="122"/>
      <c r="NU28" s="122"/>
      <c r="NV28" s="122"/>
      <c r="NW28" s="122"/>
      <c r="NX28" s="123"/>
      <c r="OC28" s="28" t="s">
        <v>51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1"/>
      <c r="NK29" s="122"/>
      <c r="NL29" s="122"/>
      <c r="NM29" s="122"/>
      <c r="NN29" s="122"/>
      <c r="NO29" s="122"/>
      <c r="NP29" s="122"/>
      <c r="NQ29" s="122"/>
      <c r="NR29" s="122"/>
      <c r="NS29" s="122"/>
      <c r="NT29" s="122"/>
      <c r="NU29" s="122"/>
      <c r="NV29" s="122"/>
      <c r="NW29" s="122"/>
      <c r="NX29" s="123"/>
      <c r="OC29" s="28" t="s">
        <v>52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1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2"/>
      <c r="NX30" s="123"/>
      <c r="OC30" s="28" t="s">
        <v>53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1"/>
      <c r="NK31" s="122"/>
      <c r="NL31" s="122"/>
      <c r="NM31" s="122"/>
      <c r="NN31" s="122"/>
      <c r="NO31" s="122"/>
      <c r="NP31" s="122"/>
      <c r="NQ31" s="122"/>
      <c r="NR31" s="122"/>
      <c r="NS31" s="122"/>
      <c r="NT31" s="122"/>
      <c r="NU31" s="122"/>
      <c r="NV31" s="122"/>
      <c r="NW31" s="122"/>
      <c r="NX31" s="123"/>
      <c r="OC31" s="28" t="s">
        <v>54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27">
        <f>データ!$B$11</f>
        <v>41640</v>
      </c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9"/>
      <c r="AE32" s="127">
        <f>データ!$C$11</f>
        <v>42005</v>
      </c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9"/>
      <c r="AT32" s="127">
        <f>データ!$D$11</f>
        <v>42370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9"/>
      <c r="BI32" s="127">
        <f>データ!$E$11</f>
        <v>42736</v>
      </c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9"/>
      <c r="BX32" s="127">
        <f>データ!$F$11</f>
        <v>43101</v>
      </c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9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27">
        <f>データ!$B$11</f>
        <v>41640</v>
      </c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9"/>
      <c r="DS32" s="127">
        <f>データ!$C$11</f>
        <v>42005</v>
      </c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9"/>
      <c r="EH32" s="127">
        <f>データ!$D$11</f>
        <v>42370</v>
      </c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9"/>
      <c r="EW32" s="127">
        <f>データ!$E$11</f>
        <v>42736</v>
      </c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データ!$F$11</f>
        <v>43101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9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27">
        <f>データ!$B$11</f>
        <v>41640</v>
      </c>
      <c r="GS32" s="128"/>
      <c r="GT32" s="128"/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9"/>
      <c r="HG32" s="127">
        <f>データ!$C$11</f>
        <v>42005</v>
      </c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9"/>
      <c r="HV32" s="127">
        <f>データ!$D$11</f>
        <v>42370</v>
      </c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9"/>
      <c r="IK32" s="127">
        <f>データ!$E$11</f>
        <v>42736</v>
      </c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  <c r="IV32" s="128"/>
      <c r="IW32" s="128"/>
      <c r="IX32" s="128"/>
      <c r="IY32" s="129"/>
      <c r="IZ32" s="127">
        <f>データ!$F$11</f>
        <v>43101</v>
      </c>
      <c r="JA32" s="128"/>
      <c r="JB32" s="128"/>
      <c r="JC32" s="128"/>
      <c r="JD32" s="128"/>
      <c r="JE32" s="128"/>
      <c r="JF32" s="128"/>
      <c r="JG32" s="128"/>
      <c r="JH32" s="128"/>
      <c r="JI32" s="128"/>
      <c r="JJ32" s="128"/>
      <c r="JK32" s="128"/>
      <c r="JL32" s="128"/>
      <c r="JM32" s="128"/>
      <c r="JN32" s="129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27">
        <f>データ!$B$11</f>
        <v>41640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9"/>
      <c r="KU32" s="127">
        <f>データ!$C$11</f>
        <v>42005</v>
      </c>
      <c r="KV32" s="128"/>
      <c r="KW32" s="128"/>
      <c r="KX32" s="128"/>
      <c r="KY32" s="128"/>
      <c r="KZ32" s="128"/>
      <c r="LA32" s="128"/>
      <c r="LB32" s="128"/>
      <c r="LC32" s="128"/>
      <c r="LD32" s="128"/>
      <c r="LE32" s="128"/>
      <c r="LF32" s="128"/>
      <c r="LG32" s="128"/>
      <c r="LH32" s="128"/>
      <c r="LI32" s="129"/>
      <c r="LJ32" s="127">
        <f>データ!$D$11</f>
        <v>42370</v>
      </c>
      <c r="LK32" s="128"/>
      <c r="LL32" s="128"/>
      <c r="LM32" s="128"/>
      <c r="LN32" s="128"/>
      <c r="LO32" s="128"/>
      <c r="LP32" s="128"/>
      <c r="LQ32" s="128"/>
      <c r="LR32" s="128"/>
      <c r="LS32" s="128"/>
      <c r="LT32" s="128"/>
      <c r="LU32" s="128"/>
      <c r="LV32" s="128"/>
      <c r="LW32" s="128"/>
      <c r="LX32" s="129"/>
      <c r="LY32" s="127">
        <f>データ!$E$11</f>
        <v>42736</v>
      </c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データ!$F$11</f>
        <v>43101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9"/>
      <c r="ND32" s="5"/>
      <c r="NE32" s="5"/>
      <c r="NF32" s="5"/>
      <c r="NG32" s="5"/>
      <c r="NH32" s="27"/>
      <c r="NI32" s="2"/>
      <c r="NJ32" s="121"/>
      <c r="NK32" s="122"/>
      <c r="NL32" s="122"/>
      <c r="NM32" s="122"/>
      <c r="NN32" s="122"/>
      <c r="NO32" s="122"/>
      <c r="NP32" s="122"/>
      <c r="NQ32" s="122"/>
      <c r="NR32" s="122"/>
      <c r="NS32" s="122"/>
      <c r="NT32" s="122"/>
      <c r="NU32" s="122"/>
      <c r="NV32" s="122"/>
      <c r="NW32" s="122"/>
      <c r="NX32" s="123"/>
      <c r="OC32" s="28" t="s">
        <v>55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130" t="s">
        <v>56</v>
      </c>
      <c r="H33" s="130"/>
      <c r="I33" s="130"/>
      <c r="J33" s="130"/>
      <c r="K33" s="130"/>
      <c r="L33" s="130"/>
      <c r="M33" s="130"/>
      <c r="N33" s="130"/>
      <c r="O33" s="130"/>
      <c r="P33" s="131">
        <f>データ!AH7</f>
        <v>103.3</v>
      </c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3"/>
      <c r="AE33" s="131">
        <f>データ!AI7</f>
        <v>104.1</v>
      </c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3"/>
      <c r="AT33" s="131">
        <f>データ!AJ7</f>
        <v>105.5</v>
      </c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3"/>
      <c r="BI33" s="131">
        <f>データ!AK7</f>
        <v>96.1</v>
      </c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3"/>
      <c r="BX33" s="131">
        <f>データ!AL7</f>
        <v>100.1</v>
      </c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3"/>
      <c r="CO33" s="5"/>
      <c r="CP33" s="5"/>
      <c r="CQ33" s="5"/>
      <c r="CR33" s="5"/>
      <c r="CS33" s="5"/>
      <c r="CT33" s="5"/>
      <c r="CU33" s="130" t="s">
        <v>56</v>
      </c>
      <c r="CV33" s="130"/>
      <c r="CW33" s="130"/>
      <c r="CX33" s="130"/>
      <c r="CY33" s="130"/>
      <c r="CZ33" s="130"/>
      <c r="DA33" s="130"/>
      <c r="DB33" s="130"/>
      <c r="DC33" s="130"/>
      <c r="DD33" s="131">
        <f>データ!AS7</f>
        <v>70.2</v>
      </c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3"/>
      <c r="DS33" s="131">
        <f>データ!AT7</f>
        <v>70.3</v>
      </c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3"/>
      <c r="EH33" s="131">
        <f>データ!AU7</f>
        <v>71.2</v>
      </c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3"/>
      <c r="EW33" s="131">
        <f>データ!AV7</f>
        <v>66.8</v>
      </c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3"/>
      <c r="FL33" s="131">
        <f>データ!AW7</f>
        <v>67.900000000000006</v>
      </c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3"/>
      <c r="GA33" s="5"/>
      <c r="GB33" s="5"/>
      <c r="GC33" s="5"/>
      <c r="GD33" s="5"/>
      <c r="GE33" s="5"/>
      <c r="GF33" s="5"/>
      <c r="GG33" s="5"/>
      <c r="GH33" s="5"/>
      <c r="GI33" s="130" t="s">
        <v>56</v>
      </c>
      <c r="GJ33" s="130"/>
      <c r="GK33" s="130"/>
      <c r="GL33" s="130"/>
      <c r="GM33" s="130"/>
      <c r="GN33" s="130"/>
      <c r="GO33" s="130"/>
      <c r="GP33" s="130"/>
      <c r="GQ33" s="130"/>
      <c r="GR33" s="131">
        <f>データ!BD7</f>
        <v>0</v>
      </c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3"/>
      <c r="HG33" s="131">
        <f>データ!BE7</f>
        <v>0</v>
      </c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3"/>
      <c r="HV33" s="131">
        <f>データ!BF7</f>
        <v>0</v>
      </c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3"/>
      <c r="IK33" s="131">
        <f>データ!BG7</f>
        <v>0</v>
      </c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  <c r="IW33" s="132"/>
      <c r="IX33" s="132"/>
      <c r="IY33" s="133"/>
      <c r="IZ33" s="131">
        <f>データ!BH7</f>
        <v>0</v>
      </c>
      <c r="JA33" s="132"/>
      <c r="JB33" s="132"/>
      <c r="JC33" s="132"/>
      <c r="JD33" s="132"/>
      <c r="JE33" s="132"/>
      <c r="JF33" s="132"/>
      <c r="JG33" s="132"/>
      <c r="JH33" s="132"/>
      <c r="JI33" s="132"/>
      <c r="JJ33" s="132"/>
      <c r="JK33" s="132"/>
      <c r="JL33" s="132"/>
      <c r="JM33" s="132"/>
      <c r="JN33" s="133"/>
      <c r="JO33" s="5"/>
      <c r="JP33" s="5"/>
      <c r="JQ33" s="5"/>
      <c r="JR33" s="5"/>
      <c r="JS33" s="5"/>
      <c r="JT33" s="5"/>
      <c r="JU33" s="5"/>
      <c r="JV33" s="5"/>
      <c r="JW33" s="130" t="s">
        <v>56</v>
      </c>
      <c r="JX33" s="130"/>
      <c r="JY33" s="130"/>
      <c r="JZ33" s="130"/>
      <c r="KA33" s="130"/>
      <c r="KB33" s="130"/>
      <c r="KC33" s="130"/>
      <c r="KD33" s="130"/>
      <c r="KE33" s="130"/>
      <c r="KF33" s="131">
        <f>データ!BO7</f>
        <v>78.3</v>
      </c>
      <c r="KG33" s="132"/>
      <c r="KH33" s="132"/>
      <c r="KI33" s="132"/>
      <c r="KJ33" s="132"/>
      <c r="KK33" s="132"/>
      <c r="KL33" s="132"/>
      <c r="KM33" s="132"/>
      <c r="KN33" s="132"/>
      <c r="KO33" s="132"/>
      <c r="KP33" s="132"/>
      <c r="KQ33" s="132"/>
      <c r="KR33" s="132"/>
      <c r="KS33" s="132"/>
      <c r="KT33" s="133"/>
      <c r="KU33" s="131">
        <f>データ!BP7</f>
        <v>76</v>
      </c>
      <c r="KV33" s="132"/>
      <c r="KW33" s="132"/>
      <c r="KX33" s="132"/>
      <c r="KY33" s="132"/>
      <c r="KZ33" s="132"/>
      <c r="LA33" s="132"/>
      <c r="LB33" s="132"/>
      <c r="LC33" s="132"/>
      <c r="LD33" s="132"/>
      <c r="LE33" s="132"/>
      <c r="LF33" s="132"/>
      <c r="LG33" s="132"/>
      <c r="LH33" s="132"/>
      <c r="LI33" s="133"/>
      <c r="LJ33" s="131">
        <f>データ!BQ7</f>
        <v>76</v>
      </c>
      <c r="LK33" s="132"/>
      <c r="LL33" s="132"/>
      <c r="LM33" s="132"/>
      <c r="LN33" s="132"/>
      <c r="LO33" s="132"/>
      <c r="LP33" s="132"/>
      <c r="LQ33" s="132"/>
      <c r="LR33" s="132"/>
      <c r="LS33" s="132"/>
      <c r="LT33" s="132"/>
      <c r="LU33" s="132"/>
      <c r="LV33" s="132"/>
      <c r="LW33" s="132"/>
      <c r="LX33" s="133"/>
      <c r="LY33" s="131">
        <f>データ!BR7</f>
        <v>71</v>
      </c>
      <c r="LZ33" s="132"/>
      <c r="MA33" s="132"/>
      <c r="MB33" s="132"/>
      <c r="MC33" s="132"/>
      <c r="MD33" s="132"/>
      <c r="ME33" s="132"/>
      <c r="MF33" s="132"/>
      <c r="MG33" s="132"/>
      <c r="MH33" s="132"/>
      <c r="MI33" s="132"/>
      <c r="MJ33" s="132"/>
      <c r="MK33" s="132"/>
      <c r="ML33" s="132"/>
      <c r="MM33" s="133"/>
      <c r="MN33" s="131">
        <f>データ!BS7</f>
        <v>72.8</v>
      </c>
      <c r="MO33" s="132"/>
      <c r="MP33" s="132"/>
      <c r="MQ33" s="132"/>
      <c r="MR33" s="132"/>
      <c r="MS33" s="132"/>
      <c r="MT33" s="132"/>
      <c r="MU33" s="132"/>
      <c r="MV33" s="132"/>
      <c r="MW33" s="132"/>
      <c r="MX33" s="132"/>
      <c r="MY33" s="132"/>
      <c r="MZ33" s="132"/>
      <c r="NA33" s="132"/>
      <c r="NB33" s="133"/>
      <c r="ND33" s="5"/>
      <c r="NE33" s="5"/>
      <c r="NF33" s="5"/>
      <c r="NG33" s="5"/>
      <c r="NH33" s="27"/>
      <c r="NI33" s="2"/>
      <c r="NJ33" s="121"/>
      <c r="NK33" s="122"/>
      <c r="NL33" s="122"/>
      <c r="NM33" s="122"/>
      <c r="NN33" s="122"/>
      <c r="NO33" s="122"/>
      <c r="NP33" s="122"/>
      <c r="NQ33" s="122"/>
      <c r="NR33" s="122"/>
      <c r="NS33" s="122"/>
      <c r="NT33" s="122"/>
      <c r="NU33" s="122"/>
      <c r="NV33" s="122"/>
      <c r="NW33" s="122"/>
      <c r="NX33" s="123"/>
      <c r="OC33" s="28" t="s">
        <v>57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130" t="s">
        <v>58</v>
      </c>
      <c r="H34" s="130"/>
      <c r="I34" s="130"/>
      <c r="J34" s="130"/>
      <c r="K34" s="130"/>
      <c r="L34" s="130"/>
      <c r="M34" s="130"/>
      <c r="N34" s="130"/>
      <c r="O34" s="130"/>
      <c r="P34" s="131">
        <f>データ!AM7</f>
        <v>101.3</v>
      </c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3"/>
      <c r="AE34" s="131">
        <f>データ!AN7</f>
        <v>101.1</v>
      </c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3"/>
      <c r="AT34" s="131">
        <f>データ!AO7</f>
        <v>101.2</v>
      </c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3"/>
      <c r="BI34" s="131">
        <f>データ!AP7</f>
        <v>100.9</v>
      </c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3"/>
      <c r="BX34" s="131">
        <f>データ!AQ7</f>
        <v>100.9</v>
      </c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3"/>
      <c r="CO34" s="5"/>
      <c r="CP34" s="5"/>
      <c r="CQ34" s="5"/>
      <c r="CR34" s="5"/>
      <c r="CS34" s="5"/>
      <c r="CT34" s="5"/>
      <c r="CU34" s="130" t="s">
        <v>58</v>
      </c>
      <c r="CV34" s="130"/>
      <c r="CW34" s="130"/>
      <c r="CX34" s="130"/>
      <c r="CY34" s="130"/>
      <c r="CZ34" s="130"/>
      <c r="DA34" s="130"/>
      <c r="DB34" s="130"/>
      <c r="DC34" s="130"/>
      <c r="DD34" s="131">
        <f>データ!AX7</f>
        <v>69.099999999999994</v>
      </c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3"/>
      <c r="DS34" s="131">
        <f>データ!AY7</f>
        <v>69.8</v>
      </c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3"/>
      <c r="EH34" s="131">
        <f>データ!AZ7</f>
        <v>69.400000000000006</v>
      </c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3"/>
      <c r="EW34" s="131">
        <f>データ!BA7</f>
        <v>68.900000000000006</v>
      </c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3"/>
      <c r="FL34" s="131">
        <f>データ!BB7</f>
        <v>68.400000000000006</v>
      </c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3"/>
      <c r="GA34" s="5"/>
      <c r="GB34" s="5"/>
      <c r="GC34" s="5"/>
      <c r="GD34" s="5"/>
      <c r="GE34" s="5"/>
      <c r="GF34" s="5"/>
      <c r="GG34" s="5"/>
      <c r="GH34" s="5"/>
      <c r="GI34" s="130" t="s">
        <v>58</v>
      </c>
      <c r="GJ34" s="130"/>
      <c r="GK34" s="130"/>
      <c r="GL34" s="130"/>
      <c r="GM34" s="130"/>
      <c r="GN34" s="130"/>
      <c r="GO34" s="130"/>
      <c r="GP34" s="130"/>
      <c r="GQ34" s="130"/>
      <c r="GR34" s="131">
        <f>データ!BI7</f>
        <v>145.30000000000001</v>
      </c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3"/>
      <c r="HG34" s="131">
        <f>データ!BJ7</f>
        <v>184.4</v>
      </c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3"/>
      <c r="HV34" s="131">
        <f>データ!BK7</f>
        <v>163.19999999999999</v>
      </c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3"/>
      <c r="IK34" s="131">
        <f>データ!BL7</f>
        <v>179</v>
      </c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  <c r="IW34" s="132"/>
      <c r="IX34" s="132"/>
      <c r="IY34" s="133"/>
      <c r="IZ34" s="131">
        <f>データ!BM7</f>
        <v>176.9</v>
      </c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3"/>
      <c r="JO34" s="5"/>
      <c r="JP34" s="5"/>
      <c r="JQ34" s="5"/>
      <c r="JR34" s="5"/>
      <c r="JS34" s="5"/>
      <c r="JT34" s="5"/>
      <c r="JU34" s="5"/>
      <c r="JV34" s="5"/>
      <c r="JW34" s="130" t="s">
        <v>58</v>
      </c>
      <c r="JX34" s="130"/>
      <c r="JY34" s="130"/>
      <c r="JZ34" s="130"/>
      <c r="KA34" s="130"/>
      <c r="KB34" s="130"/>
      <c r="KC34" s="130"/>
      <c r="KD34" s="130"/>
      <c r="KE34" s="130"/>
      <c r="KF34" s="131">
        <f>データ!BT7</f>
        <v>73.599999999999994</v>
      </c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3"/>
      <c r="KU34" s="131">
        <f>データ!BU7</f>
        <v>74.8</v>
      </c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3"/>
      <c r="LJ34" s="131">
        <f>データ!BV7</f>
        <v>73.400000000000006</v>
      </c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3"/>
      <c r="LY34" s="131">
        <f>データ!BW7</f>
        <v>72.3</v>
      </c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3"/>
      <c r="MN34" s="131">
        <f>データ!BX7</f>
        <v>72.099999999999994</v>
      </c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3"/>
      <c r="ND34" s="5"/>
      <c r="NE34" s="5"/>
      <c r="NF34" s="5"/>
      <c r="NG34" s="5"/>
      <c r="NH34" s="27"/>
      <c r="NI34" s="2"/>
      <c r="NJ34" s="124"/>
      <c r="NK34" s="125"/>
      <c r="NL34" s="125"/>
      <c r="NM34" s="125"/>
      <c r="NN34" s="125"/>
      <c r="NO34" s="125"/>
      <c r="NP34" s="125"/>
      <c r="NQ34" s="125"/>
      <c r="NR34" s="125"/>
      <c r="NS34" s="125"/>
      <c r="NT34" s="125"/>
      <c r="NU34" s="125"/>
      <c r="NV34" s="125"/>
      <c r="NW34" s="125"/>
      <c r="NX34" s="126"/>
      <c r="OC34" s="28" t="s">
        <v>59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6" t="s">
        <v>60</v>
      </c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OC35" s="28" t="s">
        <v>61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7"/>
      <c r="NX36" s="117"/>
      <c r="OC36" s="28" t="s">
        <v>62</v>
      </c>
      <c r="OD36" s="29"/>
      <c r="OE36" s="29"/>
    </row>
    <row r="37" spans="1:395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4" t="s">
        <v>63</v>
      </c>
      <c r="NK37" s="135"/>
      <c r="NL37" s="135"/>
      <c r="NM37" s="135"/>
      <c r="NN37" s="135"/>
      <c r="NO37" s="135"/>
      <c r="NP37" s="135"/>
      <c r="NQ37" s="135"/>
      <c r="NR37" s="135"/>
      <c r="NS37" s="135"/>
      <c r="NT37" s="135"/>
      <c r="NU37" s="135"/>
      <c r="NV37" s="135"/>
      <c r="NW37" s="135"/>
      <c r="NX37" s="136"/>
      <c r="OC37" s="28" t="s">
        <v>64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7"/>
      <c r="NK38" s="138"/>
      <c r="NL38" s="138"/>
      <c r="NM38" s="138"/>
      <c r="NN38" s="138"/>
      <c r="NO38" s="138"/>
      <c r="NP38" s="138"/>
      <c r="NQ38" s="138"/>
      <c r="NR38" s="138"/>
      <c r="NS38" s="138"/>
      <c r="NT38" s="138"/>
      <c r="NU38" s="138"/>
      <c r="NV38" s="138"/>
      <c r="NW38" s="138"/>
      <c r="NX38" s="139"/>
      <c r="OC38" s="28" t="s">
        <v>65</v>
      </c>
      <c r="OD38" s="29"/>
      <c r="OE38" s="29"/>
    </row>
    <row r="39" spans="1:395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57" t="s">
        <v>181</v>
      </c>
      <c r="NK39" s="158"/>
      <c r="NL39" s="158"/>
      <c r="NM39" s="158"/>
      <c r="NN39" s="158"/>
      <c r="NO39" s="158"/>
      <c r="NP39" s="158"/>
      <c r="NQ39" s="158"/>
      <c r="NR39" s="158"/>
      <c r="NS39" s="158"/>
      <c r="NT39" s="158"/>
      <c r="NU39" s="158"/>
      <c r="NV39" s="158"/>
      <c r="NW39" s="158"/>
      <c r="NX39" s="159"/>
      <c r="OC39" s="28" t="s">
        <v>66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57"/>
      <c r="NK40" s="158"/>
      <c r="NL40" s="158"/>
      <c r="NM40" s="158"/>
      <c r="NN40" s="158"/>
      <c r="NO40" s="158"/>
      <c r="NP40" s="158"/>
      <c r="NQ40" s="158"/>
      <c r="NR40" s="158"/>
      <c r="NS40" s="158"/>
      <c r="NT40" s="158"/>
      <c r="NU40" s="158"/>
      <c r="NV40" s="158"/>
      <c r="NW40" s="158"/>
      <c r="NX40" s="159"/>
      <c r="OC40" s="28" t="s">
        <v>67</v>
      </c>
      <c r="OD40" s="29"/>
      <c r="OE40" s="29"/>
    </row>
    <row r="41" spans="1:395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57"/>
      <c r="NK41" s="158"/>
      <c r="NL41" s="158"/>
      <c r="NM41" s="158"/>
      <c r="NN41" s="158"/>
      <c r="NO41" s="158"/>
      <c r="NP41" s="158"/>
      <c r="NQ41" s="158"/>
      <c r="NR41" s="158"/>
      <c r="NS41" s="158"/>
      <c r="NT41" s="158"/>
      <c r="NU41" s="158"/>
      <c r="NV41" s="158"/>
      <c r="NW41" s="158"/>
      <c r="NX41" s="159"/>
      <c r="OC41" s="28" t="s">
        <v>68</v>
      </c>
      <c r="OD41" s="29"/>
      <c r="OE41" s="29"/>
    </row>
    <row r="42" spans="1:395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57"/>
      <c r="NK42" s="158"/>
      <c r="NL42" s="158"/>
      <c r="NM42" s="158"/>
      <c r="NN42" s="158"/>
      <c r="NO42" s="158"/>
      <c r="NP42" s="158"/>
      <c r="NQ42" s="158"/>
      <c r="NR42" s="158"/>
      <c r="NS42" s="158"/>
      <c r="NT42" s="158"/>
      <c r="NU42" s="158"/>
      <c r="NV42" s="158"/>
      <c r="NW42" s="158"/>
      <c r="NX42" s="159"/>
      <c r="OC42" s="28" t="s">
        <v>69</v>
      </c>
      <c r="OD42" s="29"/>
      <c r="OE42" s="29"/>
    </row>
    <row r="43" spans="1:395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57"/>
      <c r="NK43" s="158"/>
      <c r="NL43" s="158"/>
      <c r="NM43" s="158"/>
      <c r="NN43" s="158"/>
      <c r="NO43" s="158"/>
      <c r="NP43" s="158"/>
      <c r="NQ43" s="158"/>
      <c r="NR43" s="158"/>
      <c r="NS43" s="158"/>
      <c r="NT43" s="158"/>
      <c r="NU43" s="158"/>
      <c r="NV43" s="158"/>
      <c r="NW43" s="158"/>
      <c r="NX43" s="159"/>
      <c r="OC43" s="28" t="s">
        <v>70</v>
      </c>
      <c r="OD43" s="29"/>
      <c r="OE43" s="29"/>
    </row>
    <row r="44" spans="1:395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57"/>
      <c r="NK44" s="158"/>
      <c r="NL44" s="158"/>
      <c r="NM44" s="158"/>
      <c r="NN44" s="158"/>
      <c r="NO44" s="158"/>
      <c r="NP44" s="158"/>
      <c r="NQ44" s="158"/>
      <c r="NR44" s="158"/>
      <c r="NS44" s="158"/>
      <c r="NT44" s="158"/>
      <c r="NU44" s="158"/>
      <c r="NV44" s="158"/>
      <c r="NW44" s="158"/>
      <c r="NX44" s="159"/>
      <c r="OC44" s="28" t="s">
        <v>71</v>
      </c>
      <c r="OD44" s="29"/>
      <c r="OE44" s="29"/>
    </row>
    <row r="45" spans="1:395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57"/>
      <c r="NK45" s="158"/>
      <c r="NL45" s="158"/>
      <c r="NM45" s="158"/>
      <c r="NN45" s="158"/>
      <c r="NO45" s="158"/>
      <c r="NP45" s="158"/>
      <c r="NQ45" s="158"/>
      <c r="NR45" s="158"/>
      <c r="NS45" s="158"/>
      <c r="NT45" s="158"/>
      <c r="NU45" s="158"/>
      <c r="NV45" s="158"/>
      <c r="NW45" s="158"/>
      <c r="NX45" s="159"/>
      <c r="OC45" s="28" t="s">
        <v>72</v>
      </c>
      <c r="OD45" s="29"/>
      <c r="OE45" s="29"/>
    </row>
    <row r="46" spans="1:395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57"/>
      <c r="NK46" s="158"/>
      <c r="NL46" s="158"/>
      <c r="NM46" s="158"/>
      <c r="NN46" s="158"/>
      <c r="NO46" s="158"/>
      <c r="NP46" s="158"/>
      <c r="NQ46" s="158"/>
      <c r="NR46" s="158"/>
      <c r="NS46" s="158"/>
      <c r="NT46" s="158"/>
      <c r="NU46" s="158"/>
      <c r="NV46" s="158"/>
      <c r="NW46" s="158"/>
      <c r="NX46" s="159"/>
      <c r="OC46" s="28" t="s">
        <v>73</v>
      </c>
      <c r="OD46" s="29"/>
      <c r="OE46" s="29"/>
    </row>
    <row r="47" spans="1:395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57"/>
      <c r="NK47" s="158"/>
      <c r="NL47" s="158"/>
      <c r="NM47" s="158"/>
      <c r="NN47" s="158"/>
      <c r="NO47" s="158"/>
      <c r="NP47" s="158"/>
      <c r="NQ47" s="158"/>
      <c r="NR47" s="158"/>
      <c r="NS47" s="158"/>
      <c r="NT47" s="158"/>
      <c r="NU47" s="158"/>
      <c r="NV47" s="158"/>
      <c r="NW47" s="158"/>
      <c r="NX47" s="159"/>
      <c r="OC47" s="28" t="s">
        <v>74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57"/>
      <c r="NK48" s="158"/>
      <c r="NL48" s="158"/>
      <c r="NM48" s="158"/>
      <c r="NN48" s="158"/>
      <c r="NO48" s="158"/>
      <c r="NP48" s="158"/>
      <c r="NQ48" s="158"/>
      <c r="NR48" s="158"/>
      <c r="NS48" s="158"/>
      <c r="NT48" s="158"/>
      <c r="NU48" s="158"/>
      <c r="NV48" s="158"/>
      <c r="NW48" s="158"/>
      <c r="NX48" s="159"/>
      <c r="OC48" s="28" t="s">
        <v>75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57"/>
      <c r="NK49" s="158"/>
      <c r="NL49" s="158"/>
      <c r="NM49" s="158"/>
      <c r="NN49" s="158"/>
      <c r="NO49" s="158"/>
      <c r="NP49" s="158"/>
      <c r="NQ49" s="158"/>
      <c r="NR49" s="158"/>
      <c r="NS49" s="158"/>
      <c r="NT49" s="158"/>
      <c r="NU49" s="158"/>
      <c r="NV49" s="158"/>
      <c r="NW49" s="158"/>
      <c r="NX49" s="159"/>
      <c r="OC49" s="28" t="s">
        <v>76</v>
      </c>
      <c r="OD49" s="31"/>
      <c r="OE49" s="29"/>
    </row>
    <row r="50" spans="1:395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57"/>
      <c r="NK50" s="158"/>
      <c r="NL50" s="158"/>
      <c r="NM50" s="158"/>
      <c r="NN50" s="158"/>
      <c r="NO50" s="158"/>
      <c r="NP50" s="158"/>
      <c r="NQ50" s="158"/>
      <c r="NR50" s="158"/>
      <c r="NS50" s="158"/>
      <c r="NT50" s="158"/>
      <c r="NU50" s="158"/>
      <c r="NV50" s="158"/>
      <c r="NW50" s="158"/>
      <c r="NX50" s="159"/>
      <c r="OC50" s="28" t="s">
        <v>77</v>
      </c>
      <c r="OD50" s="29"/>
      <c r="OE50" s="29"/>
    </row>
    <row r="51" spans="1:395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60"/>
      <c r="NK51" s="161"/>
      <c r="NL51" s="161"/>
      <c r="NM51" s="161"/>
      <c r="NN51" s="161"/>
      <c r="NO51" s="161"/>
      <c r="NP51" s="161"/>
      <c r="NQ51" s="161"/>
      <c r="NR51" s="161"/>
      <c r="NS51" s="161"/>
      <c r="NT51" s="161"/>
      <c r="NU51" s="161"/>
      <c r="NV51" s="161"/>
      <c r="NW51" s="161"/>
      <c r="NX51" s="162"/>
      <c r="OC51" s="28" t="s">
        <v>78</v>
      </c>
      <c r="OD51" s="29"/>
    </row>
    <row r="52" spans="1:395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63" t="s">
        <v>79</v>
      </c>
      <c r="NK52" s="164"/>
      <c r="NL52" s="164"/>
      <c r="NM52" s="164"/>
      <c r="NN52" s="164"/>
      <c r="NO52" s="164"/>
      <c r="NP52" s="164"/>
      <c r="NQ52" s="164"/>
      <c r="NR52" s="164"/>
      <c r="NS52" s="164"/>
      <c r="NT52" s="164"/>
      <c r="NU52" s="164"/>
      <c r="NV52" s="164"/>
      <c r="NW52" s="164"/>
      <c r="NX52" s="165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66"/>
      <c r="NK53" s="167"/>
      <c r="NL53" s="167"/>
      <c r="NM53" s="167"/>
      <c r="NN53" s="167"/>
      <c r="NO53" s="167"/>
      <c r="NP53" s="167"/>
      <c r="NQ53" s="167"/>
      <c r="NR53" s="167"/>
      <c r="NS53" s="167"/>
      <c r="NT53" s="167"/>
      <c r="NU53" s="167"/>
      <c r="NV53" s="167"/>
      <c r="NW53" s="167"/>
      <c r="NX53" s="168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27">
        <f>データ!$B$11</f>
        <v>41640</v>
      </c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9"/>
      <c r="AE54" s="127">
        <f>データ!$C$11</f>
        <v>42005</v>
      </c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9"/>
      <c r="AT54" s="127">
        <f>データ!$D$11</f>
        <v>42370</v>
      </c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9"/>
      <c r="BI54" s="127">
        <f>データ!$E$11</f>
        <v>42736</v>
      </c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9"/>
      <c r="BX54" s="127">
        <f>データ!$F$11</f>
        <v>43101</v>
      </c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9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27">
        <f>データ!$B$11</f>
        <v>41640</v>
      </c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9"/>
      <c r="DS54" s="127">
        <f>データ!$C$11</f>
        <v>42005</v>
      </c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9"/>
      <c r="EH54" s="127">
        <f>データ!$D$11</f>
        <v>42370</v>
      </c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9"/>
      <c r="EW54" s="127">
        <f>データ!$E$11</f>
        <v>42736</v>
      </c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9"/>
      <c r="FL54" s="127">
        <f>データ!$F$11</f>
        <v>43101</v>
      </c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  <c r="FY54" s="128"/>
      <c r="FZ54" s="129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27">
        <f>データ!$B$11</f>
        <v>41640</v>
      </c>
      <c r="GS54" s="128"/>
      <c r="GT54" s="128"/>
      <c r="GU54" s="128"/>
      <c r="GV54" s="128"/>
      <c r="GW54" s="128"/>
      <c r="GX54" s="128"/>
      <c r="GY54" s="128"/>
      <c r="GZ54" s="128"/>
      <c r="HA54" s="128"/>
      <c r="HB54" s="128"/>
      <c r="HC54" s="128"/>
      <c r="HD54" s="128"/>
      <c r="HE54" s="128"/>
      <c r="HF54" s="129"/>
      <c r="HG54" s="127">
        <f>データ!$C$11</f>
        <v>42005</v>
      </c>
      <c r="HH54" s="128"/>
      <c r="HI54" s="128"/>
      <c r="HJ54" s="128"/>
      <c r="HK54" s="128"/>
      <c r="HL54" s="128"/>
      <c r="HM54" s="128"/>
      <c r="HN54" s="128"/>
      <c r="HO54" s="128"/>
      <c r="HP54" s="128"/>
      <c r="HQ54" s="128"/>
      <c r="HR54" s="128"/>
      <c r="HS54" s="128"/>
      <c r="HT54" s="128"/>
      <c r="HU54" s="129"/>
      <c r="HV54" s="127">
        <f>データ!$D$11</f>
        <v>42370</v>
      </c>
      <c r="HW54" s="128"/>
      <c r="HX54" s="128"/>
      <c r="HY54" s="128"/>
      <c r="HZ54" s="128"/>
      <c r="IA54" s="128"/>
      <c r="IB54" s="128"/>
      <c r="IC54" s="128"/>
      <c r="ID54" s="128"/>
      <c r="IE54" s="128"/>
      <c r="IF54" s="128"/>
      <c r="IG54" s="128"/>
      <c r="IH54" s="128"/>
      <c r="II54" s="128"/>
      <c r="IJ54" s="129"/>
      <c r="IK54" s="127">
        <f>データ!$E$11</f>
        <v>42736</v>
      </c>
      <c r="IL54" s="128"/>
      <c r="IM54" s="128"/>
      <c r="IN54" s="128"/>
      <c r="IO54" s="128"/>
      <c r="IP54" s="128"/>
      <c r="IQ54" s="128"/>
      <c r="IR54" s="128"/>
      <c r="IS54" s="128"/>
      <c r="IT54" s="128"/>
      <c r="IU54" s="128"/>
      <c r="IV54" s="128"/>
      <c r="IW54" s="128"/>
      <c r="IX54" s="128"/>
      <c r="IY54" s="129"/>
      <c r="IZ54" s="127">
        <f>データ!$F$11</f>
        <v>43101</v>
      </c>
      <c r="JA54" s="128"/>
      <c r="JB54" s="128"/>
      <c r="JC54" s="128"/>
      <c r="JD54" s="128"/>
      <c r="JE54" s="128"/>
      <c r="JF54" s="128"/>
      <c r="JG54" s="128"/>
      <c r="JH54" s="128"/>
      <c r="JI54" s="128"/>
      <c r="JJ54" s="128"/>
      <c r="JK54" s="128"/>
      <c r="JL54" s="128"/>
      <c r="JM54" s="128"/>
      <c r="JN54" s="129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27">
        <f>データ!$B$11</f>
        <v>41640</v>
      </c>
      <c r="KG54" s="128"/>
      <c r="KH54" s="128"/>
      <c r="KI54" s="128"/>
      <c r="KJ54" s="128"/>
      <c r="KK54" s="128"/>
      <c r="KL54" s="128"/>
      <c r="KM54" s="128"/>
      <c r="KN54" s="128"/>
      <c r="KO54" s="128"/>
      <c r="KP54" s="128"/>
      <c r="KQ54" s="128"/>
      <c r="KR54" s="128"/>
      <c r="KS54" s="128"/>
      <c r="KT54" s="129"/>
      <c r="KU54" s="127">
        <f>データ!$C$11</f>
        <v>42005</v>
      </c>
      <c r="KV54" s="128"/>
      <c r="KW54" s="128"/>
      <c r="KX54" s="128"/>
      <c r="KY54" s="128"/>
      <c r="KZ54" s="128"/>
      <c r="LA54" s="128"/>
      <c r="LB54" s="128"/>
      <c r="LC54" s="128"/>
      <c r="LD54" s="128"/>
      <c r="LE54" s="128"/>
      <c r="LF54" s="128"/>
      <c r="LG54" s="128"/>
      <c r="LH54" s="128"/>
      <c r="LI54" s="129"/>
      <c r="LJ54" s="127">
        <f>データ!$D$11</f>
        <v>42370</v>
      </c>
      <c r="LK54" s="128"/>
      <c r="LL54" s="128"/>
      <c r="LM54" s="128"/>
      <c r="LN54" s="128"/>
      <c r="LO54" s="128"/>
      <c r="LP54" s="128"/>
      <c r="LQ54" s="128"/>
      <c r="LR54" s="128"/>
      <c r="LS54" s="128"/>
      <c r="LT54" s="128"/>
      <c r="LU54" s="128"/>
      <c r="LV54" s="128"/>
      <c r="LW54" s="128"/>
      <c r="LX54" s="129"/>
      <c r="LY54" s="127">
        <f>データ!$E$11</f>
        <v>42736</v>
      </c>
      <c r="LZ54" s="128"/>
      <c r="MA54" s="128"/>
      <c r="MB54" s="128"/>
      <c r="MC54" s="128"/>
      <c r="MD54" s="128"/>
      <c r="ME54" s="128"/>
      <c r="MF54" s="128"/>
      <c r="MG54" s="128"/>
      <c r="MH54" s="128"/>
      <c r="MI54" s="128"/>
      <c r="MJ54" s="128"/>
      <c r="MK54" s="128"/>
      <c r="ML54" s="128"/>
      <c r="MM54" s="129"/>
      <c r="MN54" s="127">
        <f>データ!$F$11</f>
        <v>43101</v>
      </c>
      <c r="MO54" s="128"/>
      <c r="MP54" s="128"/>
      <c r="MQ54" s="128"/>
      <c r="MR54" s="128"/>
      <c r="MS54" s="128"/>
      <c r="MT54" s="128"/>
      <c r="MU54" s="128"/>
      <c r="MV54" s="128"/>
      <c r="MW54" s="128"/>
      <c r="MX54" s="128"/>
      <c r="MY54" s="128"/>
      <c r="MZ54" s="128"/>
      <c r="NA54" s="128"/>
      <c r="NB54" s="129"/>
      <c r="NC54" s="5"/>
      <c r="ND54" s="5"/>
      <c r="NE54" s="5"/>
      <c r="NF54" s="5"/>
      <c r="NG54" s="5"/>
      <c r="NH54" s="27"/>
      <c r="NI54" s="2"/>
      <c r="NJ54" s="157" t="s">
        <v>182</v>
      </c>
      <c r="NK54" s="158"/>
      <c r="NL54" s="158"/>
      <c r="NM54" s="158"/>
      <c r="NN54" s="158"/>
      <c r="NO54" s="158"/>
      <c r="NP54" s="158"/>
      <c r="NQ54" s="158"/>
      <c r="NR54" s="158"/>
      <c r="NS54" s="158"/>
      <c r="NT54" s="158"/>
      <c r="NU54" s="158"/>
      <c r="NV54" s="158"/>
      <c r="NW54" s="158"/>
      <c r="NX54" s="159"/>
    </row>
    <row r="55" spans="1:395" ht="13.5" customHeight="1">
      <c r="A55" s="2"/>
      <c r="B55" s="25"/>
      <c r="C55" s="5"/>
      <c r="D55" s="5"/>
      <c r="E55" s="5"/>
      <c r="F55" s="5"/>
      <c r="G55" s="130" t="s">
        <v>56</v>
      </c>
      <c r="H55" s="130"/>
      <c r="I55" s="130"/>
      <c r="J55" s="130"/>
      <c r="K55" s="130"/>
      <c r="L55" s="130"/>
      <c r="M55" s="130"/>
      <c r="N55" s="130"/>
      <c r="O55" s="130"/>
      <c r="P55" s="140">
        <f>データ!BZ7</f>
        <v>20499</v>
      </c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2"/>
      <c r="AE55" s="140">
        <f>データ!CA7</f>
        <v>21040</v>
      </c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2"/>
      <c r="AT55" s="140">
        <f>データ!CB7</f>
        <v>22267</v>
      </c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2"/>
      <c r="BI55" s="140">
        <f>データ!CC7</f>
        <v>22468</v>
      </c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2"/>
      <c r="BX55" s="140">
        <f>データ!CD7</f>
        <v>22491</v>
      </c>
      <c r="BY55" s="141"/>
      <c r="BZ55" s="141"/>
      <c r="CA55" s="141"/>
      <c r="CB55" s="141"/>
      <c r="CC55" s="141"/>
      <c r="CD55" s="141"/>
      <c r="CE55" s="141"/>
      <c r="CF55" s="141"/>
      <c r="CG55" s="141"/>
      <c r="CH55" s="141"/>
      <c r="CI55" s="141"/>
      <c r="CJ55" s="141"/>
      <c r="CK55" s="141"/>
      <c r="CL55" s="142"/>
      <c r="CO55" s="5"/>
      <c r="CP55" s="5"/>
      <c r="CQ55" s="5"/>
      <c r="CR55" s="5"/>
      <c r="CS55" s="5"/>
      <c r="CT55" s="5"/>
      <c r="CU55" s="130" t="s">
        <v>56</v>
      </c>
      <c r="CV55" s="130"/>
      <c r="CW55" s="130"/>
      <c r="CX55" s="130"/>
      <c r="CY55" s="130"/>
      <c r="CZ55" s="130"/>
      <c r="DA55" s="130"/>
      <c r="DB55" s="130"/>
      <c r="DC55" s="130"/>
      <c r="DD55" s="140">
        <f>データ!CK7</f>
        <v>7517</v>
      </c>
      <c r="DE55" s="141"/>
      <c r="DF55" s="141"/>
      <c r="DG55" s="141"/>
      <c r="DH55" s="141"/>
      <c r="DI55" s="141"/>
      <c r="DJ55" s="141"/>
      <c r="DK55" s="141"/>
      <c r="DL55" s="141"/>
      <c r="DM55" s="141"/>
      <c r="DN55" s="141"/>
      <c r="DO55" s="141"/>
      <c r="DP55" s="141"/>
      <c r="DQ55" s="141"/>
      <c r="DR55" s="142"/>
      <c r="DS55" s="140">
        <f>データ!CL7</f>
        <v>7687</v>
      </c>
      <c r="DT55" s="141"/>
      <c r="DU55" s="141"/>
      <c r="DV55" s="141"/>
      <c r="DW55" s="141"/>
      <c r="DX55" s="141"/>
      <c r="DY55" s="141"/>
      <c r="DZ55" s="141"/>
      <c r="EA55" s="141"/>
      <c r="EB55" s="141"/>
      <c r="EC55" s="141"/>
      <c r="ED55" s="141"/>
      <c r="EE55" s="141"/>
      <c r="EF55" s="141"/>
      <c r="EG55" s="142"/>
      <c r="EH55" s="140">
        <f>データ!CM7</f>
        <v>7876</v>
      </c>
      <c r="EI55" s="141"/>
      <c r="EJ55" s="141"/>
      <c r="EK55" s="141"/>
      <c r="EL55" s="141"/>
      <c r="EM55" s="141"/>
      <c r="EN55" s="141"/>
      <c r="EO55" s="141"/>
      <c r="EP55" s="141"/>
      <c r="EQ55" s="141"/>
      <c r="ER55" s="141"/>
      <c r="ES55" s="141"/>
      <c r="ET55" s="141"/>
      <c r="EU55" s="141"/>
      <c r="EV55" s="142"/>
      <c r="EW55" s="140">
        <f>データ!CN7</f>
        <v>8068</v>
      </c>
      <c r="EX55" s="141"/>
      <c r="EY55" s="141"/>
      <c r="EZ55" s="141"/>
      <c r="FA55" s="141"/>
      <c r="FB55" s="141"/>
      <c r="FC55" s="141"/>
      <c r="FD55" s="141"/>
      <c r="FE55" s="141"/>
      <c r="FF55" s="141"/>
      <c r="FG55" s="141"/>
      <c r="FH55" s="141"/>
      <c r="FI55" s="141"/>
      <c r="FJ55" s="141"/>
      <c r="FK55" s="142"/>
      <c r="FL55" s="140">
        <f>データ!CO7</f>
        <v>8147</v>
      </c>
      <c r="FM55" s="141"/>
      <c r="FN55" s="141"/>
      <c r="FO55" s="141"/>
      <c r="FP55" s="141"/>
      <c r="FQ55" s="141"/>
      <c r="FR55" s="141"/>
      <c r="FS55" s="141"/>
      <c r="FT55" s="141"/>
      <c r="FU55" s="141"/>
      <c r="FV55" s="141"/>
      <c r="FW55" s="141"/>
      <c r="FX55" s="141"/>
      <c r="FY55" s="141"/>
      <c r="FZ55" s="142"/>
      <c r="GA55" s="5"/>
      <c r="GB55" s="5"/>
      <c r="GC55" s="5"/>
      <c r="GD55" s="5"/>
      <c r="GE55" s="5"/>
      <c r="GF55" s="5"/>
      <c r="GG55" s="5"/>
      <c r="GH55" s="5"/>
      <c r="GI55" s="130" t="s">
        <v>56</v>
      </c>
      <c r="GJ55" s="130"/>
      <c r="GK55" s="130"/>
      <c r="GL55" s="130"/>
      <c r="GM55" s="130"/>
      <c r="GN55" s="130"/>
      <c r="GO55" s="130"/>
      <c r="GP55" s="130"/>
      <c r="GQ55" s="130"/>
      <c r="GR55" s="131">
        <f>データ!CV7</f>
        <v>64.5</v>
      </c>
      <c r="GS55" s="132"/>
      <c r="GT55" s="132"/>
      <c r="GU55" s="132"/>
      <c r="GV55" s="132"/>
      <c r="GW55" s="132"/>
      <c r="GX55" s="132"/>
      <c r="GY55" s="132"/>
      <c r="GZ55" s="132"/>
      <c r="HA55" s="132"/>
      <c r="HB55" s="132"/>
      <c r="HC55" s="132"/>
      <c r="HD55" s="132"/>
      <c r="HE55" s="132"/>
      <c r="HF55" s="133"/>
      <c r="HG55" s="131">
        <f>データ!CW7</f>
        <v>66.400000000000006</v>
      </c>
      <c r="HH55" s="132"/>
      <c r="HI55" s="132"/>
      <c r="HJ55" s="132"/>
      <c r="HK55" s="132"/>
      <c r="HL55" s="132"/>
      <c r="HM55" s="132"/>
      <c r="HN55" s="132"/>
      <c r="HO55" s="132"/>
      <c r="HP55" s="132"/>
      <c r="HQ55" s="132"/>
      <c r="HR55" s="132"/>
      <c r="HS55" s="132"/>
      <c r="HT55" s="132"/>
      <c r="HU55" s="133"/>
      <c r="HV55" s="131">
        <f>データ!CX7</f>
        <v>68.2</v>
      </c>
      <c r="HW55" s="132"/>
      <c r="HX55" s="132"/>
      <c r="HY55" s="132"/>
      <c r="HZ55" s="132"/>
      <c r="IA55" s="132"/>
      <c r="IB55" s="132"/>
      <c r="IC55" s="132"/>
      <c r="ID55" s="132"/>
      <c r="IE55" s="132"/>
      <c r="IF55" s="132"/>
      <c r="IG55" s="132"/>
      <c r="IH55" s="132"/>
      <c r="II55" s="132"/>
      <c r="IJ55" s="133"/>
      <c r="IK55" s="131">
        <f>データ!CY7</f>
        <v>75.3</v>
      </c>
      <c r="IL55" s="132"/>
      <c r="IM55" s="132"/>
      <c r="IN55" s="132"/>
      <c r="IO55" s="132"/>
      <c r="IP55" s="132"/>
      <c r="IQ55" s="132"/>
      <c r="IR55" s="132"/>
      <c r="IS55" s="132"/>
      <c r="IT55" s="132"/>
      <c r="IU55" s="132"/>
      <c r="IV55" s="132"/>
      <c r="IW55" s="132"/>
      <c r="IX55" s="132"/>
      <c r="IY55" s="133"/>
      <c r="IZ55" s="131">
        <f>データ!CZ7</f>
        <v>72.099999999999994</v>
      </c>
      <c r="JA55" s="132"/>
      <c r="JB55" s="132"/>
      <c r="JC55" s="132"/>
      <c r="JD55" s="132"/>
      <c r="JE55" s="132"/>
      <c r="JF55" s="132"/>
      <c r="JG55" s="132"/>
      <c r="JH55" s="132"/>
      <c r="JI55" s="132"/>
      <c r="JJ55" s="132"/>
      <c r="JK55" s="132"/>
      <c r="JL55" s="132"/>
      <c r="JM55" s="132"/>
      <c r="JN55" s="133"/>
      <c r="JO55" s="5"/>
      <c r="JP55" s="5"/>
      <c r="JQ55" s="5"/>
      <c r="JR55" s="5"/>
      <c r="JS55" s="5"/>
      <c r="JT55" s="5"/>
      <c r="JU55" s="5"/>
      <c r="JV55" s="5"/>
      <c r="JW55" s="130" t="s">
        <v>56</v>
      </c>
      <c r="JX55" s="130"/>
      <c r="JY55" s="130"/>
      <c r="JZ55" s="130"/>
      <c r="KA55" s="130"/>
      <c r="KB55" s="130"/>
      <c r="KC55" s="130"/>
      <c r="KD55" s="130"/>
      <c r="KE55" s="130"/>
      <c r="KF55" s="131">
        <f>データ!DG7</f>
        <v>4.8</v>
      </c>
      <c r="KG55" s="132"/>
      <c r="KH55" s="132"/>
      <c r="KI55" s="132"/>
      <c r="KJ55" s="132"/>
      <c r="KK55" s="132"/>
      <c r="KL55" s="132"/>
      <c r="KM55" s="132"/>
      <c r="KN55" s="132"/>
      <c r="KO55" s="132"/>
      <c r="KP55" s="132"/>
      <c r="KQ55" s="132"/>
      <c r="KR55" s="132"/>
      <c r="KS55" s="132"/>
      <c r="KT55" s="133"/>
      <c r="KU55" s="131">
        <f>データ!DH7</f>
        <v>4.7</v>
      </c>
      <c r="KV55" s="132"/>
      <c r="KW55" s="132"/>
      <c r="KX55" s="132"/>
      <c r="KY55" s="132"/>
      <c r="KZ55" s="132"/>
      <c r="LA55" s="132"/>
      <c r="LB55" s="132"/>
      <c r="LC55" s="132"/>
      <c r="LD55" s="132"/>
      <c r="LE55" s="132"/>
      <c r="LF55" s="132"/>
      <c r="LG55" s="132"/>
      <c r="LH55" s="132"/>
      <c r="LI55" s="133"/>
      <c r="LJ55" s="131">
        <f>データ!DI7</f>
        <v>4.8</v>
      </c>
      <c r="LK55" s="132"/>
      <c r="LL55" s="132"/>
      <c r="LM55" s="132"/>
      <c r="LN55" s="132"/>
      <c r="LO55" s="132"/>
      <c r="LP55" s="132"/>
      <c r="LQ55" s="132"/>
      <c r="LR55" s="132"/>
      <c r="LS55" s="132"/>
      <c r="LT55" s="132"/>
      <c r="LU55" s="132"/>
      <c r="LV55" s="132"/>
      <c r="LW55" s="132"/>
      <c r="LX55" s="133"/>
      <c r="LY55" s="131">
        <f>データ!DJ7</f>
        <v>5.3</v>
      </c>
      <c r="LZ55" s="132"/>
      <c r="MA55" s="132"/>
      <c r="MB55" s="132"/>
      <c r="MC55" s="132"/>
      <c r="MD55" s="132"/>
      <c r="ME55" s="132"/>
      <c r="MF55" s="132"/>
      <c r="MG55" s="132"/>
      <c r="MH55" s="132"/>
      <c r="MI55" s="132"/>
      <c r="MJ55" s="132"/>
      <c r="MK55" s="132"/>
      <c r="ML55" s="132"/>
      <c r="MM55" s="133"/>
      <c r="MN55" s="131">
        <f>データ!DK7</f>
        <v>4.9000000000000004</v>
      </c>
      <c r="MO55" s="132"/>
      <c r="MP55" s="132"/>
      <c r="MQ55" s="132"/>
      <c r="MR55" s="132"/>
      <c r="MS55" s="132"/>
      <c r="MT55" s="132"/>
      <c r="MU55" s="132"/>
      <c r="MV55" s="132"/>
      <c r="MW55" s="132"/>
      <c r="MX55" s="132"/>
      <c r="MY55" s="132"/>
      <c r="MZ55" s="132"/>
      <c r="NA55" s="132"/>
      <c r="NB55" s="133"/>
      <c r="NC55" s="5"/>
      <c r="ND55" s="5"/>
      <c r="NE55" s="5"/>
      <c r="NF55" s="5"/>
      <c r="NG55" s="5"/>
      <c r="NH55" s="27"/>
      <c r="NI55" s="2"/>
      <c r="NJ55" s="157"/>
      <c r="NK55" s="158"/>
      <c r="NL55" s="158"/>
      <c r="NM55" s="158"/>
      <c r="NN55" s="158"/>
      <c r="NO55" s="158"/>
      <c r="NP55" s="158"/>
      <c r="NQ55" s="158"/>
      <c r="NR55" s="158"/>
      <c r="NS55" s="158"/>
      <c r="NT55" s="158"/>
      <c r="NU55" s="158"/>
      <c r="NV55" s="158"/>
      <c r="NW55" s="158"/>
      <c r="NX55" s="159"/>
    </row>
    <row r="56" spans="1:395" ht="13.5" customHeight="1">
      <c r="A56" s="2"/>
      <c r="B56" s="25"/>
      <c r="C56" s="5"/>
      <c r="D56" s="5"/>
      <c r="E56" s="5"/>
      <c r="F56" s="5"/>
      <c r="G56" s="130" t="s">
        <v>58</v>
      </c>
      <c r="H56" s="130"/>
      <c r="I56" s="130"/>
      <c r="J56" s="130"/>
      <c r="K56" s="130"/>
      <c r="L56" s="130"/>
      <c r="M56" s="130"/>
      <c r="N56" s="130"/>
      <c r="O56" s="130"/>
      <c r="P56" s="140">
        <f>データ!CE7</f>
        <v>19795</v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2"/>
      <c r="AE56" s="140">
        <f>データ!CF7</f>
        <v>20395</v>
      </c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2"/>
      <c r="AT56" s="140">
        <f>データ!CG7</f>
        <v>20681</v>
      </c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2"/>
      <c r="BI56" s="140">
        <f>データ!CH7</f>
        <v>21037</v>
      </c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2"/>
      <c r="BX56" s="140">
        <f>データ!CI7</f>
        <v>21418</v>
      </c>
      <c r="BY56" s="141"/>
      <c r="BZ56" s="141"/>
      <c r="CA56" s="141"/>
      <c r="CB56" s="141"/>
      <c r="CC56" s="141"/>
      <c r="CD56" s="141"/>
      <c r="CE56" s="141"/>
      <c r="CF56" s="141"/>
      <c r="CG56" s="141"/>
      <c r="CH56" s="141"/>
      <c r="CI56" s="141"/>
      <c r="CJ56" s="141"/>
      <c r="CK56" s="141"/>
      <c r="CL56" s="142"/>
      <c r="CO56" s="5"/>
      <c r="CP56" s="5"/>
      <c r="CQ56" s="5"/>
      <c r="CR56" s="5"/>
      <c r="CS56" s="5"/>
      <c r="CT56" s="5"/>
      <c r="CU56" s="130" t="s">
        <v>58</v>
      </c>
      <c r="CV56" s="130"/>
      <c r="CW56" s="130"/>
      <c r="CX56" s="130"/>
      <c r="CY56" s="130"/>
      <c r="CZ56" s="130"/>
      <c r="DA56" s="130"/>
      <c r="DB56" s="130"/>
      <c r="DC56" s="130"/>
      <c r="DD56" s="140">
        <f>データ!CP7</f>
        <v>8588</v>
      </c>
      <c r="DE56" s="141"/>
      <c r="DF56" s="141"/>
      <c r="DG56" s="141"/>
      <c r="DH56" s="141"/>
      <c r="DI56" s="141"/>
      <c r="DJ56" s="141"/>
      <c r="DK56" s="141"/>
      <c r="DL56" s="141"/>
      <c r="DM56" s="141"/>
      <c r="DN56" s="141"/>
      <c r="DO56" s="141"/>
      <c r="DP56" s="141"/>
      <c r="DQ56" s="141"/>
      <c r="DR56" s="142"/>
      <c r="DS56" s="140">
        <f>データ!CQ7</f>
        <v>8536</v>
      </c>
      <c r="DT56" s="141"/>
      <c r="DU56" s="141"/>
      <c r="DV56" s="141"/>
      <c r="DW56" s="141"/>
      <c r="DX56" s="141"/>
      <c r="DY56" s="141"/>
      <c r="DZ56" s="141"/>
      <c r="EA56" s="141"/>
      <c r="EB56" s="141"/>
      <c r="EC56" s="141"/>
      <c r="ED56" s="141"/>
      <c r="EE56" s="141"/>
      <c r="EF56" s="141"/>
      <c r="EG56" s="142"/>
      <c r="EH56" s="140">
        <f>データ!CR7</f>
        <v>8502</v>
      </c>
      <c r="EI56" s="141"/>
      <c r="EJ56" s="141"/>
      <c r="EK56" s="141"/>
      <c r="EL56" s="141"/>
      <c r="EM56" s="141"/>
      <c r="EN56" s="141"/>
      <c r="EO56" s="141"/>
      <c r="EP56" s="141"/>
      <c r="EQ56" s="141"/>
      <c r="ER56" s="141"/>
      <c r="ES56" s="141"/>
      <c r="ET56" s="141"/>
      <c r="EU56" s="141"/>
      <c r="EV56" s="142"/>
      <c r="EW56" s="140">
        <f>データ!CS7</f>
        <v>8542</v>
      </c>
      <c r="EX56" s="141"/>
      <c r="EY56" s="141"/>
      <c r="EZ56" s="141"/>
      <c r="FA56" s="141"/>
      <c r="FB56" s="141"/>
      <c r="FC56" s="141"/>
      <c r="FD56" s="141"/>
      <c r="FE56" s="141"/>
      <c r="FF56" s="141"/>
      <c r="FG56" s="141"/>
      <c r="FH56" s="141"/>
      <c r="FI56" s="141"/>
      <c r="FJ56" s="141"/>
      <c r="FK56" s="142"/>
      <c r="FL56" s="140">
        <f>データ!CT7</f>
        <v>8518</v>
      </c>
      <c r="FM56" s="141"/>
      <c r="FN56" s="141"/>
      <c r="FO56" s="141"/>
      <c r="FP56" s="141"/>
      <c r="FQ56" s="141"/>
      <c r="FR56" s="141"/>
      <c r="FS56" s="141"/>
      <c r="FT56" s="141"/>
      <c r="FU56" s="141"/>
      <c r="FV56" s="141"/>
      <c r="FW56" s="141"/>
      <c r="FX56" s="141"/>
      <c r="FY56" s="141"/>
      <c r="FZ56" s="142"/>
      <c r="GA56" s="5"/>
      <c r="GB56" s="5"/>
      <c r="GC56" s="5"/>
      <c r="GD56" s="5"/>
      <c r="GE56" s="5"/>
      <c r="GF56" s="5"/>
      <c r="GG56" s="5"/>
      <c r="GH56" s="5"/>
      <c r="GI56" s="130" t="s">
        <v>58</v>
      </c>
      <c r="GJ56" s="130"/>
      <c r="GK56" s="130"/>
      <c r="GL56" s="130"/>
      <c r="GM56" s="130"/>
      <c r="GN56" s="130"/>
      <c r="GO56" s="130"/>
      <c r="GP56" s="130"/>
      <c r="GQ56" s="130"/>
      <c r="GR56" s="131">
        <f>データ!DA7</f>
        <v>84.4</v>
      </c>
      <c r="GS56" s="132"/>
      <c r="GT56" s="132"/>
      <c r="GU56" s="132"/>
      <c r="GV56" s="132"/>
      <c r="GW56" s="132"/>
      <c r="GX56" s="132"/>
      <c r="GY56" s="132"/>
      <c r="GZ56" s="132"/>
      <c r="HA56" s="132"/>
      <c r="HB56" s="132"/>
      <c r="HC56" s="132"/>
      <c r="HD56" s="132"/>
      <c r="HE56" s="132"/>
      <c r="HF56" s="133"/>
      <c r="HG56" s="131">
        <f>データ!DB7</f>
        <v>84.6</v>
      </c>
      <c r="HH56" s="132"/>
      <c r="HI56" s="132"/>
      <c r="HJ56" s="132"/>
      <c r="HK56" s="132"/>
      <c r="HL56" s="132"/>
      <c r="HM56" s="132"/>
      <c r="HN56" s="132"/>
      <c r="HO56" s="132"/>
      <c r="HP56" s="132"/>
      <c r="HQ56" s="132"/>
      <c r="HR56" s="132"/>
      <c r="HS56" s="132"/>
      <c r="HT56" s="132"/>
      <c r="HU56" s="133"/>
      <c r="HV56" s="131">
        <f>データ!DC7</f>
        <v>85.6</v>
      </c>
      <c r="HW56" s="132"/>
      <c r="HX56" s="132"/>
      <c r="HY56" s="132"/>
      <c r="HZ56" s="132"/>
      <c r="IA56" s="132"/>
      <c r="IB56" s="132"/>
      <c r="IC56" s="132"/>
      <c r="ID56" s="132"/>
      <c r="IE56" s="132"/>
      <c r="IF56" s="132"/>
      <c r="IG56" s="132"/>
      <c r="IH56" s="132"/>
      <c r="II56" s="132"/>
      <c r="IJ56" s="133"/>
      <c r="IK56" s="131">
        <f>データ!DD7</f>
        <v>86.5</v>
      </c>
      <c r="IL56" s="132"/>
      <c r="IM56" s="132"/>
      <c r="IN56" s="132"/>
      <c r="IO56" s="132"/>
      <c r="IP56" s="132"/>
      <c r="IQ56" s="132"/>
      <c r="IR56" s="132"/>
      <c r="IS56" s="132"/>
      <c r="IT56" s="132"/>
      <c r="IU56" s="132"/>
      <c r="IV56" s="132"/>
      <c r="IW56" s="132"/>
      <c r="IX56" s="132"/>
      <c r="IY56" s="133"/>
      <c r="IZ56" s="131">
        <f>データ!DE7</f>
        <v>87.6</v>
      </c>
      <c r="JA56" s="132"/>
      <c r="JB56" s="132"/>
      <c r="JC56" s="132"/>
      <c r="JD56" s="132"/>
      <c r="JE56" s="132"/>
      <c r="JF56" s="132"/>
      <c r="JG56" s="132"/>
      <c r="JH56" s="132"/>
      <c r="JI56" s="132"/>
      <c r="JJ56" s="132"/>
      <c r="JK56" s="132"/>
      <c r="JL56" s="132"/>
      <c r="JM56" s="132"/>
      <c r="JN56" s="133"/>
      <c r="JO56" s="5"/>
      <c r="JP56" s="5"/>
      <c r="JQ56" s="5"/>
      <c r="JR56" s="5"/>
      <c r="JS56" s="5"/>
      <c r="JT56" s="5"/>
      <c r="JU56" s="5"/>
      <c r="JV56" s="5"/>
      <c r="JW56" s="130" t="s">
        <v>58</v>
      </c>
      <c r="JX56" s="130"/>
      <c r="JY56" s="130"/>
      <c r="JZ56" s="130"/>
      <c r="KA56" s="130"/>
      <c r="KB56" s="130"/>
      <c r="KC56" s="130"/>
      <c r="KD56" s="130"/>
      <c r="KE56" s="130"/>
      <c r="KF56" s="131">
        <f>データ!DL7</f>
        <v>9</v>
      </c>
      <c r="KG56" s="132"/>
      <c r="KH56" s="132"/>
      <c r="KI56" s="132"/>
      <c r="KJ56" s="132"/>
      <c r="KK56" s="132"/>
      <c r="KL56" s="132"/>
      <c r="KM56" s="132"/>
      <c r="KN56" s="132"/>
      <c r="KO56" s="132"/>
      <c r="KP56" s="132"/>
      <c r="KQ56" s="132"/>
      <c r="KR56" s="132"/>
      <c r="KS56" s="132"/>
      <c r="KT56" s="133"/>
      <c r="KU56" s="131">
        <f>データ!DM7</f>
        <v>8.4</v>
      </c>
      <c r="KV56" s="132"/>
      <c r="KW56" s="132"/>
      <c r="KX56" s="132"/>
      <c r="KY56" s="132"/>
      <c r="KZ56" s="132"/>
      <c r="LA56" s="132"/>
      <c r="LB56" s="132"/>
      <c r="LC56" s="132"/>
      <c r="LD56" s="132"/>
      <c r="LE56" s="132"/>
      <c r="LF56" s="132"/>
      <c r="LG56" s="132"/>
      <c r="LH56" s="132"/>
      <c r="LI56" s="133"/>
      <c r="LJ56" s="131">
        <f>データ!DN7</f>
        <v>8.1</v>
      </c>
      <c r="LK56" s="132"/>
      <c r="LL56" s="132"/>
      <c r="LM56" s="132"/>
      <c r="LN56" s="132"/>
      <c r="LO56" s="132"/>
      <c r="LP56" s="132"/>
      <c r="LQ56" s="132"/>
      <c r="LR56" s="132"/>
      <c r="LS56" s="132"/>
      <c r="LT56" s="132"/>
      <c r="LU56" s="132"/>
      <c r="LV56" s="132"/>
      <c r="LW56" s="132"/>
      <c r="LX56" s="133"/>
      <c r="LY56" s="131">
        <f>データ!DO7</f>
        <v>8.1</v>
      </c>
      <c r="LZ56" s="132"/>
      <c r="MA56" s="132"/>
      <c r="MB56" s="132"/>
      <c r="MC56" s="132"/>
      <c r="MD56" s="132"/>
      <c r="ME56" s="132"/>
      <c r="MF56" s="132"/>
      <c r="MG56" s="132"/>
      <c r="MH56" s="132"/>
      <c r="MI56" s="132"/>
      <c r="MJ56" s="132"/>
      <c r="MK56" s="132"/>
      <c r="ML56" s="132"/>
      <c r="MM56" s="133"/>
      <c r="MN56" s="131">
        <f>データ!DP7</f>
        <v>7.9</v>
      </c>
      <c r="MO56" s="132"/>
      <c r="MP56" s="132"/>
      <c r="MQ56" s="132"/>
      <c r="MR56" s="132"/>
      <c r="MS56" s="132"/>
      <c r="MT56" s="132"/>
      <c r="MU56" s="132"/>
      <c r="MV56" s="132"/>
      <c r="MW56" s="132"/>
      <c r="MX56" s="132"/>
      <c r="MY56" s="132"/>
      <c r="MZ56" s="132"/>
      <c r="NA56" s="132"/>
      <c r="NB56" s="133"/>
      <c r="NC56" s="5"/>
      <c r="ND56" s="5"/>
      <c r="NE56" s="5"/>
      <c r="NF56" s="5"/>
      <c r="NG56" s="5"/>
      <c r="NH56" s="27"/>
      <c r="NI56" s="2"/>
      <c r="NJ56" s="157"/>
      <c r="NK56" s="158"/>
      <c r="NL56" s="158"/>
      <c r="NM56" s="158"/>
      <c r="NN56" s="158"/>
      <c r="NO56" s="158"/>
      <c r="NP56" s="158"/>
      <c r="NQ56" s="158"/>
      <c r="NR56" s="158"/>
      <c r="NS56" s="158"/>
      <c r="NT56" s="158"/>
      <c r="NU56" s="158"/>
      <c r="NV56" s="158"/>
      <c r="NW56" s="158"/>
      <c r="NX56" s="159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57"/>
      <c r="NK57" s="158"/>
      <c r="NL57" s="158"/>
      <c r="NM57" s="158"/>
      <c r="NN57" s="158"/>
      <c r="NO57" s="158"/>
      <c r="NP57" s="158"/>
      <c r="NQ57" s="158"/>
      <c r="NR57" s="158"/>
      <c r="NS57" s="158"/>
      <c r="NT57" s="158"/>
      <c r="NU57" s="158"/>
      <c r="NV57" s="158"/>
      <c r="NW57" s="158"/>
      <c r="NX57" s="159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57"/>
      <c r="NK58" s="158"/>
      <c r="NL58" s="158"/>
      <c r="NM58" s="158"/>
      <c r="NN58" s="158"/>
      <c r="NO58" s="158"/>
      <c r="NP58" s="158"/>
      <c r="NQ58" s="158"/>
      <c r="NR58" s="158"/>
      <c r="NS58" s="158"/>
      <c r="NT58" s="158"/>
      <c r="NU58" s="158"/>
      <c r="NV58" s="158"/>
      <c r="NW58" s="158"/>
      <c r="NX58" s="159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57"/>
      <c r="NK59" s="158"/>
      <c r="NL59" s="158"/>
      <c r="NM59" s="158"/>
      <c r="NN59" s="158"/>
      <c r="NO59" s="158"/>
      <c r="NP59" s="158"/>
      <c r="NQ59" s="158"/>
      <c r="NR59" s="158"/>
      <c r="NS59" s="158"/>
      <c r="NT59" s="158"/>
      <c r="NU59" s="158"/>
      <c r="NV59" s="158"/>
      <c r="NW59" s="158"/>
      <c r="NX59" s="159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57"/>
      <c r="NK60" s="158"/>
      <c r="NL60" s="158"/>
      <c r="NM60" s="158"/>
      <c r="NN60" s="158"/>
      <c r="NO60" s="158"/>
      <c r="NP60" s="158"/>
      <c r="NQ60" s="158"/>
      <c r="NR60" s="158"/>
      <c r="NS60" s="158"/>
      <c r="NT60" s="158"/>
      <c r="NU60" s="158"/>
      <c r="NV60" s="158"/>
      <c r="NW60" s="158"/>
      <c r="NX60" s="159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57"/>
      <c r="NK61" s="158"/>
      <c r="NL61" s="158"/>
      <c r="NM61" s="158"/>
      <c r="NN61" s="158"/>
      <c r="NO61" s="158"/>
      <c r="NP61" s="158"/>
      <c r="NQ61" s="158"/>
      <c r="NR61" s="158"/>
      <c r="NS61" s="158"/>
      <c r="NT61" s="158"/>
      <c r="NU61" s="158"/>
      <c r="NV61" s="158"/>
      <c r="NW61" s="158"/>
      <c r="NX61" s="159"/>
    </row>
    <row r="62" spans="1:395" ht="13.5" customHeight="1">
      <c r="A62" s="27"/>
      <c r="B62" s="22"/>
      <c r="C62" s="23"/>
      <c r="D62" s="23"/>
      <c r="E62" s="23"/>
      <c r="F62" s="100" t="s">
        <v>80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3"/>
      <c r="NF62" s="23"/>
      <c r="NG62" s="23"/>
      <c r="NH62" s="24"/>
      <c r="NI62" s="2"/>
      <c r="NJ62" s="157"/>
      <c r="NK62" s="158"/>
      <c r="NL62" s="158"/>
      <c r="NM62" s="158"/>
      <c r="NN62" s="158"/>
      <c r="NO62" s="158"/>
      <c r="NP62" s="158"/>
      <c r="NQ62" s="158"/>
      <c r="NR62" s="158"/>
      <c r="NS62" s="158"/>
      <c r="NT62" s="158"/>
      <c r="NU62" s="158"/>
      <c r="NV62" s="158"/>
      <c r="NW62" s="158"/>
      <c r="NX62" s="159"/>
    </row>
    <row r="63" spans="1:395" ht="13.5" customHeight="1">
      <c r="A63" s="27"/>
      <c r="B63" s="22"/>
      <c r="C63" s="23"/>
      <c r="D63" s="23"/>
      <c r="E63" s="23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3"/>
      <c r="NF63" s="23"/>
      <c r="NG63" s="23"/>
      <c r="NH63" s="24"/>
      <c r="NI63" s="2"/>
      <c r="NJ63" s="157"/>
      <c r="NK63" s="158"/>
      <c r="NL63" s="158"/>
      <c r="NM63" s="158"/>
      <c r="NN63" s="158"/>
      <c r="NO63" s="158"/>
      <c r="NP63" s="158"/>
      <c r="NQ63" s="158"/>
      <c r="NR63" s="158"/>
      <c r="NS63" s="158"/>
      <c r="NT63" s="158"/>
      <c r="NU63" s="158"/>
      <c r="NV63" s="158"/>
      <c r="NW63" s="158"/>
      <c r="NX63" s="159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57"/>
      <c r="NK64" s="158"/>
      <c r="NL64" s="158"/>
      <c r="NM64" s="158"/>
      <c r="NN64" s="158"/>
      <c r="NO64" s="158"/>
      <c r="NP64" s="158"/>
      <c r="NQ64" s="158"/>
      <c r="NR64" s="158"/>
      <c r="NS64" s="158"/>
      <c r="NT64" s="158"/>
      <c r="NU64" s="158"/>
      <c r="NV64" s="158"/>
      <c r="NW64" s="158"/>
      <c r="NX64" s="159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57"/>
      <c r="NK65" s="158"/>
      <c r="NL65" s="158"/>
      <c r="NM65" s="158"/>
      <c r="NN65" s="158"/>
      <c r="NO65" s="158"/>
      <c r="NP65" s="158"/>
      <c r="NQ65" s="158"/>
      <c r="NR65" s="158"/>
      <c r="NS65" s="158"/>
      <c r="NT65" s="158"/>
      <c r="NU65" s="158"/>
      <c r="NV65" s="158"/>
      <c r="NW65" s="158"/>
      <c r="NX65" s="159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57"/>
      <c r="NK66" s="158"/>
      <c r="NL66" s="158"/>
      <c r="NM66" s="158"/>
      <c r="NN66" s="158"/>
      <c r="NO66" s="158"/>
      <c r="NP66" s="158"/>
      <c r="NQ66" s="158"/>
      <c r="NR66" s="158"/>
      <c r="NS66" s="158"/>
      <c r="NT66" s="158"/>
      <c r="NU66" s="158"/>
      <c r="NV66" s="158"/>
      <c r="NW66" s="158"/>
      <c r="NX66" s="159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60"/>
      <c r="NK67" s="161"/>
      <c r="NL67" s="161"/>
      <c r="NM67" s="161"/>
      <c r="NN67" s="161"/>
      <c r="NO67" s="161"/>
      <c r="NP67" s="161"/>
      <c r="NQ67" s="161"/>
      <c r="NR67" s="161"/>
      <c r="NS67" s="161"/>
      <c r="NT67" s="161"/>
      <c r="NU67" s="161"/>
      <c r="NV67" s="161"/>
      <c r="NW67" s="161"/>
      <c r="NX67" s="162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63" t="s">
        <v>81</v>
      </c>
      <c r="NK68" s="164"/>
      <c r="NL68" s="164"/>
      <c r="NM68" s="164"/>
      <c r="NN68" s="164"/>
      <c r="NO68" s="164"/>
      <c r="NP68" s="164"/>
      <c r="NQ68" s="164"/>
      <c r="NR68" s="164"/>
      <c r="NS68" s="164"/>
      <c r="NT68" s="164"/>
      <c r="NU68" s="164"/>
      <c r="NV68" s="164"/>
      <c r="NW68" s="164"/>
      <c r="NX68" s="165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66"/>
      <c r="NK69" s="167"/>
      <c r="NL69" s="167"/>
      <c r="NM69" s="167"/>
      <c r="NN69" s="167"/>
      <c r="NO69" s="167"/>
      <c r="NP69" s="167"/>
      <c r="NQ69" s="167"/>
      <c r="NR69" s="167"/>
      <c r="NS69" s="167"/>
      <c r="NT69" s="167"/>
      <c r="NU69" s="167"/>
      <c r="NV69" s="167"/>
      <c r="NW69" s="167"/>
      <c r="NX69" s="168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69" t="s">
        <v>183</v>
      </c>
      <c r="NK70" s="170"/>
      <c r="NL70" s="170"/>
      <c r="NM70" s="170"/>
      <c r="NN70" s="170"/>
      <c r="NO70" s="170"/>
      <c r="NP70" s="170"/>
      <c r="NQ70" s="170"/>
      <c r="NR70" s="170"/>
      <c r="NS70" s="170"/>
      <c r="NT70" s="170"/>
      <c r="NU70" s="170"/>
      <c r="NV70" s="170"/>
      <c r="NW70" s="170"/>
      <c r="NX70" s="171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69"/>
      <c r="NK71" s="170"/>
      <c r="NL71" s="170"/>
      <c r="NM71" s="170"/>
      <c r="NN71" s="170"/>
      <c r="NO71" s="170"/>
      <c r="NP71" s="170"/>
      <c r="NQ71" s="170"/>
      <c r="NR71" s="170"/>
      <c r="NS71" s="170"/>
      <c r="NT71" s="170"/>
      <c r="NU71" s="170"/>
      <c r="NV71" s="170"/>
      <c r="NW71" s="170"/>
      <c r="NX71" s="171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69"/>
      <c r="NK72" s="170"/>
      <c r="NL72" s="170"/>
      <c r="NM72" s="170"/>
      <c r="NN72" s="170"/>
      <c r="NO72" s="170"/>
      <c r="NP72" s="170"/>
      <c r="NQ72" s="170"/>
      <c r="NR72" s="170"/>
      <c r="NS72" s="170"/>
      <c r="NT72" s="170"/>
      <c r="NU72" s="170"/>
      <c r="NV72" s="170"/>
      <c r="NW72" s="170"/>
      <c r="NX72" s="171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69"/>
      <c r="NK73" s="170"/>
      <c r="NL73" s="170"/>
      <c r="NM73" s="170"/>
      <c r="NN73" s="170"/>
      <c r="NO73" s="170"/>
      <c r="NP73" s="170"/>
      <c r="NQ73" s="170"/>
      <c r="NR73" s="170"/>
      <c r="NS73" s="170"/>
      <c r="NT73" s="170"/>
      <c r="NU73" s="170"/>
      <c r="NV73" s="170"/>
      <c r="NW73" s="170"/>
      <c r="NX73" s="171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69"/>
      <c r="NK74" s="170"/>
      <c r="NL74" s="170"/>
      <c r="NM74" s="170"/>
      <c r="NN74" s="170"/>
      <c r="NO74" s="170"/>
      <c r="NP74" s="170"/>
      <c r="NQ74" s="170"/>
      <c r="NR74" s="170"/>
      <c r="NS74" s="170"/>
      <c r="NT74" s="170"/>
      <c r="NU74" s="170"/>
      <c r="NV74" s="170"/>
      <c r="NW74" s="170"/>
      <c r="NX74" s="171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69"/>
      <c r="NK75" s="170"/>
      <c r="NL75" s="170"/>
      <c r="NM75" s="170"/>
      <c r="NN75" s="170"/>
      <c r="NO75" s="170"/>
      <c r="NP75" s="170"/>
      <c r="NQ75" s="170"/>
      <c r="NR75" s="170"/>
      <c r="NS75" s="170"/>
      <c r="NT75" s="170"/>
      <c r="NU75" s="170"/>
      <c r="NV75" s="170"/>
      <c r="NW75" s="170"/>
      <c r="NX75" s="171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69"/>
      <c r="NK76" s="170"/>
      <c r="NL76" s="170"/>
      <c r="NM76" s="170"/>
      <c r="NN76" s="170"/>
      <c r="NO76" s="170"/>
      <c r="NP76" s="170"/>
      <c r="NQ76" s="170"/>
      <c r="NR76" s="170"/>
      <c r="NS76" s="170"/>
      <c r="NT76" s="170"/>
      <c r="NU76" s="170"/>
      <c r="NV76" s="170"/>
      <c r="NW76" s="170"/>
      <c r="NX76" s="171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69"/>
      <c r="NK77" s="170"/>
      <c r="NL77" s="170"/>
      <c r="NM77" s="170"/>
      <c r="NN77" s="170"/>
      <c r="NO77" s="170"/>
      <c r="NP77" s="170"/>
      <c r="NQ77" s="170"/>
      <c r="NR77" s="170"/>
      <c r="NS77" s="170"/>
      <c r="NT77" s="170"/>
      <c r="NU77" s="170"/>
      <c r="NV77" s="170"/>
      <c r="NW77" s="170"/>
      <c r="NX77" s="171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143">
        <f>データ!$B$11</f>
        <v>41640</v>
      </c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3"/>
      <c r="AN78" s="143">
        <f>データ!$C$11</f>
        <v>42005</v>
      </c>
      <c r="AO78" s="143"/>
      <c r="AP78" s="143"/>
      <c r="AQ78" s="143"/>
      <c r="AR78" s="143"/>
      <c r="AS78" s="143"/>
      <c r="AT78" s="143"/>
      <c r="AU78" s="143"/>
      <c r="AV78" s="143"/>
      <c r="AW78" s="143"/>
      <c r="AX78" s="143"/>
      <c r="AY78" s="143"/>
      <c r="AZ78" s="143"/>
      <c r="BA78" s="143"/>
      <c r="BB78" s="143"/>
      <c r="BC78" s="143"/>
      <c r="BD78" s="143"/>
      <c r="BE78" s="143"/>
      <c r="BF78" s="143"/>
      <c r="BG78" s="143">
        <f>データ!$D$11</f>
        <v>42370</v>
      </c>
      <c r="BH78" s="143"/>
      <c r="BI78" s="143"/>
      <c r="BJ78" s="143"/>
      <c r="BK78" s="143"/>
      <c r="BL78" s="143"/>
      <c r="BM78" s="143"/>
      <c r="BN78" s="143"/>
      <c r="BO78" s="143"/>
      <c r="BP78" s="143"/>
      <c r="BQ78" s="143"/>
      <c r="BR78" s="143"/>
      <c r="BS78" s="143"/>
      <c r="BT78" s="143"/>
      <c r="BU78" s="143"/>
      <c r="BV78" s="143"/>
      <c r="BW78" s="143"/>
      <c r="BX78" s="143"/>
      <c r="BY78" s="143"/>
      <c r="BZ78" s="143">
        <f>データ!$E$11</f>
        <v>42736</v>
      </c>
      <c r="CA78" s="143"/>
      <c r="CB78" s="143"/>
      <c r="CC78" s="143"/>
      <c r="CD78" s="143"/>
      <c r="CE78" s="143"/>
      <c r="CF78" s="143"/>
      <c r="CG78" s="143"/>
      <c r="CH78" s="143"/>
      <c r="CI78" s="143"/>
      <c r="CJ78" s="143"/>
      <c r="CK78" s="143"/>
      <c r="CL78" s="143"/>
      <c r="CM78" s="143"/>
      <c r="CN78" s="143"/>
      <c r="CO78" s="143"/>
      <c r="CP78" s="143"/>
      <c r="CQ78" s="143"/>
      <c r="CR78" s="143"/>
      <c r="CS78" s="143">
        <f>データ!$F$11</f>
        <v>43101</v>
      </c>
      <c r="CT78" s="143"/>
      <c r="CU78" s="143"/>
      <c r="CV78" s="143"/>
      <c r="CW78" s="143"/>
      <c r="CX78" s="143"/>
      <c r="CY78" s="143"/>
      <c r="CZ78" s="143"/>
      <c r="DA78" s="143"/>
      <c r="DB78" s="143"/>
      <c r="DC78" s="143"/>
      <c r="DD78" s="143"/>
      <c r="DE78" s="143"/>
      <c r="DF78" s="143"/>
      <c r="DG78" s="143"/>
      <c r="DH78" s="143"/>
      <c r="DI78" s="143"/>
      <c r="DJ78" s="143"/>
      <c r="DK78" s="143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143">
        <f>データ!$B$11</f>
        <v>41640</v>
      </c>
      <c r="EP78" s="143"/>
      <c r="EQ78" s="143"/>
      <c r="ER78" s="143"/>
      <c r="ES78" s="143"/>
      <c r="ET78" s="143"/>
      <c r="EU78" s="143"/>
      <c r="EV78" s="143"/>
      <c r="EW78" s="143"/>
      <c r="EX78" s="143"/>
      <c r="EY78" s="143"/>
      <c r="EZ78" s="143"/>
      <c r="FA78" s="143"/>
      <c r="FB78" s="143"/>
      <c r="FC78" s="143"/>
      <c r="FD78" s="143"/>
      <c r="FE78" s="143"/>
      <c r="FF78" s="143"/>
      <c r="FG78" s="143"/>
      <c r="FH78" s="143">
        <f>データ!$C$11</f>
        <v>42005</v>
      </c>
      <c r="FI78" s="143"/>
      <c r="FJ78" s="143"/>
      <c r="FK78" s="143"/>
      <c r="FL78" s="143"/>
      <c r="FM78" s="143"/>
      <c r="FN78" s="143"/>
      <c r="FO78" s="143"/>
      <c r="FP78" s="143"/>
      <c r="FQ78" s="143"/>
      <c r="FR78" s="143"/>
      <c r="FS78" s="143"/>
      <c r="FT78" s="143"/>
      <c r="FU78" s="143"/>
      <c r="FV78" s="143"/>
      <c r="FW78" s="143"/>
      <c r="FX78" s="143"/>
      <c r="FY78" s="143"/>
      <c r="FZ78" s="143"/>
      <c r="GA78" s="143">
        <f>データ!$D$11</f>
        <v>42370</v>
      </c>
      <c r="GB78" s="143"/>
      <c r="GC78" s="143"/>
      <c r="GD78" s="143"/>
      <c r="GE78" s="143"/>
      <c r="GF78" s="143"/>
      <c r="GG78" s="143"/>
      <c r="GH78" s="143"/>
      <c r="GI78" s="143"/>
      <c r="GJ78" s="143"/>
      <c r="GK78" s="143"/>
      <c r="GL78" s="143"/>
      <c r="GM78" s="143"/>
      <c r="GN78" s="143"/>
      <c r="GO78" s="143"/>
      <c r="GP78" s="143"/>
      <c r="GQ78" s="143"/>
      <c r="GR78" s="143"/>
      <c r="GS78" s="143"/>
      <c r="GT78" s="143">
        <f>データ!$E$11</f>
        <v>42736</v>
      </c>
      <c r="GU78" s="143"/>
      <c r="GV78" s="143"/>
      <c r="GW78" s="143"/>
      <c r="GX78" s="143"/>
      <c r="GY78" s="143"/>
      <c r="GZ78" s="143"/>
      <c r="HA78" s="143"/>
      <c r="HB78" s="143"/>
      <c r="HC78" s="143"/>
      <c r="HD78" s="143"/>
      <c r="HE78" s="143"/>
      <c r="HF78" s="143"/>
      <c r="HG78" s="143"/>
      <c r="HH78" s="143"/>
      <c r="HI78" s="143"/>
      <c r="HJ78" s="143"/>
      <c r="HK78" s="143"/>
      <c r="HL78" s="143"/>
      <c r="HM78" s="143">
        <f>データ!$F$11</f>
        <v>43101</v>
      </c>
      <c r="HN78" s="143"/>
      <c r="HO78" s="143"/>
      <c r="HP78" s="143"/>
      <c r="HQ78" s="143"/>
      <c r="HR78" s="143"/>
      <c r="HS78" s="143"/>
      <c r="HT78" s="143"/>
      <c r="HU78" s="143"/>
      <c r="HV78" s="143"/>
      <c r="HW78" s="143"/>
      <c r="HX78" s="143"/>
      <c r="HY78" s="143"/>
      <c r="HZ78" s="143"/>
      <c r="IA78" s="143"/>
      <c r="IB78" s="143"/>
      <c r="IC78" s="143"/>
      <c r="ID78" s="143"/>
      <c r="IE78" s="143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143">
        <f>データ!$B$11</f>
        <v>41640</v>
      </c>
      <c r="JK78" s="143"/>
      <c r="JL78" s="143"/>
      <c r="JM78" s="143"/>
      <c r="JN78" s="143"/>
      <c r="JO78" s="143"/>
      <c r="JP78" s="143"/>
      <c r="JQ78" s="143"/>
      <c r="JR78" s="143"/>
      <c r="JS78" s="143"/>
      <c r="JT78" s="143"/>
      <c r="JU78" s="143"/>
      <c r="JV78" s="143"/>
      <c r="JW78" s="143"/>
      <c r="JX78" s="143"/>
      <c r="JY78" s="143"/>
      <c r="JZ78" s="143"/>
      <c r="KA78" s="143"/>
      <c r="KB78" s="143"/>
      <c r="KC78" s="143">
        <f>データ!$C$11</f>
        <v>42005</v>
      </c>
      <c r="KD78" s="143"/>
      <c r="KE78" s="143"/>
      <c r="KF78" s="143"/>
      <c r="KG78" s="143"/>
      <c r="KH78" s="143"/>
      <c r="KI78" s="143"/>
      <c r="KJ78" s="143"/>
      <c r="KK78" s="143"/>
      <c r="KL78" s="143"/>
      <c r="KM78" s="143"/>
      <c r="KN78" s="143"/>
      <c r="KO78" s="143"/>
      <c r="KP78" s="143"/>
      <c r="KQ78" s="143"/>
      <c r="KR78" s="143"/>
      <c r="KS78" s="143"/>
      <c r="KT78" s="143"/>
      <c r="KU78" s="143"/>
      <c r="KV78" s="143">
        <f>データ!$D$11</f>
        <v>42370</v>
      </c>
      <c r="KW78" s="143"/>
      <c r="KX78" s="143"/>
      <c r="KY78" s="143"/>
      <c r="KZ78" s="143"/>
      <c r="LA78" s="143"/>
      <c r="LB78" s="143"/>
      <c r="LC78" s="143"/>
      <c r="LD78" s="143"/>
      <c r="LE78" s="143"/>
      <c r="LF78" s="143"/>
      <c r="LG78" s="143"/>
      <c r="LH78" s="143"/>
      <c r="LI78" s="143"/>
      <c r="LJ78" s="143"/>
      <c r="LK78" s="143"/>
      <c r="LL78" s="143"/>
      <c r="LM78" s="143"/>
      <c r="LN78" s="143"/>
      <c r="LO78" s="143">
        <f>データ!$E$11</f>
        <v>42736</v>
      </c>
      <c r="LP78" s="143"/>
      <c r="LQ78" s="143"/>
      <c r="LR78" s="143"/>
      <c r="LS78" s="143"/>
      <c r="LT78" s="143"/>
      <c r="LU78" s="143"/>
      <c r="LV78" s="143"/>
      <c r="LW78" s="143"/>
      <c r="LX78" s="143"/>
      <c r="LY78" s="143"/>
      <c r="LZ78" s="143"/>
      <c r="MA78" s="143"/>
      <c r="MB78" s="143"/>
      <c r="MC78" s="143"/>
      <c r="MD78" s="143"/>
      <c r="ME78" s="143"/>
      <c r="MF78" s="143"/>
      <c r="MG78" s="143"/>
      <c r="MH78" s="143">
        <f>データ!$F$11</f>
        <v>43101</v>
      </c>
      <c r="MI78" s="143"/>
      <c r="MJ78" s="143"/>
      <c r="MK78" s="143"/>
      <c r="ML78" s="143"/>
      <c r="MM78" s="143"/>
      <c r="MN78" s="143"/>
      <c r="MO78" s="143"/>
      <c r="MP78" s="143"/>
      <c r="MQ78" s="143"/>
      <c r="MR78" s="143"/>
      <c r="MS78" s="143"/>
      <c r="MT78" s="143"/>
      <c r="MU78" s="143"/>
      <c r="MV78" s="143"/>
      <c r="MW78" s="143"/>
      <c r="MX78" s="143"/>
      <c r="MY78" s="143"/>
      <c r="MZ78" s="143"/>
      <c r="NA78" s="5"/>
      <c r="NB78" s="5"/>
      <c r="NC78" s="5"/>
      <c r="ND78" s="5"/>
      <c r="NE78" s="5"/>
      <c r="NF78" s="5"/>
      <c r="NG78" s="41"/>
      <c r="NH78" s="27"/>
      <c r="NI78" s="2"/>
      <c r="NJ78" s="169"/>
      <c r="NK78" s="170"/>
      <c r="NL78" s="170"/>
      <c r="NM78" s="170"/>
      <c r="NN78" s="170"/>
      <c r="NO78" s="170"/>
      <c r="NP78" s="170"/>
      <c r="NQ78" s="170"/>
      <c r="NR78" s="170"/>
      <c r="NS78" s="170"/>
      <c r="NT78" s="170"/>
      <c r="NU78" s="170"/>
      <c r="NV78" s="170"/>
      <c r="NW78" s="170"/>
      <c r="NX78" s="171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144" t="s">
        <v>56</v>
      </c>
      <c r="K79" s="145"/>
      <c r="L79" s="145"/>
      <c r="M79" s="145"/>
      <c r="N79" s="145"/>
      <c r="O79" s="145"/>
      <c r="P79" s="145"/>
      <c r="Q79" s="145"/>
      <c r="R79" s="145"/>
      <c r="S79" s="145"/>
      <c r="T79" s="146"/>
      <c r="U79" s="147">
        <f>データ!DR7</f>
        <v>36.5</v>
      </c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>
        <f>データ!DS7</f>
        <v>43.5</v>
      </c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>
        <f>データ!DT7</f>
        <v>49.3</v>
      </c>
      <c r="BH79" s="147"/>
      <c r="BI79" s="147"/>
      <c r="BJ79" s="147"/>
      <c r="BK79" s="147"/>
      <c r="BL79" s="147"/>
      <c r="BM79" s="147"/>
      <c r="BN79" s="147"/>
      <c r="BO79" s="147"/>
      <c r="BP79" s="147"/>
      <c r="BQ79" s="147"/>
      <c r="BR79" s="147"/>
      <c r="BS79" s="147"/>
      <c r="BT79" s="147"/>
      <c r="BU79" s="147"/>
      <c r="BV79" s="147"/>
      <c r="BW79" s="147"/>
      <c r="BX79" s="147"/>
      <c r="BY79" s="147"/>
      <c r="BZ79" s="147">
        <f>データ!DU7</f>
        <v>55.1</v>
      </c>
      <c r="CA79" s="147"/>
      <c r="CB79" s="147"/>
      <c r="CC79" s="147"/>
      <c r="CD79" s="147"/>
      <c r="CE79" s="147"/>
      <c r="CF79" s="147"/>
      <c r="CG79" s="147"/>
      <c r="CH79" s="147"/>
      <c r="CI79" s="147"/>
      <c r="CJ79" s="147"/>
      <c r="CK79" s="147"/>
      <c r="CL79" s="147"/>
      <c r="CM79" s="147"/>
      <c r="CN79" s="147"/>
      <c r="CO79" s="147"/>
      <c r="CP79" s="147"/>
      <c r="CQ79" s="147"/>
      <c r="CR79" s="147"/>
      <c r="CS79" s="147">
        <f>データ!DV7</f>
        <v>55.6</v>
      </c>
      <c r="CT79" s="147"/>
      <c r="CU79" s="147"/>
      <c r="CV79" s="147"/>
      <c r="CW79" s="147"/>
      <c r="CX79" s="147"/>
      <c r="CY79" s="147"/>
      <c r="CZ79" s="147"/>
      <c r="DA79" s="147"/>
      <c r="DB79" s="147"/>
      <c r="DC79" s="147"/>
      <c r="DD79" s="147"/>
      <c r="DE79" s="147"/>
      <c r="DF79" s="147"/>
      <c r="DG79" s="147"/>
      <c r="DH79" s="147"/>
      <c r="DI79" s="147"/>
      <c r="DJ79" s="147"/>
      <c r="DK79" s="147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144" t="s">
        <v>56</v>
      </c>
      <c r="EE79" s="145"/>
      <c r="EF79" s="145"/>
      <c r="EG79" s="145"/>
      <c r="EH79" s="145"/>
      <c r="EI79" s="145"/>
      <c r="EJ79" s="145"/>
      <c r="EK79" s="145"/>
      <c r="EL79" s="145"/>
      <c r="EM79" s="145"/>
      <c r="EN79" s="146"/>
      <c r="EO79" s="147">
        <f>データ!EC7</f>
        <v>60.9</v>
      </c>
      <c r="EP79" s="147"/>
      <c r="EQ79" s="147"/>
      <c r="ER79" s="147"/>
      <c r="ES79" s="147"/>
      <c r="ET79" s="147"/>
      <c r="EU79" s="147"/>
      <c r="EV79" s="147"/>
      <c r="EW79" s="147"/>
      <c r="EX79" s="147"/>
      <c r="EY79" s="147"/>
      <c r="EZ79" s="147"/>
      <c r="FA79" s="147"/>
      <c r="FB79" s="147"/>
      <c r="FC79" s="147"/>
      <c r="FD79" s="147"/>
      <c r="FE79" s="147"/>
      <c r="FF79" s="147"/>
      <c r="FG79" s="147"/>
      <c r="FH79" s="147">
        <f>データ!ED7</f>
        <v>61.7</v>
      </c>
      <c r="FI79" s="147"/>
      <c r="FJ79" s="147"/>
      <c r="FK79" s="147"/>
      <c r="FL79" s="147"/>
      <c r="FM79" s="147"/>
      <c r="FN79" s="147"/>
      <c r="FO79" s="147"/>
      <c r="FP79" s="147"/>
      <c r="FQ79" s="147"/>
      <c r="FR79" s="147"/>
      <c r="FS79" s="147"/>
      <c r="FT79" s="147"/>
      <c r="FU79" s="147"/>
      <c r="FV79" s="147"/>
      <c r="FW79" s="147"/>
      <c r="FX79" s="147"/>
      <c r="FY79" s="147"/>
      <c r="FZ79" s="147"/>
      <c r="GA79" s="147">
        <f>データ!EE7</f>
        <v>70.3</v>
      </c>
      <c r="GB79" s="147"/>
      <c r="GC79" s="147"/>
      <c r="GD79" s="147"/>
      <c r="GE79" s="147"/>
      <c r="GF79" s="147"/>
      <c r="GG79" s="147"/>
      <c r="GH79" s="147"/>
      <c r="GI79" s="147"/>
      <c r="GJ79" s="147"/>
      <c r="GK79" s="147"/>
      <c r="GL79" s="147"/>
      <c r="GM79" s="147"/>
      <c r="GN79" s="147"/>
      <c r="GO79" s="147"/>
      <c r="GP79" s="147"/>
      <c r="GQ79" s="147"/>
      <c r="GR79" s="147"/>
      <c r="GS79" s="147"/>
      <c r="GT79" s="147">
        <f>データ!EF7</f>
        <v>77.599999999999994</v>
      </c>
      <c r="GU79" s="147"/>
      <c r="GV79" s="147"/>
      <c r="GW79" s="147"/>
      <c r="GX79" s="147"/>
      <c r="GY79" s="147"/>
      <c r="GZ79" s="147"/>
      <c r="HA79" s="147"/>
      <c r="HB79" s="147"/>
      <c r="HC79" s="147"/>
      <c r="HD79" s="147"/>
      <c r="HE79" s="147"/>
      <c r="HF79" s="147"/>
      <c r="HG79" s="147"/>
      <c r="HH79" s="147"/>
      <c r="HI79" s="147"/>
      <c r="HJ79" s="147"/>
      <c r="HK79" s="147"/>
      <c r="HL79" s="147"/>
      <c r="HM79" s="147">
        <f>データ!EG7</f>
        <v>59.3</v>
      </c>
      <c r="HN79" s="147"/>
      <c r="HO79" s="147"/>
      <c r="HP79" s="147"/>
      <c r="HQ79" s="147"/>
      <c r="HR79" s="147"/>
      <c r="HS79" s="147"/>
      <c r="HT79" s="147"/>
      <c r="HU79" s="147"/>
      <c r="HV79" s="147"/>
      <c r="HW79" s="147"/>
      <c r="HX79" s="147"/>
      <c r="HY79" s="147"/>
      <c r="HZ79" s="147"/>
      <c r="IA79" s="147"/>
      <c r="IB79" s="147"/>
      <c r="IC79" s="147"/>
      <c r="ID79" s="147"/>
      <c r="IE79" s="147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144" t="s">
        <v>56</v>
      </c>
      <c r="IZ79" s="145"/>
      <c r="JA79" s="145"/>
      <c r="JB79" s="145"/>
      <c r="JC79" s="145"/>
      <c r="JD79" s="145"/>
      <c r="JE79" s="145"/>
      <c r="JF79" s="145"/>
      <c r="JG79" s="145"/>
      <c r="JH79" s="145"/>
      <c r="JI79" s="146"/>
      <c r="JJ79" s="148">
        <f>データ!EN7</f>
        <v>6751705</v>
      </c>
      <c r="JK79" s="148"/>
      <c r="JL79" s="148"/>
      <c r="JM79" s="148"/>
      <c r="JN79" s="148"/>
      <c r="JO79" s="148"/>
      <c r="JP79" s="148"/>
      <c r="JQ79" s="148"/>
      <c r="JR79" s="148"/>
      <c r="JS79" s="148"/>
      <c r="JT79" s="148"/>
      <c r="JU79" s="148"/>
      <c r="JV79" s="148"/>
      <c r="JW79" s="148"/>
      <c r="JX79" s="148"/>
      <c r="JY79" s="148"/>
      <c r="JZ79" s="148"/>
      <c r="KA79" s="148"/>
      <c r="KB79" s="148"/>
      <c r="KC79" s="148">
        <f>データ!EO7</f>
        <v>7095159</v>
      </c>
      <c r="KD79" s="148"/>
      <c r="KE79" s="148"/>
      <c r="KF79" s="148"/>
      <c r="KG79" s="148"/>
      <c r="KH79" s="148"/>
      <c r="KI79" s="148"/>
      <c r="KJ79" s="148"/>
      <c r="KK79" s="148"/>
      <c r="KL79" s="148"/>
      <c r="KM79" s="148"/>
      <c r="KN79" s="148"/>
      <c r="KO79" s="148"/>
      <c r="KP79" s="148"/>
      <c r="KQ79" s="148"/>
      <c r="KR79" s="148"/>
      <c r="KS79" s="148"/>
      <c r="KT79" s="148"/>
      <c r="KU79" s="148"/>
      <c r="KV79" s="148">
        <f>データ!EP7</f>
        <v>7101647</v>
      </c>
      <c r="KW79" s="148"/>
      <c r="KX79" s="148"/>
      <c r="KY79" s="148"/>
      <c r="KZ79" s="148"/>
      <c r="LA79" s="148"/>
      <c r="LB79" s="148"/>
      <c r="LC79" s="148"/>
      <c r="LD79" s="148"/>
      <c r="LE79" s="148"/>
      <c r="LF79" s="148"/>
      <c r="LG79" s="148"/>
      <c r="LH79" s="148"/>
      <c r="LI79" s="148"/>
      <c r="LJ79" s="148"/>
      <c r="LK79" s="148"/>
      <c r="LL79" s="148"/>
      <c r="LM79" s="148"/>
      <c r="LN79" s="148"/>
      <c r="LO79" s="148">
        <f>データ!EQ7</f>
        <v>7184953</v>
      </c>
      <c r="LP79" s="148"/>
      <c r="LQ79" s="148"/>
      <c r="LR79" s="148"/>
      <c r="LS79" s="148"/>
      <c r="LT79" s="148"/>
      <c r="LU79" s="148"/>
      <c r="LV79" s="148"/>
      <c r="LW79" s="148"/>
      <c r="LX79" s="148"/>
      <c r="LY79" s="148"/>
      <c r="LZ79" s="148"/>
      <c r="MA79" s="148"/>
      <c r="MB79" s="148"/>
      <c r="MC79" s="148"/>
      <c r="MD79" s="148"/>
      <c r="ME79" s="148"/>
      <c r="MF79" s="148"/>
      <c r="MG79" s="148"/>
      <c r="MH79" s="148">
        <f>データ!ER7</f>
        <v>7686868</v>
      </c>
      <c r="MI79" s="148"/>
      <c r="MJ79" s="148"/>
      <c r="MK79" s="148"/>
      <c r="ML79" s="148"/>
      <c r="MM79" s="148"/>
      <c r="MN79" s="148"/>
      <c r="MO79" s="148"/>
      <c r="MP79" s="148"/>
      <c r="MQ79" s="148"/>
      <c r="MR79" s="148"/>
      <c r="MS79" s="148"/>
      <c r="MT79" s="148"/>
      <c r="MU79" s="148"/>
      <c r="MV79" s="148"/>
      <c r="MW79" s="148"/>
      <c r="MX79" s="148"/>
      <c r="MY79" s="148"/>
      <c r="MZ79" s="148"/>
      <c r="NA79" s="5"/>
      <c r="NB79" s="5"/>
      <c r="NC79" s="5"/>
      <c r="ND79" s="5"/>
      <c r="NE79" s="5"/>
      <c r="NF79" s="5"/>
      <c r="NG79" s="41"/>
      <c r="NH79" s="27"/>
      <c r="NI79" s="2"/>
      <c r="NJ79" s="169"/>
      <c r="NK79" s="170"/>
      <c r="NL79" s="170"/>
      <c r="NM79" s="170"/>
      <c r="NN79" s="170"/>
      <c r="NO79" s="170"/>
      <c r="NP79" s="170"/>
      <c r="NQ79" s="170"/>
      <c r="NR79" s="170"/>
      <c r="NS79" s="170"/>
      <c r="NT79" s="170"/>
      <c r="NU79" s="170"/>
      <c r="NV79" s="170"/>
      <c r="NW79" s="170"/>
      <c r="NX79" s="171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144" t="s">
        <v>58</v>
      </c>
      <c r="K80" s="145"/>
      <c r="L80" s="145"/>
      <c r="M80" s="145"/>
      <c r="N80" s="145"/>
      <c r="O80" s="145"/>
      <c r="P80" s="145"/>
      <c r="Q80" s="145"/>
      <c r="R80" s="145"/>
      <c r="S80" s="145"/>
      <c r="T80" s="146"/>
      <c r="U80" s="147">
        <f>データ!DW7</f>
        <v>43.7</v>
      </c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>
        <f>データ!DX7</f>
        <v>44.3</v>
      </c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>
        <f>データ!DY7</f>
        <v>46.7</v>
      </c>
      <c r="BH80" s="147"/>
      <c r="BI80" s="147"/>
      <c r="BJ80" s="147"/>
      <c r="BK80" s="147"/>
      <c r="BL80" s="147"/>
      <c r="BM80" s="147"/>
      <c r="BN80" s="147"/>
      <c r="BO80" s="147"/>
      <c r="BP80" s="147"/>
      <c r="BQ80" s="147"/>
      <c r="BR80" s="147"/>
      <c r="BS80" s="147"/>
      <c r="BT80" s="147"/>
      <c r="BU80" s="147"/>
      <c r="BV80" s="147"/>
      <c r="BW80" s="147"/>
      <c r="BX80" s="147"/>
      <c r="BY80" s="147"/>
      <c r="BZ80" s="147">
        <f>データ!DZ7</f>
        <v>48.4</v>
      </c>
      <c r="CA80" s="147"/>
      <c r="CB80" s="147"/>
      <c r="CC80" s="147"/>
      <c r="CD80" s="147"/>
      <c r="CE80" s="147"/>
      <c r="CF80" s="147"/>
      <c r="CG80" s="147"/>
      <c r="CH80" s="147"/>
      <c r="CI80" s="147"/>
      <c r="CJ80" s="147"/>
      <c r="CK80" s="147"/>
      <c r="CL80" s="147"/>
      <c r="CM80" s="147"/>
      <c r="CN80" s="147"/>
      <c r="CO80" s="147"/>
      <c r="CP80" s="147"/>
      <c r="CQ80" s="147"/>
      <c r="CR80" s="147"/>
      <c r="CS80" s="147">
        <f>データ!EA7</f>
        <v>50.2</v>
      </c>
      <c r="CT80" s="147"/>
      <c r="CU80" s="147"/>
      <c r="CV80" s="147"/>
      <c r="CW80" s="147"/>
      <c r="CX80" s="147"/>
      <c r="CY80" s="147"/>
      <c r="CZ80" s="147"/>
      <c r="DA80" s="147"/>
      <c r="DB80" s="147"/>
      <c r="DC80" s="147"/>
      <c r="DD80" s="147"/>
      <c r="DE80" s="147"/>
      <c r="DF80" s="147"/>
      <c r="DG80" s="147"/>
      <c r="DH80" s="147"/>
      <c r="DI80" s="147"/>
      <c r="DJ80" s="147"/>
      <c r="DK80" s="147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144" t="s">
        <v>58</v>
      </c>
      <c r="EE80" s="145"/>
      <c r="EF80" s="145"/>
      <c r="EG80" s="145"/>
      <c r="EH80" s="145"/>
      <c r="EI80" s="145"/>
      <c r="EJ80" s="145"/>
      <c r="EK80" s="145"/>
      <c r="EL80" s="145"/>
      <c r="EM80" s="145"/>
      <c r="EN80" s="146"/>
      <c r="EO80" s="147">
        <f>データ!EH7</f>
        <v>59.8</v>
      </c>
      <c r="EP80" s="147"/>
      <c r="EQ80" s="147"/>
      <c r="ER80" s="147"/>
      <c r="ES80" s="147"/>
      <c r="ET80" s="147"/>
      <c r="EU80" s="147"/>
      <c r="EV80" s="147"/>
      <c r="EW80" s="147"/>
      <c r="EX80" s="147"/>
      <c r="EY80" s="147"/>
      <c r="EZ80" s="147"/>
      <c r="FA80" s="147"/>
      <c r="FB80" s="147"/>
      <c r="FC80" s="147"/>
      <c r="FD80" s="147"/>
      <c r="FE80" s="147"/>
      <c r="FF80" s="147"/>
      <c r="FG80" s="147"/>
      <c r="FH80" s="147">
        <f>データ!EI7</f>
        <v>61.8</v>
      </c>
      <c r="FI80" s="147"/>
      <c r="FJ80" s="147"/>
      <c r="FK80" s="147"/>
      <c r="FL80" s="147"/>
      <c r="FM80" s="147"/>
      <c r="FN80" s="147"/>
      <c r="FO80" s="147"/>
      <c r="FP80" s="147"/>
      <c r="FQ80" s="147"/>
      <c r="FR80" s="147"/>
      <c r="FS80" s="147"/>
      <c r="FT80" s="147"/>
      <c r="FU80" s="147"/>
      <c r="FV80" s="147"/>
      <c r="FW80" s="147"/>
      <c r="FX80" s="147"/>
      <c r="FY80" s="147"/>
      <c r="FZ80" s="147"/>
      <c r="GA80" s="147">
        <f>データ!EJ7</f>
        <v>66.3</v>
      </c>
      <c r="GB80" s="147"/>
      <c r="GC80" s="147"/>
      <c r="GD80" s="147"/>
      <c r="GE80" s="147"/>
      <c r="GF80" s="147"/>
      <c r="GG80" s="147"/>
      <c r="GH80" s="147"/>
      <c r="GI80" s="147"/>
      <c r="GJ80" s="147"/>
      <c r="GK80" s="147"/>
      <c r="GL80" s="147"/>
      <c r="GM80" s="147"/>
      <c r="GN80" s="147"/>
      <c r="GO80" s="147"/>
      <c r="GP80" s="147"/>
      <c r="GQ80" s="147"/>
      <c r="GR80" s="147"/>
      <c r="GS80" s="147"/>
      <c r="GT80" s="147">
        <f>データ!EK7</f>
        <v>70</v>
      </c>
      <c r="GU80" s="147"/>
      <c r="GV80" s="147"/>
      <c r="GW80" s="147"/>
      <c r="GX80" s="147"/>
      <c r="GY80" s="147"/>
      <c r="GZ80" s="147"/>
      <c r="HA80" s="147"/>
      <c r="HB80" s="147"/>
      <c r="HC80" s="147"/>
      <c r="HD80" s="147"/>
      <c r="HE80" s="147"/>
      <c r="HF80" s="147"/>
      <c r="HG80" s="147"/>
      <c r="HH80" s="147"/>
      <c r="HI80" s="147"/>
      <c r="HJ80" s="147"/>
      <c r="HK80" s="147"/>
      <c r="HL80" s="147"/>
      <c r="HM80" s="147">
        <f>データ!EL7</f>
        <v>68.2</v>
      </c>
      <c r="HN80" s="147"/>
      <c r="HO80" s="147"/>
      <c r="HP80" s="147"/>
      <c r="HQ80" s="147"/>
      <c r="HR80" s="147"/>
      <c r="HS80" s="147"/>
      <c r="HT80" s="147"/>
      <c r="HU80" s="147"/>
      <c r="HV80" s="147"/>
      <c r="HW80" s="147"/>
      <c r="HX80" s="147"/>
      <c r="HY80" s="147"/>
      <c r="HZ80" s="147"/>
      <c r="IA80" s="147"/>
      <c r="IB80" s="147"/>
      <c r="IC80" s="147"/>
      <c r="ID80" s="147"/>
      <c r="IE80" s="147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144" t="s">
        <v>58</v>
      </c>
      <c r="IZ80" s="145"/>
      <c r="JA80" s="145"/>
      <c r="JB80" s="145"/>
      <c r="JC80" s="145"/>
      <c r="JD80" s="145"/>
      <c r="JE80" s="145"/>
      <c r="JF80" s="145"/>
      <c r="JG80" s="145"/>
      <c r="JH80" s="145"/>
      <c r="JI80" s="146"/>
      <c r="JJ80" s="148">
        <f>データ!ES7</f>
        <v>24879291</v>
      </c>
      <c r="JK80" s="148"/>
      <c r="JL80" s="148"/>
      <c r="JM80" s="148"/>
      <c r="JN80" s="148"/>
      <c r="JO80" s="148"/>
      <c r="JP80" s="148"/>
      <c r="JQ80" s="148"/>
      <c r="JR80" s="148"/>
      <c r="JS80" s="148"/>
      <c r="JT80" s="148"/>
      <c r="JU80" s="148"/>
      <c r="JV80" s="148"/>
      <c r="JW80" s="148"/>
      <c r="JX80" s="148"/>
      <c r="JY80" s="148"/>
      <c r="JZ80" s="148"/>
      <c r="KA80" s="148"/>
      <c r="KB80" s="148"/>
      <c r="KC80" s="148">
        <f>データ!ET7</f>
        <v>26363375</v>
      </c>
      <c r="KD80" s="148"/>
      <c r="KE80" s="148"/>
      <c r="KF80" s="148"/>
      <c r="KG80" s="148"/>
      <c r="KH80" s="148"/>
      <c r="KI80" s="148"/>
      <c r="KJ80" s="148"/>
      <c r="KK80" s="148"/>
      <c r="KL80" s="148"/>
      <c r="KM80" s="148"/>
      <c r="KN80" s="148"/>
      <c r="KO80" s="148"/>
      <c r="KP80" s="148"/>
      <c r="KQ80" s="148"/>
      <c r="KR80" s="148"/>
      <c r="KS80" s="148"/>
      <c r="KT80" s="148"/>
      <c r="KU80" s="148"/>
      <c r="KV80" s="148">
        <f>データ!EU7</f>
        <v>26996532</v>
      </c>
      <c r="KW80" s="148"/>
      <c r="KX80" s="148"/>
      <c r="KY80" s="148"/>
      <c r="KZ80" s="148"/>
      <c r="LA80" s="148"/>
      <c r="LB80" s="148"/>
      <c r="LC80" s="148"/>
      <c r="LD80" s="148"/>
      <c r="LE80" s="148"/>
      <c r="LF80" s="148"/>
      <c r="LG80" s="148"/>
      <c r="LH80" s="148"/>
      <c r="LI80" s="148"/>
      <c r="LJ80" s="148"/>
      <c r="LK80" s="148"/>
      <c r="LL80" s="148"/>
      <c r="LM80" s="148"/>
      <c r="LN80" s="148"/>
      <c r="LO80" s="148">
        <f>データ!EV7</f>
        <v>27577179</v>
      </c>
      <c r="LP80" s="148"/>
      <c r="LQ80" s="148"/>
      <c r="LR80" s="148"/>
      <c r="LS80" s="148"/>
      <c r="LT80" s="148"/>
      <c r="LU80" s="148"/>
      <c r="LV80" s="148"/>
      <c r="LW80" s="148"/>
      <c r="LX80" s="148"/>
      <c r="LY80" s="148"/>
      <c r="LZ80" s="148"/>
      <c r="MA80" s="148"/>
      <c r="MB80" s="148"/>
      <c r="MC80" s="148"/>
      <c r="MD80" s="148"/>
      <c r="ME80" s="148"/>
      <c r="MF80" s="148"/>
      <c r="MG80" s="148"/>
      <c r="MH80" s="148">
        <f>データ!EW7</f>
        <v>27722473</v>
      </c>
      <c r="MI80" s="148"/>
      <c r="MJ80" s="148"/>
      <c r="MK80" s="148"/>
      <c r="ML80" s="148"/>
      <c r="MM80" s="148"/>
      <c r="MN80" s="148"/>
      <c r="MO80" s="148"/>
      <c r="MP80" s="148"/>
      <c r="MQ80" s="148"/>
      <c r="MR80" s="148"/>
      <c r="MS80" s="148"/>
      <c r="MT80" s="148"/>
      <c r="MU80" s="148"/>
      <c r="MV80" s="148"/>
      <c r="MW80" s="148"/>
      <c r="MX80" s="148"/>
      <c r="MY80" s="148"/>
      <c r="MZ80" s="148"/>
      <c r="NA80" s="5"/>
      <c r="NB80" s="5"/>
      <c r="NC80" s="5"/>
      <c r="ND80" s="5"/>
      <c r="NE80" s="5"/>
      <c r="NF80" s="5"/>
      <c r="NG80" s="41"/>
      <c r="NH80" s="27"/>
      <c r="NI80" s="2"/>
      <c r="NJ80" s="169"/>
      <c r="NK80" s="170"/>
      <c r="NL80" s="170"/>
      <c r="NM80" s="170"/>
      <c r="NN80" s="170"/>
      <c r="NO80" s="170"/>
      <c r="NP80" s="170"/>
      <c r="NQ80" s="170"/>
      <c r="NR80" s="170"/>
      <c r="NS80" s="170"/>
      <c r="NT80" s="170"/>
      <c r="NU80" s="170"/>
      <c r="NV80" s="170"/>
      <c r="NW80" s="170"/>
      <c r="NX80" s="171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69"/>
      <c r="NK81" s="170"/>
      <c r="NL81" s="170"/>
      <c r="NM81" s="170"/>
      <c r="NN81" s="170"/>
      <c r="NO81" s="170"/>
      <c r="NP81" s="170"/>
      <c r="NQ81" s="170"/>
      <c r="NR81" s="170"/>
      <c r="NS81" s="170"/>
      <c r="NT81" s="170"/>
      <c r="NU81" s="170"/>
      <c r="NV81" s="170"/>
      <c r="NW81" s="170"/>
      <c r="NX81" s="171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69"/>
      <c r="NK82" s="170"/>
      <c r="NL82" s="170"/>
      <c r="NM82" s="170"/>
      <c r="NN82" s="170"/>
      <c r="NO82" s="170"/>
      <c r="NP82" s="170"/>
      <c r="NQ82" s="170"/>
      <c r="NR82" s="170"/>
      <c r="NS82" s="170"/>
      <c r="NT82" s="170"/>
      <c r="NU82" s="170"/>
      <c r="NV82" s="170"/>
      <c r="NW82" s="170"/>
      <c r="NX82" s="171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69"/>
      <c r="NK83" s="170"/>
      <c r="NL83" s="170"/>
      <c r="NM83" s="170"/>
      <c r="NN83" s="170"/>
      <c r="NO83" s="170"/>
      <c r="NP83" s="170"/>
      <c r="NQ83" s="170"/>
      <c r="NR83" s="170"/>
      <c r="NS83" s="170"/>
      <c r="NT83" s="170"/>
      <c r="NU83" s="170"/>
      <c r="NV83" s="170"/>
      <c r="NW83" s="170"/>
      <c r="NX83" s="171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72"/>
      <c r="NK84" s="173"/>
      <c r="NL84" s="173"/>
      <c r="NM84" s="173"/>
      <c r="NN84" s="173"/>
      <c r="NO84" s="173"/>
      <c r="NP84" s="173"/>
      <c r="NQ84" s="173"/>
      <c r="NR84" s="173"/>
      <c r="NS84" s="173"/>
      <c r="NT84" s="173"/>
      <c r="NU84" s="173"/>
      <c r="NV84" s="173"/>
      <c r="NW84" s="173"/>
      <c r="NX84" s="174"/>
    </row>
    <row r="85" spans="1:388">
      <c r="B85" t="s">
        <v>82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>
      <c r="A89" s="46"/>
      <c r="B89" s="47" t="s">
        <v>83</v>
      </c>
      <c r="C89" s="47" t="s">
        <v>84</v>
      </c>
      <c r="D89" s="47" t="s">
        <v>85</v>
      </c>
      <c r="E89" s="47" t="s">
        <v>86</v>
      </c>
      <c r="F89" s="47" t="s">
        <v>87</v>
      </c>
      <c r="G89" s="47" t="s">
        <v>88</v>
      </c>
      <c r="H89" s="47" t="s">
        <v>89</v>
      </c>
      <c r="I89" s="47" t="s">
        <v>90</v>
      </c>
      <c r="J89" s="47" t="s">
        <v>91</v>
      </c>
      <c r="K89" s="47" t="s">
        <v>92</v>
      </c>
      <c r="L89" s="47" t="s">
        <v>93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En94ZfzDQCaDTetQc0uqM1oRQNwvx9yGoopq6oPupcojb6OGsvrVc3OKpjiJxuXmFIbFzND/q/1N8CCyxik0rw==" saltValue="h2j+mwbAMw27LkyQDJ3TyQ==" spinCount="100000" sheet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94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95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>
      <c r="A3" s="50" t="s">
        <v>96</v>
      </c>
      <c r="B3" s="51" t="s">
        <v>97</v>
      </c>
      <c r="C3" s="51" t="s">
        <v>98</v>
      </c>
      <c r="D3" s="51" t="s">
        <v>99</v>
      </c>
      <c r="E3" s="51" t="s">
        <v>100</v>
      </c>
      <c r="F3" s="51" t="s">
        <v>101</v>
      </c>
      <c r="G3" s="51" t="s">
        <v>102</v>
      </c>
      <c r="H3" s="52" t="s">
        <v>103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104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80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105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54" t="s">
        <v>106</v>
      </c>
      <c r="AI4" s="155"/>
      <c r="AJ4" s="155"/>
      <c r="AK4" s="155"/>
      <c r="AL4" s="155"/>
      <c r="AM4" s="155"/>
      <c r="AN4" s="155"/>
      <c r="AO4" s="155"/>
      <c r="AP4" s="155"/>
      <c r="AQ4" s="155"/>
      <c r="AR4" s="156"/>
      <c r="AS4" s="150" t="s">
        <v>107</v>
      </c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50" t="s">
        <v>108</v>
      </c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54" t="s">
        <v>109</v>
      </c>
      <c r="BP4" s="155"/>
      <c r="BQ4" s="155"/>
      <c r="BR4" s="155"/>
      <c r="BS4" s="155"/>
      <c r="BT4" s="155"/>
      <c r="BU4" s="155"/>
      <c r="BV4" s="155"/>
      <c r="BW4" s="155"/>
      <c r="BX4" s="155"/>
      <c r="BY4" s="156"/>
      <c r="BZ4" s="149" t="s">
        <v>110</v>
      </c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50" t="s">
        <v>111</v>
      </c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 t="s">
        <v>112</v>
      </c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 t="s">
        <v>113</v>
      </c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54" t="s">
        <v>114</v>
      </c>
      <c r="DS4" s="155"/>
      <c r="DT4" s="155"/>
      <c r="DU4" s="155"/>
      <c r="DV4" s="155"/>
      <c r="DW4" s="155"/>
      <c r="DX4" s="155"/>
      <c r="DY4" s="155"/>
      <c r="DZ4" s="155"/>
      <c r="EA4" s="155"/>
      <c r="EB4" s="156"/>
      <c r="EC4" s="149" t="s">
        <v>115</v>
      </c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 t="s">
        <v>116</v>
      </c>
      <c r="EO4" s="149"/>
      <c r="EP4" s="149"/>
      <c r="EQ4" s="149"/>
      <c r="ER4" s="149"/>
      <c r="ES4" s="149"/>
      <c r="ET4" s="149"/>
      <c r="EU4" s="149"/>
      <c r="EV4" s="149"/>
      <c r="EW4" s="149"/>
      <c r="EX4" s="149"/>
    </row>
    <row r="5" spans="1:154">
      <c r="A5" s="50" t="s">
        <v>117</v>
      </c>
      <c r="B5" s="63"/>
      <c r="C5" s="63"/>
      <c r="D5" s="63"/>
      <c r="E5" s="63"/>
      <c r="F5" s="63"/>
      <c r="G5" s="63"/>
      <c r="H5" s="64" t="s">
        <v>118</v>
      </c>
      <c r="I5" s="64" t="s">
        <v>119</v>
      </c>
      <c r="J5" s="64" t="s">
        <v>120</v>
      </c>
      <c r="K5" s="64" t="s">
        <v>1</v>
      </c>
      <c r="L5" s="64" t="s">
        <v>2</v>
      </c>
      <c r="M5" s="64" t="s">
        <v>3</v>
      </c>
      <c r="N5" s="64" t="s">
        <v>121</v>
      </c>
      <c r="O5" s="64" t="s">
        <v>5</v>
      </c>
      <c r="P5" s="64" t="s">
        <v>122</v>
      </c>
      <c r="Q5" s="64" t="s">
        <v>123</v>
      </c>
      <c r="R5" s="64" t="s">
        <v>124</v>
      </c>
      <c r="S5" s="64" t="s">
        <v>125</v>
      </c>
      <c r="T5" s="64" t="s">
        <v>126</v>
      </c>
      <c r="U5" s="64" t="s">
        <v>127</v>
      </c>
      <c r="V5" s="64" t="s">
        <v>128</v>
      </c>
      <c r="W5" s="64" t="s">
        <v>129</v>
      </c>
      <c r="X5" s="64" t="s">
        <v>130</v>
      </c>
      <c r="Y5" s="64" t="s">
        <v>131</v>
      </c>
      <c r="Z5" s="64" t="s">
        <v>132</v>
      </c>
      <c r="AA5" s="64" t="s">
        <v>133</v>
      </c>
      <c r="AB5" s="64" t="s">
        <v>134</v>
      </c>
      <c r="AC5" s="64" t="s">
        <v>135</v>
      </c>
      <c r="AD5" s="64" t="s">
        <v>136</v>
      </c>
      <c r="AE5" s="64" t="s">
        <v>137</v>
      </c>
      <c r="AF5" s="64" t="s">
        <v>138</v>
      </c>
      <c r="AG5" s="64" t="s">
        <v>139</v>
      </c>
      <c r="AH5" s="64" t="s">
        <v>140</v>
      </c>
      <c r="AI5" s="64" t="s">
        <v>141</v>
      </c>
      <c r="AJ5" s="64" t="s">
        <v>142</v>
      </c>
      <c r="AK5" s="64" t="s">
        <v>143</v>
      </c>
      <c r="AL5" s="64" t="s">
        <v>144</v>
      </c>
      <c r="AM5" s="64" t="s">
        <v>145</v>
      </c>
      <c r="AN5" s="64" t="s">
        <v>146</v>
      </c>
      <c r="AO5" s="64" t="s">
        <v>147</v>
      </c>
      <c r="AP5" s="64" t="s">
        <v>148</v>
      </c>
      <c r="AQ5" s="64" t="s">
        <v>149</v>
      </c>
      <c r="AR5" s="64" t="s">
        <v>150</v>
      </c>
      <c r="AS5" s="64" t="s">
        <v>151</v>
      </c>
      <c r="AT5" s="64" t="s">
        <v>141</v>
      </c>
      <c r="AU5" s="64" t="s">
        <v>152</v>
      </c>
      <c r="AV5" s="64" t="s">
        <v>143</v>
      </c>
      <c r="AW5" s="64" t="s">
        <v>144</v>
      </c>
      <c r="AX5" s="64" t="s">
        <v>145</v>
      </c>
      <c r="AY5" s="64" t="s">
        <v>146</v>
      </c>
      <c r="AZ5" s="64" t="s">
        <v>147</v>
      </c>
      <c r="BA5" s="64" t="s">
        <v>148</v>
      </c>
      <c r="BB5" s="64" t="s">
        <v>149</v>
      </c>
      <c r="BC5" s="64" t="s">
        <v>150</v>
      </c>
      <c r="BD5" s="64" t="s">
        <v>151</v>
      </c>
      <c r="BE5" s="64" t="s">
        <v>141</v>
      </c>
      <c r="BF5" s="64" t="s">
        <v>142</v>
      </c>
      <c r="BG5" s="64" t="s">
        <v>153</v>
      </c>
      <c r="BH5" s="64" t="s">
        <v>144</v>
      </c>
      <c r="BI5" s="64" t="s">
        <v>145</v>
      </c>
      <c r="BJ5" s="64" t="s">
        <v>146</v>
      </c>
      <c r="BK5" s="64" t="s">
        <v>147</v>
      </c>
      <c r="BL5" s="64" t="s">
        <v>148</v>
      </c>
      <c r="BM5" s="64" t="s">
        <v>149</v>
      </c>
      <c r="BN5" s="64" t="s">
        <v>150</v>
      </c>
      <c r="BO5" s="64" t="s">
        <v>151</v>
      </c>
      <c r="BP5" s="64" t="s">
        <v>154</v>
      </c>
      <c r="BQ5" s="64" t="s">
        <v>142</v>
      </c>
      <c r="BR5" s="64" t="s">
        <v>143</v>
      </c>
      <c r="BS5" s="64" t="s">
        <v>155</v>
      </c>
      <c r="BT5" s="64" t="s">
        <v>145</v>
      </c>
      <c r="BU5" s="64" t="s">
        <v>146</v>
      </c>
      <c r="BV5" s="64" t="s">
        <v>147</v>
      </c>
      <c r="BW5" s="64" t="s">
        <v>148</v>
      </c>
      <c r="BX5" s="64" t="s">
        <v>149</v>
      </c>
      <c r="BY5" s="64" t="s">
        <v>150</v>
      </c>
      <c r="BZ5" s="64" t="s">
        <v>156</v>
      </c>
      <c r="CA5" s="64" t="s">
        <v>141</v>
      </c>
      <c r="CB5" s="64" t="s">
        <v>142</v>
      </c>
      <c r="CC5" s="64" t="s">
        <v>143</v>
      </c>
      <c r="CD5" s="64" t="s">
        <v>144</v>
      </c>
      <c r="CE5" s="64" t="s">
        <v>145</v>
      </c>
      <c r="CF5" s="64" t="s">
        <v>146</v>
      </c>
      <c r="CG5" s="64" t="s">
        <v>147</v>
      </c>
      <c r="CH5" s="64" t="s">
        <v>148</v>
      </c>
      <c r="CI5" s="64" t="s">
        <v>149</v>
      </c>
      <c r="CJ5" s="64" t="s">
        <v>150</v>
      </c>
      <c r="CK5" s="64" t="s">
        <v>151</v>
      </c>
      <c r="CL5" s="64" t="s">
        <v>141</v>
      </c>
      <c r="CM5" s="64" t="s">
        <v>142</v>
      </c>
      <c r="CN5" s="64" t="s">
        <v>143</v>
      </c>
      <c r="CO5" s="64" t="s">
        <v>155</v>
      </c>
      <c r="CP5" s="64" t="s">
        <v>145</v>
      </c>
      <c r="CQ5" s="64" t="s">
        <v>146</v>
      </c>
      <c r="CR5" s="64" t="s">
        <v>147</v>
      </c>
      <c r="CS5" s="64" t="s">
        <v>148</v>
      </c>
      <c r="CT5" s="64" t="s">
        <v>149</v>
      </c>
      <c r="CU5" s="64" t="s">
        <v>150</v>
      </c>
      <c r="CV5" s="64" t="s">
        <v>151</v>
      </c>
      <c r="CW5" s="64" t="s">
        <v>141</v>
      </c>
      <c r="CX5" s="64" t="s">
        <v>142</v>
      </c>
      <c r="CY5" s="64" t="s">
        <v>157</v>
      </c>
      <c r="CZ5" s="64" t="s">
        <v>144</v>
      </c>
      <c r="DA5" s="64" t="s">
        <v>145</v>
      </c>
      <c r="DB5" s="64" t="s">
        <v>146</v>
      </c>
      <c r="DC5" s="64" t="s">
        <v>147</v>
      </c>
      <c r="DD5" s="64" t="s">
        <v>148</v>
      </c>
      <c r="DE5" s="64" t="s">
        <v>149</v>
      </c>
      <c r="DF5" s="64" t="s">
        <v>150</v>
      </c>
      <c r="DG5" s="64" t="s">
        <v>151</v>
      </c>
      <c r="DH5" s="64" t="s">
        <v>141</v>
      </c>
      <c r="DI5" s="64" t="s">
        <v>142</v>
      </c>
      <c r="DJ5" s="64" t="s">
        <v>157</v>
      </c>
      <c r="DK5" s="64" t="s">
        <v>144</v>
      </c>
      <c r="DL5" s="64" t="s">
        <v>145</v>
      </c>
      <c r="DM5" s="64" t="s">
        <v>146</v>
      </c>
      <c r="DN5" s="64" t="s">
        <v>147</v>
      </c>
      <c r="DO5" s="64" t="s">
        <v>148</v>
      </c>
      <c r="DP5" s="64" t="s">
        <v>149</v>
      </c>
      <c r="DQ5" s="64" t="s">
        <v>150</v>
      </c>
      <c r="DR5" s="64" t="s">
        <v>151</v>
      </c>
      <c r="DS5" s="64" t="s">
        <v>158</v>
      </c>
      <c r="DT5" s="64" t="s">
        <v>142</v>
      </c>
      <c r="DU5" s="64" t="s">
        <v>143</v>
      </c>
      <c r="DV5" s="64" t="s">
        <v>144</v>
      </c>
      <c r="DW5" s="64" t="s">
        <v>145</v>
      </c>
      <c r="DX5" s="64" t="s">
        <v>146</v>
      </c>
      <c r="DY5" s="64" t="s">
        <v>147</v>
      </c>
      <c r="DZ5" s="64" t="s">
        <v>148</v>
      </c>
      <c r="EA5" s="64" t="s">
        <v>149</v>
      </c>
      <c r="EB5" s="64" t="s">
        <v>150</v>
      </c>
      <c r="EC5" s="64" t="s">
        <v>151</v>
      </c>
      <c r="ED5" s="64" t="s">
        <v>141</v>
      </c>
      <c r="EE5" s="64" t="s">
        <v>142</v>
      </c>
      <c r="EF5" s="64" t="s">
        <v>143</v>
      </c>
      <c r="EG5" s="64" t="s">
        <v>144</v>
      </c>
      <c r="EH5" s="64" t="s">
        <v>145</v>
      </c>
      <c r="EI5" s="64" t="s">
        <v>146</v>
      </c>
      <c r="EJ5" s="64" t="s">
        <v>147</v>
      </c>
      <c r="EK5" s="64" t="s">
        <v>148</v>
      </c>
      <c r="EL5" s="64" t="s">
        <v>149</v>
      </c>
      <c r="EM5" s="64" t="s">
        <v>159</v>
      </c>
      <c r="EN5" s="64" t="s">
        <v>151</v>
      </c>
      <c r="EO5" s="64" t="s">
        <v>141</v>
      </c>
      <c r="EP5" s="64" t="s">
        <v>142</v>
      </c>
      <c r="EQ5" s="64" t="s">
        <v>157</v>
      </c>
      <c r="ER5" s="64" t="s">
        <v>160</v>
      </c>
      <c r="ES5" s="64" t="s">
        <v>145</v>
      </c>
      <c r="ET5" s="64" t="s">
        <v>146</v>
      </c>
      <c r="EU5" s="64" t="s">
        <v>147</v>
      </c>
      <c r="EV5" s="64" t="s">
        <v>148</v>
      </c>
      <c r="EW5" s="64" t="s">
        <v>149</v>
      </c>
      <c r="EX5" s="64" t="s">
        <v>150</v>
      </c>
    </row>
    <row r="6" spans="1:154" s="69" customFormat="1">
      <c r="A6" s="50" t="s">
        <v>161</v>
      </c>
      <c r="B6" s="65">
        <f>B8</f>
        <v>2018</v>
      </c>
      <c r="C6" s="65">
        <f t="shared" ref="C6:M6" si="2">C8</f>
        <v>47510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2</v>
      </c>
      <c r="H6" s="151" t="str">
        <f>IF(H8&lt;&gt;I8,H8,"")&amp;IF(I8&lt;&gt;J8,I8,"")&amp;"　"&amp;J8</f>
        <v>宮城県地方独立行政法人宮城県立病院機構　宮城県立精神医療センター</v>
      </c>
      <c r="I6" s="152"/>
      <c r="J6" s="153"/>
      <c r="K6" s="65" t="str">
        <f t="shared" si="2"/>
        <v>地方独立行政法人</v>
      </c>
      <c r="L6" s="65" t="str">
        <f t="shared" si="2"/>
        <v>病院事業</v>
      </c>
      <c r="M6" s="65" t="str">
        <f t="shared" si="2"/>
        <v>精神科病院</v>
      </c>
      <c r="N6" s="65" t="str">
        <f>N8</f>
        <v>精神病院</v>
      </c>
      <c r="O6" s="65" t="str">
        <f>O8</f>
        <v>非設置</v>
      </c>
      <c r="P6" s="65" t="str">
        <f>P8</f>
        <v>直営</v>
      </c>
      <c r="Q6" s="66">
        <f t="shared" ref="Q6:AG6" si="3">Q8</f>
        <v>3</v>
      </c>
      <c r="R6" s="65" t="str">
        <f t="shared" si="3"/>
        <v>-</v>
      </c>
      <c r="S6" s="65" t="str">
        <f t="shared" si="3"/>
        <v>-</v>
      </c>
      <c r="T6" s="65" t="str">
        <f t="shared" si="3"/>
        <v>-</v>
      </c>
      <c r="U6" s="66" t="str">
        <f>U8</f>
        <v>-</v>
      </c>
      <c r="V6" s="66">
        <f>V8</f>
        <v>15576</v>
      </c>
      <c r="W6" s="65" t="str">
        <f>W8</f>
        <v>非該当</v>
      </c>
      <c r="X6" s="65" t="str">
        <f t="shared" si="3"/>
        <v>１５：１</v>
      </c>
      <c r="Y6" s="66" t="str">
        <f t="shared" si="3"/>
        <v>-</v>
      </c>
      <c r="Z6" s="66" t="str">
        <f t="shared" si="3"/>
        <v>-</v>
      </c>
      <c r="AA6" s="66" t="str">
        <f t="shared" si="3"/>
        <v>-</v>
      </c>
      <c r="AB6" s="66">
        <f t="shared" si="3"/>
        <v>258</v>
      </c>
      <c r="AC6" s="66" t="str">
        <f t="shared" si="3"/>
        <v>-</v>
      </c>
      <c r="AD6" s="66">
        <f t="shared" si="3"/>
        <v>258</v>
      </c>
      <c r="AE6" s="66">
        <f t="shared" si="3"/>
        <v>258</v>
      </c>
      <c r="AF6" s="66" t="str">
        <f t="shared" si="3"/>
        <v>-</v>
      </c>
      <c r="AG6" s="66">
        <f t="shared" si="3"/>
        <v>258</v>
      </c>
      <c r="AH6" s="67">
        <f>IF(AH8="-",NA(),AH8)</f>
        <v>103.3</v>
      </c>
      <c r="AI6" s="67">
        <f t="shared" ref="AI6:AQ6" si="4">IF(AI8="-",NA(),AI8)</f>
        <v>104.1</v>
      </c>
      <c r="AJ6" s="67">
        <f t="shared" si="4"/>
        <v>105.5</v>
      </c>
      <c r="AK6" s="67">
        <f t="shared" si="4"/>
        <v>96.1</v>
      </c>
      <c r="AL6" s="67">
        <f t="shared" si="4"/>
        <v>100.1</v>
      </c>
      <c r="AM6" s="67">
        <f t="shared" si="4"/>
        <v>101.3</v>
      </c>
      <c r="AN6" s="67">
        <f t="shared" si="4"/>
        <v>101.1</v>
      </c>
      <c r="AO6" s="67">
        <f t="shared" si="4"/>
        <v>101.2</v>
      </c>
      <c r="AP6" s="67">
        <f t="shared" si="4"/>
        <v>100.9</v>
      </c>
      <c r="AQ6" s="67">
        <f t="shared" si="4"/>
        <v>100.9</v>
      </c>
      <c r="AR6" s="67" t="str">
        <f>IF(AR8="-","【-】","【"&amp;SUBSTITUTE(TEXT(AR8,"#,##0.0"),"-","△")&amp;"】")</f>
        <v>【98.8】</v>
      </c>
      <c r="AS6" s="67">
        <f>IF(AS8="-",NA(),AS8)</f>
        <v>70.2</v>
      </c>
      <c r="AT6" s="67">
        <f t="shared" ref="AT6:BB6" si="5">IF(AT8="-",NA(),AT8)</f>
        <v>70.3</v>
      </c>
      <c r="AU6" s="67">
        <f t="shared" si="5"/>
        <v>71.2</v>
      </c>
      <c r="AV6" s="67">
        <f t="shared" si="5"/>
        <v>66.8</v>
      </c>
      <c r="AW6" s="67">
        <f t="shared" si="5"/>
        <v>67.900000000000006</v>
      </c>
      <c r="AX6" s="67">
        <f t="shared" si="5"/>
        <v>69.099999999999994</v>
      </c>
      <c r="AY6" s="67">
        <f t="shared" si="5"/>
        <v>69.8</v>
      </c>
      <c r="AZ6" s="67">
        <f t="shared" si="5"/>
        <v>69.400000000000006</v>
      </c>
      <c r="BA6" s="67">
        <f t="shared" si="5"/>
        <v>68.900000000000006</v>
      </c>
      <c r="BB6" s="67">
        <f t="shared" si="5"/>
        <v>68.400000000000006</v>
      </c>
      <c r="BC6" s="67" t="str">
        <f>IF(BC8="-","【-】","【"&amp;SUBSTITUTE(TEXT(BC8,"#,##0.0"),"-","△")&amp;"】")</f>
        <v>【89.7】</v>
      </c>
      <c r="BD6" s="67">
        <f>IF(BD8="-",NA(),BD8)</f>
        <v>0</v>
      </c>
      <c r="BE6" s="67">
        <f t="shared" ref="BE6:BM6" si="6">IF(BE8="-",NA(),BE8)</f>
        <v>0</v>
      </c>
      <c r="BF6" s="67">
        <f t="shared" si="6"/>
        <v>0</v>
      </c>
      <c r="BG6" s="67">
        <f t="shared" si="6"/>
        <v>0</v>
      </c>
      <c r="BH6" s="67">
        <f t="shared" si="6"/>
        <v>0</v>
      </c>
      <c r="BI6" s="67">
        <f t="shared" si="6"/>
        <v>145.30000000000001</v>
      </c>
      <c r="BJ6" s="67">
        <f t="shared" si="6"/>
        <v>184.4</v>
      </c>
      <c r="BK6" s="67">
        <f t="shared" si="6"/>
        <v>163.19999999999999</v>
      </c>
      <c r="BL6" s="67">
        <f t="shared" si="6"/>
        <v>179</v>
      </c>
      <c r="BM6" s="67">
        <f t="shared" si="6"/>
        <v>176.9</v>
      </c>
      <c r="BN6" s="67" t="str">
        <f>IF(BN8="-","【-】","【"&amp;SUBSTITUTE(TEXT(BN8,"#,##0.0"),"-","△")&amp;"】")</f>
        <v>【64.1】</v>
      </c>
      <c r="BO6" s="67">
        <f>IF(BO8="-",NA(),BO8)</f>
        <v>78.3</v>
      </c>
      <c r="BP6" s="67">
        <f t="shared" ref="BP6:BX6" si="7">IF(BP8="-",NA(),BP8)</f>
        <v>76</v>
      </c>
      <c r="BQ6" s="67">
        <f t="shared" si="7"/>
        <v>76</v>
      </c>
      <c r="BR6" s="67">
        <f t="shared" si="7"/>
        <v>71</v>
      </c>
      <c r="BS6" s="67">
        <f t="shared" si="7"/>
        <v>72.8</v>
      </c>
      <c r="BT6" s="67">
        <f t="shared" si="7"/>
        <v>73.599999999999994</v>
      </c>
      <c r="BU6" s="67">
        <f t="shared" si="7"/>
        <v>74.8</v>
      </c>
      <c r="BV6" s="67">
        <f t="shared" si="7"/>
        <v>73.400000000000006</v>
      </c>
      <c r="BW6" s="67">
        <f t="shared" si="7"/>
        <v>72.3</v>
      </c>
      <c r="BX6" s="67">
        <f t="shared" si="7"/>
        <v>72.099999999999994</v>
      </c>
      <c r="BY6" s="67" t="str">
        <f>IF(BY8="-","【-】","【"&amp;SUBSTITUTE(TEXT(BY8,"#,##0.0"),"-","△")&amp;"】")</f>
        <v>【74.9】</v>
      </c>
      <c r="BZ6" s="68">
        <f>IF(BZ8="-",NA(),BZ8)</f>
        <v>20499</v>
      </c>
      <c r="CA6" s="68">
        <f t="shared" ref="CA6:CI6" si="8">IF(CA8="-",NA(),CA8)</f>
        <v>21040</v>
      </c>
      <c r="CB6" s="68">
        <f t="shared" si="8"/>
        <v>22267</v>
      </c>
      <c r="CC6" s="68">
        <f t="shared" si="8"/>
        <v>22468</v>
      </c>
      <c r="CD6" s="68">
        <f t="shared" si="8"/>
        <v>22491</v>
      </c>
      <c r="CE6" s="68">
        <f t="shared" si="8"/>
        <v>19795</v>
      </c>
      <c r="CF6" s="68">
        <f t="shared" si="8"/>
        <v>20395</v>
      </c>
      <c r="CG6" s="68">
        <f t="shared" si="8"/>
        <v>20681</v>
      </c>
      <c r="CH6" s="68">
        <f t="shared" si="8"/>
        <v>21037</v>
      </c>
      <c r="CI6" s="68">
        <f t="shared" si="8"/>
        <v>21418</v>
      </c>
      <c r="CJ6" s="67" t="str">
        <f>IF(CJ8="-","【-】","【"&amp;SUBSTITUTE(TEXT(CJ8,"#,##0"),"-","△")&amp;"】")</f>
        <v>【52,412】</v>
      </c>
      <c r="CK6" s="68">
        <f>IF(CK8="-",NA(),CK8)</f>
        <v>7517</v>
      </c>
      <c r="CL6" s="68">
        <f t="shared" ref="CL6:CT6" si="9">IF(CL8="-",NA(),CL8)</f>
        <v>7687</v>
      </c>
      <c r="CM6" s="68">
        <f t="shared" si="9"/>
        <v>7876</v>
      </c>
      <c r="CN6" s="68">
        <f t="shared" si="9"/>
        <v>8068</v>
      </c>
      <c r="CO6" s="68">
        <f t="shared" si="9"/>
        <v>8147</v>
      </c>
      <c r="CP6" s="68">
        <f t="shared" si="9"/>
        <v>8588</v>
      </c>
      <c r="CQ6" s="68">
        <f t="shared" si="9"/>
        <v>8536</v>
      </c>
      <c r="CR6" s="68">
        <f t="shared" si="9"/>
        <v>8502</v>
      </c>
      <c r="CS6" s="68">
        <f t="shared" si="9"/>
        <v>8542</v>
      </c>
      <c r="CT6" s="68">
        <f t="shared" si="9"/>
        <v>8518</v>
      </c>
      <c r="CU6" s="67" t="str">
        <f>IF(CU8="-","【-】","【"&amp;SUBSTITUTE(TEXT(CU8,"#,##0"),"-","△")&amp;"】")</f>
        <v>【14,708】</v>
      </c>
      <c r="CV6" s="67">
        <f>IF(CV8="-",NA(),CV8)</f>
        <v>64.5</v>
      </c>
      <c r="CW6" s="67">
        <f t="shared" ref="CW6:DE6" si="10">IF(CW8="-",NA(),CW8)</f>
        <v>66.400000000000006</v>
      </c>
      <c r="CX6" s="67">
        <f t="shared" si="10"/>
        <v>68.2</v>
      </c>
      <c r="CY6" s="67">
        <f t="shared" si="10"/>
        <v>75.3</v>
      </c>
      <c r="CZ6" s="67">
        <f t="shared" si="10"/>
        <v>72.099999999999994</v>
      </c>
      <c r="DA6" s="67">
        <f t="shared" si="10"/>
        <v>84.4</v>
      </c>
      <c r="DB6" s="67">
        <f t="shared" si="10"/>
        <v>84.6</v>
      </c>
      <c r="DC6" s="67">
        <f t="shared" si="10"/>
        <v>85.6</v>
      </c>
      <c r="DD6" s="67">
        <f t="shared" si="10"/>
        <v>86.5</v>
      </c>
      <c r="DE6" s="67">
        <f t="shared" si="10"/>
        <v>87.6</v>
      </c>
      <c r="DF6" s="67" t="str">
        <f>IF(DF8="-","【-】","【"&amp;SUBSTITUTE(TEXT(DF8,"#,##0.0"),"-","△")&amp;"】")</f>
        <v>【54.8】</v>
      </c>
      <c r="DG6" s="67">
        <f>IF(DG8="-",NA(),DG8)</f>
        <v>4.8</v>
      </c>
      <c r="DH6" s="67">
        <f t="shared" ref="DH6:DP6" si="11">IF(DH8="-",NA(),DH8)</f>
        <v>4.7</v>
      </c>
      <c r="DI6" s="67">
        <f t="shared" si="11"/>
        <v>4.8</v>
      </c>
      <c r="DJ6" s="67">
        <f t="shared" si="11"/>
        <v>5.3</v>
      </c>
      <c r="DK6" s="67">
        <f t="shared" si="11"/>
        <v>4.9000000000000004</v>
      </c>
      <c r="DL6" s="67">
        <f t="shared" si="11"/>
        <v>9</v>
      </c>
      <c r="DM6" s="67">
        <f t="shared" si="11"/>
        <v>8.4</v>
      </c>
      <c r="DN6" s="67">
        <f t="shared" si="11"/>
        <v>8.1</v>
      </c>
      <c r="DO6" s="67">
        <f t="shared" si="11"/>
        <v>8.1</v>
      </c>
      <c r="DP6" s="67">
        <f t="shared" si="11"/>
        <v>7.9</v>
      </c>
      <c r="DQ6" s="67" t="str">
        <f>IF(DQ8="-","【-】","【"&amp;SUBSTITUTE(TEXT(DQ8,"#,##0.0"),"-","△")&amp;"】")</f>
        <v>【24.3】</v>
      </c>
      <c r="DR6" s="67">
        <f>IF(DR8="-",NA(),DR8)</f>
        <v>36.5</v>
      </c>
      <c r="DS6" s="67">
        <f t="shared" ref="DS6:EA6" si="12">IF(DS8="-",NA(),DS8)</f>
        <v>43.5</v>
      </c>
      <c r="DT6" s="67">
        <f t="shared" si="12"/>
        <v>49.3</v>
      </c>
      <c r="DU6" s="67">
        <f t="shared" si="12"/>
        <v>55.1</v>
      </c>
      <c r="DV6" s="67">
        <f t="shared" si="12"/>
        <v>55.6</v>
      </c>
      <c r="DW6" s="67">
        <f t="shared" si="12"/>
        <v>43.7</v>
      </c>
      <c r="DX6" s="67">
        <f t="shared" si="12"/>
        <v>44.3</v>
      </c>
      <c r="DY6" s="67">
        <f t="shared" si="12"/>
        <v>46.7</v>
      </c>
      <c r="DZ6" s="67">
        <f t="shared" si="12"/>
        <v>48.4</v>
      </c>
      <c r="EA6" s="67">
        <f t="shared" si="12"/>
        <v>50.2</v>
      </c>
      <c r="EB6" s="67" t="str">
        <f>IF(EB8="-","【-】","【"&amp;SUBSTITUTE(TEXT(EB8,"#,##0.0"),"-","△")&amp;"】")</f>
        <v>【52.5】</v>
      </c>
      <c r="EC6" s="67">
        <f>IF(EC8="-",NA(),EC8)</f>
        <v>60.9</v>
      </c>
      <c r="ED6" s="67">
        <f t="shared" ref="ED6:EL6" si="13">IF(ED8="-",NA(),ED8)</f>
        <v>61.7</v>
      </c>
      <c r="EE6" s="67">
        <f t="shared" si="13"/>
        <v>70.3</v>
      </c>
      <c r="EF6" s="67">
        <f t="shared" si="13"/>
        <v>77.599999999999994</v>
      </c>
      <c r="EG6" s="67">
        <f t="shared" si="13"/>
        <v>59.3</v>
      </c>
      <c r="EH6" s="67">
        <f t="shared" si="13"/>
        <v>59.8</v>
      </c>
      <c r="EI6" s="67">
        <f t="shared" si="13"/>
        <v>61.8</v>
      </c>
      <c r="EJ6" s="67">
        <f t="shared" si="13"/>
        <v>66.3</v>
      </c>
      <c r="EK6" s="67">
        <f t="shared" si="13"/>
        <v>70</v>
      </c>
      <c r="EL6" s="67">
        <f t="shared" si="13"/>
        <v>68.2</v>
      </c>
      <c r="EM6" s="67" t="str">
        <f>IF(EM8="-","【-】","【"&amp;SUBSTITUTE(TEXT(EM8,"#,##0.0"),"-","△")&amp;"】")</f>
        <v>【68.8】</v>
      </c>
      <c r="EN6" s="68">
        <f>IF(EN8="-",NA(),EN8)</f>
        <v>6751705</v>
      </c>
      <c r="EO6" s="68">
        <f t="shared" ref="EO6:EW6" si="14">IF(EO8="-",NA(),EO8)</f>
        <v>7095159</v>
      </c>
      <c r="EP6" s="68">
        <f t="shared" si="14"/>
        <v>7101647</v>
      </c>
      <c r="EQ6" s="68">
        <f t="shared" si="14"/>
        <v>7184953</v>
      </c>
      <c r="ER6" s="68">
        <f t="shared" si="14"/>
        <v>7686868</v>
      </c>
      <c r="ES6" s="68">
        <f t="shared" si="14"/>
        <v>24879291</v>
      </c>
      <c r="ET6" s="68">
        <f t="shared" si="14"/>
        <v>26363375</v>
      </c>
      <c r="EU6" s="68">
        <f t="shared" si="14"/>
        <v>26996532</v>
      </c>
      <c r="EV6" s="68">
        <f t="shared" si="14"/>
        <v>27577179</v>
      </c>
      <c r="EW6" s="68">
        <f t="shared" si="14"/>
        <v>27722473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162</v>
      </c>
      <c r="B7" s="65">
        <f t="shared" ref="B7:AG7" si="15">B8</f>
        <v>2018</v>
      </c>
      <c r="C7" s="65">
        <f t="shared" si="15"/>
        <v>47510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2</v>
      </c>
      <c r="H7" s="65"/>
      <c r="I7" s="65"/>
      <c r="J7" s="65"/>
      <c r="K7" s="65" t="str">
        <f t="shared" si="15"/>
        <v>地方独立行政法人</v>
      </c>
      <c r="L7" s="65" t="str">
        <f t="shared" si="15"/>
        <v>病院事業</v>
      </c>
      <c r="M7" s="65" t="str">
        <f t="shared" si="15"/>
        <v>精神科病院</v>
      </c>
      <c r="N7" s="65" t="str">
        <f>N8</f>
        <v>精神病院</v>
      </c>
      <c r="O7" s="65" t="str">
        <f>O8</f>
        <v>非設置</v>
      </c>
      <c r="P7" s="65" t="str">
        <f>P8</f>
        <v>直営</v>
      </c>
      <c r="Q7" s="66">
        <f t="shared" si="15"/>
        <v>3</v>
      </c>
      <c r="R7" s="65" t="str">
        <f t="shared" si="15"/>
        <v>-</v>
      </c>
      <c r="S7" s="65" t="str">
        <f t="shared" si="15"/>
        <v>-</v>
      </c>
      <c r="T7" s="65" t="str">
        <f t="shared" si="15"/>
        <v>-</v>
      </c>
      <c r="U7" s="66" t="str">
        <f>U8</f>
        <v>-</v>
      </c>
      <c r="V7" s="66">
        <f>V8</f>
        <v>15576</v>
      </c>
      <c r="W7" s="65" t="str">
        <f>W8</f>
        <v>非該当</v>
      </c>
      <c r="X7" s="65" t="str">
        <f t="shared" si="15"/>
        <v>１５：１</v>
      </c>
      <c r="Y7" s="66" t="str">
        <f t="shared" si="15"/>
        <v>-</v>
      </c>
      <c r="Z7" s="66" t="str">
        <f t="shared" si="15"/>
        <v>-</v>
      </c>
      <c r="AA7" s="66" t="str">
        <f t="shared" si="15"/>
        <v>-</v>
      </c>
      <c r="AB7" s="66">
        <f t="shared" si="15"/>
        <v>258</v>
      </c>
      <c r="AC7" s="66" t="str">
        <f t="shared" si="15"/>
        <v>-</v>
      </c>
      <c r="AD7" s="66">
        <f t="shared" si="15"/>
        <v>258</v>
      </c>
      <c r="AE7" s="66">
        <f t="shared" si="15"/>
        <v>258</v>
      </c>
      <c r="AF7" s="66" t="str">
        <f t="shared" si="15"/>
        <v>-</v>
      </c>
      <c r="AG7" s="66">
        <f t="shared" si="15"/>
        <v>258</v>
      </c>
      <c r="AH7" s="67">
        <f>AH8</f>
        <v>103.3</v>
      </c>
      <c r="AI7" s="67">
        <f t="shared" ref="AI7:AQ7" si="16">AI8</f>
        <v>104.1</v>
      </c>
      <c r="AJ7" s="67">
        <f t="shared" si="16"/>
        <v>105.5</v>
      </c>
      <c r="AK7" s="67">
        <f t="shared" si="16"/>
        <v>96.1</v>
      </c>
      <c r="AL7" s="67">
        <f t="shared" si="16"/>
        <v>100.1</v>
      </c>
      <c r="AM7" s="67">
        <f t="shared" si="16"/>
        <v>101.3</v>
      </c>
      <c r="AN7" s="67">
        <f t="shared" si="16"/>
        <v>101.1</v>
      </c>
      <c r="AO7" s="67">
        <f t="shared" si="16"/>
        <v>101.2</v>
      </c>
      <c r="AP7" s="67">
        <f t="shared" si="16"/>
        <v>100.9</v>
      </c>
      <c r="AQ7" s="67">
        <f t="shared" si="16"/>
        <v>100.9</v>
      </c>
      <c r="AR7" s="67"/>
      <c r="AS7" s="67">
        <f>AS8</f>
        <v>70.2</v>
      </c>
      <c r="AT7" s="67">
        <f t="shared" ref="AT7:BB7" si="17">AT8</f>
        <v>70.3</v>
      </c>
      <c r="AU7" s="67">
        <f t="shared" si="17"/>
        <v>71.2</v>
      </c>
      <c r="AV7" s="67">
        <f t="shared" si="17"/>
        <v>66.8</v>
      </c>
      <c r="AW7" s="67">
        <f t="shared" si="17"/>
        <v>67.900000000000006</v>
      </c>
      <c r="AX7" s="67">
        <f t="shared" si="17"/>
        <v>69.099999999999994</v>
      </c>
      <c r="AY7" s="67">
        <f t="shared" si="17"/>
        <v>69.8</v>
      </c>
      <c r="AZ7" s="67">
        <f t="shared" si="17"/>
        <v>69.400000000000006</v>
      </c>
      <c r="BA7" s="67">
        <f t="shared" si="17"/>
        <v>68.900000000000006</v>
      </c>
      <c r="BB7" s="67">
        <f t="shared" si="17"/>
        <v>68.400000000000006</v>
      </c>
      <c r="BC7" s="67"/>
      <c r="BD7" s="67">
        <f>BD8</f>
        <v>0</v>
      </c>
      <c r="BE7" s="67">
        <f t="shared" ref="BE7:BM7" si="18">BE8</f>
        <v>0</v>
      </c>
      <c r="BF7" s="67">
        <f t="shared" si="18"/>
        <v>0</v>
      </c>
      <c r="BG7" s="67">
        <f t="shared" si="18"/>
        <v>0</v>
      </c>
      <c r="BH7" s="67">
        <f t="shared" si="18"/>
        <v>0</v>
      </c>
      <c r="BI7" s="67">
        <f t="shared" si="18"/>
        <v>145.30000000000001</v>
      </c>
      <c r="BJ7" s="67">
        <f t="shared" si="18"/>
        <v>184.4</v>
      </c>
      <c r="BK7" s="67">
        <f t="shared" si="18"/>
        <v>163.19999999999999</v>
      </c>
      <c r="BL7" s="67">
        <f t="shared" si="18"/>
        <v>179</v>
      </c>
      <c r="BM7" s="67">
        <f t="shared" si="18"/>
        <v>176.9</v>
      </c>
      <c r="BN7" s="67"/>
      <c r="BO7" s="67">
        <f>BO8</f>
        <v>78.3</v>
      </c>
      <c r="BP7" s="67">
        <f t="shared" ref="BP7:BX7" si="19">BP8</f>
        <v>76</v>
      </c>
      <c r="BQ7" s="67">
        <f t="shared" si="19"/>
        <v>76</v>
      </c>
      <c r="BR7" s="67">
        <f t="shared" si="19"/>
        <v>71</v>
      </c>
      <c r="BS7" s="67">
        <f t="shared" si="19"/>
        <v>72.8</v>
      </c>
      <c r="BT7" s="67">
        <f t="shared" si="19"/>
        <v>73.599999999999994</v>
      </c>
      <c r="BU7" s="67">
        <f t="shared" si="19"/>
        <v>74.8</v>
      </c>
      <c r="BV7" s="67">
        <f t="shared" si="19"/>
        <v>73.400000000000006</v>
      </c>
      <c r="BW7" s="67">
        <f t="shared" si="19"/>
        <v>72.3</v>
      </c>
      <c r="BX7" s="67">
        <f t="shared" si="19"/>
        <v>72.099999999999994</v>
      </c>
      <c r="BY7" s="67"/>
      <c r="BZ7" s="68">
        <f>BZ8</f>
        <v>20499</v>
      </c>
      <c r="CA7" s="68">
        <f t="shared" ref="CA7:CI7" si="20">CA8</f>
        <v>21040</v>
      </c>
      <c r="CB7" s="68">
        <f t="shared" si="20"/>
        <v>22267</v>
      </c>
      <c r="CC7" s="68">
        <f t="shared" si="20"/>
        <v>22468</v>
      </c>
      <c r="CD7" s="68">
        <f t="shared" si="20"/>
        <v>22491</v>
      </c>
      <c r="CE7" s="68">
        <f t="shared" si="20"/>
        <v>19795</v>
      </c>
      <c r="CF7" s="68">
        <f t="shared" si="20"/>
        <v>20395</v>
      </c>
      <c r="CG7" s="68">
        <f t="shared" si="20"/>
        <v>20681</v>
      </c>
      <c r="CH7" s="68">
        <f t="shared" si="20"/>
        <v>21037</v>
      </c>
      <c r="CI7" s="68">
        <f t="shared" si="20"/>
        <v>21418</v>
      </c>
      <c r="CJ7" s="67"/>
      <c r="CK7" s="68">
        <f>CK8</f>
        <v>7517</v>
      </c>
      <c r="CL7" s="68">
        <f t="shared" ref="CL7:CT7" si="21">CL8</f>
        <v>7687</v>
      </c>
      <c r="CM7" s="68">
        <f t="shared" si="21"/>
        <v>7876</v>
      </c>
      <c r="CN7" s="68">
        <f t="shared" si="21"/>
        <v>8068</v>
      </c>
      <c r="CO7" s="68">
        <f t="shared" si="21"/>
        <v>8147</v>
      </c>
      <c r="CP7" s="68">
        <f t="shared" si="21"/>
        <v>8588</v>
      </c>
      <c r="CQ7" s="68">
        <f t="shared" si="21"/>
        <v>8536</v>
      </c>
      <c r="CR7" s="68">
        <f t="shared" si="21"/>
        <v>8502</v>
      </c>
      <c r="CS7" s="68">
        <f t="shared" si="21"/>
        <v>8542</v>
      </c>
      <c r="CT7" s="68">
        <f t="shared" si="21"/>
        <v>8518</v>
      </c>
      <c r="CU7" s="67"/>
      <c r="CV7" s="67">
        <f>CV8</f>
        <v>64.5</v>
      </c>
      <c r="CW7" s="67">
        <f t="shared" ref="CW7:DE7" si="22">CW8</f>
        <v>66.400000000000006</v>
      </c>
      <c r="CX7" s="67">
        <f t="shared" si="22"/>
        <v>68.2</v>
      </c>
      <c r="CY7" s="67">
        <f t="shared" si="22"/>
        <v>75.3</v>
      </c>
      <c r="CZ7" s="67">
        <f t="shared" si="22"/>
        <v>72.099999999999994</v>
      </c>
      <c r="DA7" s="67">
        <f t="shared" si="22"/>
        <v>84.4</v>
      </c>
      <c r="DB7" s="67">
        <f t="shared" si="22"/>
        <v>84.6</v>
      </c>
      <c r="DC7" s="67">
        <f t="shared" si="22"/>
        <v>85.6</v>
      </c>
      <c r="DD7" s="67">
        <f t="shared" si="22"/>
        <v>86.5</v>
      </c>
      <c r="DE7" s="67">
        <f t="shared" si="22"/>
        <v>87.6</v>
      </c>
      <c r="DF7" s="67"/>
      <c r="DG7" s="67">
        <f>DG8</f>
        <v>4.8</v>
      </c>
      <c r="DH7" s="67">
        <f t="shared" ref="DH7:DP7" si="23">DH8</f>
        <v>4.7</v>
      </c>
      <c r="DI7" s="67">
        <f t="shared" si="23"/>
        <v>4.8</v>
      </c>
      <c r="DJ7" s="67">
        <f t="shared" si="23"/>
        <v>5.3</v>
      </c>
      <c r="DK7" s="67">
        <f t="shared" si="23"/>
        <v>4.9000000000000004</v>
      </c>
      <c r="DL7" s="67">
        <f t="shared" si="23"/>
        <v>9</v>
      </c>
      <c r="DM7" s="67">
        <f t="shared" si="23"/>
        <v>8.4</v>
      </c>
      <c r="DN7" s="67">
        <f t="shared" si="23"/>
        <v>8.1</v>
      </c>
      <c r="DO7" s="67">
        <f t="shared" si="23"/>
        <v>8.1</v>
      </c>
      <c r="DP7" s="67">
        <f t="shared" si="23"/>
        <v>7.9</v>
      </c>
      <c r="DQ7" s="67"/>
      <c r="DR7" s="67">
        <f>DR8</f>
        <v>36.5</v>
      </c>
      <c r="DS7" s="67">
        <f t="shared" ref="DS7:EA7" si="24">DS8</f>
        <v>43.5</v>
      </c>
      <c r="DT7" s="67">
        <f t="shared" si="24"/>
        <v>49.3</v>
      </c>
      <c r="DU7" s="67">
        <f t="shared" si="24"/>
        <v>55.1</v>
      </c>
      <c r="DV7" s="67">
        <f t="shared" si="24"/>
        <v>55.6</v>
      </c>
      <c r="DW7" s="67">
        <f t="shared" si="24"/>
        <v>43.7</v>
      </c>
      <c r="DX7" s="67">
        <f t="shared" si="24"/>
        <v>44.3</v>
      </c>
      <c r="DY7" s="67">
        <f t="shared" si="24"/>
        <v>46.7</v>
      </c>
      <c r="DZ7" s="67">
        <f t="shared" si="24"/>
        <v>48.4</v>
      </c>
      <c r="EA7" s="67">
        <f t="shared" si="24"/>
        <v>50.2</v>
      </c>
      <c r="EB7" s="67"/>
      <c r="EC7" s="67">
        <f>EC8</f>
        <v>60.9</v>
      </c>
      <c r="ED7" s="67">
        <f t="shared" ref="ED7:EL7" si="25">ED8</f>
        <v>61.7</v>
      </c>
      <c r="EE7" s="67">
        <f t="shared" si="25"/>
        <v>70.3</v>
      </c>
      <c r="EF7" s="67">
        <f t="shared" si="25"/>
        <v>77.599999999999994</v>
      </c>
      <c r="EG7" s="67">
        <f t="shared" si="25"/>
        <v>59.3</v>
      </c>
      <c r="EH7" s="67">
        <f t="shared" si="25"/>
        <v>59.8</v>
      </c>
      <c r="EI7" s="67">
        <f t="shared" si="25"/>
        <v>61.8</v>
      </c>
      <c r="EJ7" s="67">
        <f t="shared" si="25"/>
        <v>66.3</v>
      </c>
      <c r="EK7" s="67">
        <f t="shared" si="25"/>
        <v>70</v>
      </c>
      <c r="EL7" s="67">
        <f t="shared" si="25"/>
        <v>68.2</v>
      </c>
      <c r="EM7" s="67"/>
      <c r="EN7" s="68">
        <f>EN8</f>
        <v>6751705</v>
      </c>
      <c r="EO7" s="68">
        <f t="shared" ref="EO7:EW7" si="26">EO8</f>
        <v>7095159</v>
      </c>
      <c r="EP7" s="68">
        <f t="shared" si="26"/>
        <v>7101647</v>
      </c>
      <c r="EQ7" s="68">
        <f t="shared" si="26"/>
        <v>7184953</v>
      </c>
      <c r="ER7" s="68">
        <f t="shared" si="26"/>
        <v>7686868</v>
      </c>
      <c r="ES7" s="68">
        <f t="shared" si="26"/>
        <v>24879291</v>
      </c>
      <c r="ET7" s="68">
        <f t="shared" si="26"/>
        <v>26363375</v>
      </c>
      <c r="EU7" s="68">
        <f t="shared" si="26"/>
        <v>26996532</v>
      </c>
      <c r="EV7" s="68">
        <f t="shared" si="26"/>
        <v>27577179</v>
      </c>
      <c r="EW7" s="68">
        <f t="shared" si="26"/>
        <v>27722473</v>
      </c>
      <c r="EX7" s="68"/>
    </row>
    <row r="8" spans="1:154" s="69" customFormat="1">
      <c r="A8" s="50"/>
      <c r="B8" s="70">
        <v>2018</v>
      </c>
      <c r="C8" s="70">
        <v>47510</v>
      </c>
      <c r="D8" s="70">
        <v>46</v>
      </c>
      <c r="E8" s="70">
        <v>6</v>
      </c>
      <c r="F8" s="70">
        <v>0</v>
      </c>
      <c r="G8" s="70">
        <v>2</v>
      </c>
      <c r="H8" s="70" t="s">
        <v>163</v>
      </c>
      <c r="I8" s="70" t="s">
        <v>164</v>
      </c>
      <c r="J8" s="70" t="s">
        <v>165</v>
      </c>
      <c r="K8" s="70" t="s">
        <v>166</v>
      </c>
      <c r="L8" s="70" t="s">
        <v>167</v>
      </c>
      <c r="M8" s="70" t="s">
        <v>168</v>
      </c>
      <c r="N8" s="70" t="s">
        <v>169</v>
      </c>
      <c r="O8" s="70" t="s">
        <v>170</v>
      </c>
      <c r="P8" s="70" t="s">
        <v>171</v>
      </c>
      <c r="Q8" s="71">
        <v>3</v>
      </c>
      <c r="R8" s="70" t="s">
        <v>38</v>
      </c>
      <c r="S8" s="70" t="s">
        <v>38</v>
      </c>
      <c r="T8" s="70" t="s">
        <v>38</v>
      </c>
      <c r="U8" s="71" t="s">
        <v>38</v>
      </c>
      <c r="V8" s="71">
        <v>15576</v>
      </c>
      <c r="W8" s="70" t="s">
        <v>172</v>
      </c>
      <c r="X8" s="72" t="s">
        <v>173</v>
      </c>
      <c r="Y8" s="71" t="s">
        <v>38</v>
      </c>
      <c r="Z8" s="71" t="s">
        <v>38</v>
      </c>
      <c r="AA8" s="71" t="s">
        <v>38</v>
      </c>
      <c r="AB8" s="71">
        <v>258</v>
      </c>
      <c r="AC8" s="71" t="s">
        <v>38</v>
      </c>
      <c r="AD8" s="71">
        <v>258</v>
      </c>
      <c r="AE8" s="71">
        <v>258</v>
      </c>
      <c r="AF8" s="71" t="s">
        <v>38</v>
      </c>
      <c r="AG8" s="71">
        <v>258</v>
      </c>
      <c r="AH8" s="73">
        <v>103.3</v>
      </c>
      <c r="AI8" s="73">
        <v>104.1</v>
      </c>
      <c r="AJ8" s="73">
        <v>105.5</v>
      </c>
      <c r="AK8" s="73">
        <v>96.1</v>
      </c>
      <c r="AL8" s="73">
        <v>100.1</v>
      </c>
      <c r="AM8" s="73">
        <v>101.3</v>
      </c>
      <c r="AN8" s="73">
        <v>101.1</v>
      </c>
      <c r="AO8" s="73">
        <v>101.2</v>
      </c>
      <c r="AP8" s="73">
        <v>100.9</v>
      </c>
      <c r="AQ8" s="73">
        <v>100.9</v>
      </c>
      <c r="AR8" s="73">
        <v>98.8</v>
      </c>
      <c r="AS8" s="73">
        <v>70.2</v>
      </c>
      <c r="AT8" s="73">
        <v>70.3</v>
      </c>
      <c r="AU8" s="73">
        <v>71.2</v>
      </c>
      <c r="AV8" s="73">
        <v>66.8</v>
      </c>
      <c r="AW8" s="73">
        <v>67.900000000000006</v>
      </c>
      <c r="AX8" s="73">
        <v>69.099999999999994</v>
      </c>
      <c r="AY8" s="73">
        <v>69.8</v>
      </c>
      <c r="AZ8" s="73">
        <v>69.400000000000006</v>
      </c>
      <c r="BA8" s="73">
        <v>68.900000000000006</v>
      </c>
      <c r="BB8" s="73">
        <v>68.400000000000006</v>
      </c>
      <c r="BC8" s="73">
        <v>89.7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145.30000000000001</v>
      </c>
      <c r="BJ8" s="74">
        <v>184.4</v>
      </c>
      <c r="BK8" s="74">
        <v>163.19999999999999</v>
      </c>
      <c r="BL8" s="74">
        <v>179</v>
      </c>
      <c r="BM8" s="74">
        <v>176.9</v>
      </c>
      <c r="BN8" s="74">
        <v>64.099999999999994</v>
      </c>
      <c r="BO8" s="73">
        <v>78.3</v>
      </c>
      <c r="BP8" s="73">
        <v>76</v>
      </c>
      <c r="BQ8" s="73">
        <v>76</v>
      </c>
      <c r="BR8" s="73">
        <v>71</v>
      </c>
      <c r="BS8" s="73">
        <v>72.8</v>
      </c>
      <c r="BT8" s="73">
        <v>73.599999999999994</v>
      </c>
      <c r="BU8" s="73">
        <v>74.8</v>
      </c>
      <c r="BV8" s="73">
        <v>73.400000000000006</v>
      </c>
      <c r="BW8" s="73">
        <v>72.3</v>
      </c>
      <c r="BX8" s="73">
        <v>72.099999999999994</v>
      </c>
      <c r="BY8" s="73">
        <v>74.900000000000006</v>
      </c>
      <c r="BZ8" s="74">
        <v>20499</v>
      </c>
      <c r="CA8" s="74">
        <v>21040</v>
      </c>
      <c r="CB8" s="74">
        <v>22267</v>
      </c>
      <c r="CC8" s="74">
        <v>22468</v>
      </c>
      <c r="CD8" s="74">
        <v>22491</v>
      </c>
      <c r="CE8" s="74">
        <v>19795</v>
      </c>
      <c r="CF8" s="74">
        <v>20395</v>
      </c>
      <c r="CG8" s="74">
        <v>20681</v>
      </c>
      <c r="CH8" s="74">
        <v>21037</v>
      </c>
      <c r="CI8" s="74">
        <v>21418</v>
      </c>
      <c r="CJ8" s="73">
        <v>52412</v>
      </c>
      <c r="CK8" s="74">
        <v>7517</v>
      </c>
      <c r="CL8" s="74">
        <v>7687</v>
      </c>
      <c r="CM8" s="74">
        <v>7876</v>
      </c>
      <c r="CN8" s="74">
        <v>8068</v>
      </c>
      <c r="CO8" s="74">
        <v>8147</v>
      </c>
      <c r="CP8" s="74">
        <v>8588</v>
      </c>
      <c r="CQ8" s="74">
        <v>8536</v>
      </c>
      <c r="CR8" s="74">
        <v>8502</v>
      </c>
      <c r="CS8" s="74">
        <v>8542</v>
      </c>
      <c r="CT8" s="74">
        <v>8518</v>
      </c>
      <c r="CU8" s="73">
        <v>14708</v>
      </c>
      <c r="CV8" s="74">
        <v>64.5</v>
      </c>
      <c r="CW8" s="74">
        <v>66.400000000000006</v>
      </c>
      <c r="CX8" s="74">
        <v>68.2</v>
      </c>
      <c r="CY8" s="74">
        <v>75.3</v>
      </c>
      <c r="CZ8" s="74">
        <v>72.099999999999994</v>
      </c>
      <c r="DA8" s="74">
        <v>84.4</v>
      </c>
      <c r="DB8" s="74">
        <v>84.6</v>
      </c>
      <c r="DC8" s="74">
        <v>85.6</v>
      </c>
      <c r="DD8" s="74">
        <v>86.5</v>
      </c>
      <c r="DE8" s="74">
        <v>87.6</v>
      </c>
      <c r="DF8" s="74">
        <v>54.8</v>
      </c>
      <c r="DG8" s="74">
        <v>4.8</v>
      </c>
      <c r="DH8" s="74">
        <v>4.7</v>
      </c>
      <c r="DI8" s="74">
        <v>4.8</v>
      </c>
      <c r="DJ8" s="74">
        <v>5.3</v>
      </c>
      <c r="DK8" s="74">
        <v>4.9000000000000004</v>
      </c>
      <c r="DL8" s="74">
        <v>9</v>
      </c>
      <c r="DM8" s="74">
        <v>8.4</v>
      </c>
      <c r="DN8" s="74">
        <v>8.1</v>
      </c>
      <c r="DO8" s="74">
        <v>8.1</v>
      </c>
      <c r="DP8" s="74">
        <v>7.9</v>
      </c>
      <c r="DQ8" s="74">
        <v>24.3</v>
      </c>
      <c r="DR8" s="73">
        <v>36.5</v>
      </c>
      <c r="DS8" s="73">
        <v>43.5</v>
      </c>
      <c r="DT8" s="73">
        <v>49.3</v>
      </c>
      <c r="DU8" s="73">
        <v>55.1</v>
      </c>
      <c r="DV8" s="73">
        <v>55.6</v>
      </c>
      <c r="DW8" s="73">
        <v>43.7</v>
      </c>
      <c r="DX8" s="73">
        <v>44.3</v>
      </c>
      <c r="DY8" s="73">
        <v>46.7</v>
      </c>
      <c r="DZ8" s="73">
        <v>48.4</v>
      </c>
      <c r="EA8" s="73">
        <v>50.2</v>
      </c>
      <c r="EB8" s="73">
        <v>52.5</v>
      </c>
      <c r="EC8" s="73">
        <v>60.9</v>
      </c>
      <c r="ED8" s="73">
        <v>61.7</v>
      </c>
      <c r="EE8" s="73">
        <v>70.3</v>
      </c>
      <c r="EF8" s="73">
        <v>77.599999999999994</v>
      </c>
      <c r="EG8" s="73">
        <v>59.3</v>
      </c>
      <c r="EH8" s="73">
        <v>59.8</v>
      </c>
      <c r="EI8" s="73">
        <v>61.8</v>
      </c>
      <c r="EJ8" s="73">
        <v>66.3</v>
      </c>
      <c r="EK8" s="73">
        <v>70</v>
      </c>
      <c r="EL8" s="73">
        <v>68.2</v>
      </c>
      <c r="EM8" s="73">
        <v>68.8</v>
      </c>
      <c r="EN8" s="74">
        <v>6751705</v>
      </c>
      <c r="EO8" s="74">
        <v>7095159</v>
      </c>
      <c r="EP8" s="74">
        <v>7101647</v>
      </c>
      <c r="EQ8" s="74">
        <v>7184953</v>
      </c>
      <c r="ER8" s="74">
        <v>7686868</v>
      </c>
      <c r="ES8" s="74">
        <v>24879291</v>
      </c>
      <c r="ET8" s="74">
        <v>26363375</v>
      </c>
      <c r="EU8" s="74">
        <v>26996532</v>
      </c>
      <c r="EV8" s="74">
        <v>27577179</v>
      </c>
      <c r="EW8" s="74">
        <v>27722473</v>
      </c>
      <c r="EX8" s="74">
        <v>47139449</v>
      </c>
    </row>
    <row r="9" spans="1:154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174</v>
      </c>
      <c r="C10" s="79" t="s">
        <v>175</v>
      </c>
      <c r="D10" s="79" t="s">
        <v>176</v>
      </c>
      <c r="E10" s="79" t="s">
        <v>177</v>
      </c>
      <c r="F10" s="79" t="s">
        <v>178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179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2020-01-28T06:13:39Z</cp:lastPrinted>
  <dcterms:created xsi:type="dcterms:W3CDTF">2019-12-05T07:33:46Z</dcterms:created>
  <dcterms:modified xsi:type="dcterms:W3CDTF">2020-01-28T07:44:13Z</dcterms:modified>
  <cp:category/>
</cp:coreProperties>
</file>