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政策課\06 病院事業班\E_予算・決算\07 病院事業に係る「経営比較分析表」\R1\02 回答\02 病院機構\作業ファイル\医政案\"/>
    </mc:Choice>
  </mc:AlternateContent>
  <workbookProtection workbookAlgorithmName="SHA-512" workbookHashValue="hpIgX2UXv7UIFCYk4jtEnalW2L63pBzZ9E2rtmB+Uue+iZ3Rl7o26elblPEpBPFGZkvTCohxyKqZc82i+MjZog==" workbookSaltValue="7xDqnN19DKCv7phI9ZjFAg==" workbookSpinCount="100000" lockStructure="1"/>
  <bookViews>
    <workbookView xWindow="0" yWindow="0" windowWidth="20490" windowHeight="708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LO79" i="4" s="1"/>
  <c r="EP7" i="5"/>
  <c r="KV79" i="4" s="1"/>
  <c r="EO7" i="5"/>
  <c r="EN7" i="5"/>
  <c r="EL7" i="5"/>
  <c r="EK7" i="5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ID12" i="4" s="1"/>
  <c r="AD6" i="5"/>
  <c r="LP10" i="4" s="1"/>
  <c r="AC6" i="5"/>
  <c r="AB6" i="5"/>
  <c r="ID10" i="4" s="1"/>
  <c r="AA6" i="5"/>
  <c r="LP8" i="4" s="1"/>
  <c r="Z6" i="5"/>
  <c r="JW8" i="4" s="1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MH80" i="4"/>
  <c r="LO80" i="4"/>
  <c r="KV80" i="4"/>
  <c r="JJ80" i="4"/>
  <c r="HM80" i="4"/>
  <c r="GT80" i="4"/>
  <c r="GA80" i="4"/>
  <c r="FH80" i="4"/>
  <c r="EO80" i="4"/>
  <c r="CS80" i="4"/>
  <c r="BZ80" i="4"/>
  <c r="U80" i="4"/>
  <c r="MH79" i="4"/>
  <c r="KC79" i="4"/>
  <c r="JJ79" i="4"/>
  <c r="GT79" i="4"/>
  <c r="GA79" i="4"/>
  <c r="CS79" i="4"/>
  <c r="BZ79" i="4"/>
  <c r="AN79" i="4"/>
  <c r="U79" i="4"/>
  <c r="MN56" i="4"/>
  <c r="LJ56" i="4"/>
  <c r="KU56" i="4"/>
  <c r="KF56" i="4"/>
  <c r="IZ56" i="4"/>
  <c r="IK56" i="4"/>
  <c r="HV56" i="4"/>
  <c r="HG56" i="4"/>
  <c r="GR56" i="4"/>
  <c r="EH56" i="4"/>
  <c r="DS56" i="4"/>
  <c r="BX56" i="4"/>
  <c r="BI56" i="4"/>
  <c r="P56" i="4"/>
  <c r="MN55" i="4"/>
  <c r="LY55" i="4"/>
  <c r="LJ55" i="4"/>
  <c r="KU55" i="4"/>
  <c r="KF55" i="4"/>
  <c r="IZ55" i="4"/>
  <c r="HG55" i="4"/>
  <c r="GR55" i="4"/>
  <c r="EW55" i="4"/>
  <c r="EH55" i="4"/>
  <c r="BX55" i="4"/>
  <c r="BI55" i="4"/>
  <c r="AE55" i="4"/>
  <c r="P55" i="4"/>
  <c r="MN34" i="4"/>
  <c r="LJ34" i="4"/>
  <c r="KU34" i="4"/>
  <c r="KF34" i="4"/>
  <c r="IZ34" i="4"/>
  <c r="IK34" i="4"/>
  <c r="HV34" i="4"/>
  <c r="HG34" i="4"/>
  <c r="GR34" i="4"/>
  <c r="EH34" i="4"/>
  <c r="DS34" i="4"/>
  <c r="BX34" i="4"/>
  <c r="BI34" i="4"/>
  <c r="P34" i="4"/>
  <c r="MN33" i="4"/>
  <c r="LY33" i="4"/>
  <c r="LJ33" i="4"/>
  <c r="KU33" i="4"/>
  <c r="KF33" i="4"/>
  <c r="IZ33" i="4"/>
  <c r="HG33" i="4"/>
  <c r="GR33" i="4"/>
  <c r="EW33" i="4"/>
  <c r="EH33" i="4"/>
  <c r="BX33" i="4"/>
  <c r="BI33" i="4"/>
  <c r="AE33" i="4"/>
  <c r="P33" i="4"/>
  <c r="LP12" i="4"/>
  <c r="EG12" i="4"/>
  <c r="CN12" i="4"/>
  <c r="AU12" i="4"/>
  <c r="B12" i="4"/>
  <c r="JW10" i="4"/>
  <c r="FZ10" i="4"/>
  <c r="AU10" i="4"/>
  <c r="B10" i="4"/>
  <c r="ID8" i="4"/>
  <c r="FZ8" i="4"/>
  <c r="CN8" i="4"/>
  <c r="B8" i="4"/>
  <c r="B6" i="4"/>
  <c r="MN54" i="4" l="1"/>
  <c r="MN32" i="4"/>
  <c r="FL54" i="4"/>
  <c r="FL32" i="4"/>
  <c r="MH78" i="4"/>
  <c r="IZ54" i="4"/>
  <c r="IZ32" i="4"/>
  <c r="HM78" i="4"/>
  <c r="BX54" i="4"/>
  <c r="BX32" i="4"/>
  <c r="CS78" i="4"/>
  <c r="C11" i="5"/>
  <c r="D11" i="5"/>
  <c r="E11" i="5"/>
  <c r="B11" i="5"/>
  <c r="KC78" i="4" l="1"/>
  <c r="HG54" i="4"/>
  <c r="HG32" i="4"/>
  <c r="AE54" i="4"/>
  <c r="AE32" i="4"/>
  <c r="KU32" i="4"/>
  <c r="FH78" i="4"/>
  <c r="DS54" i="4"/>
  <c r="DS32" i="4"/>
  <c r="AN78" i="4"/>
  <c r="KU54" i="4"/>
  <c r="KF54" i="4"/>
  <c r="KF32" i="4"/>
  <c r="P32" i="4"/>
  <c r="JJ78" i="4"/>
  <c r="GR54" i="4"/>
  <c r="GR32" i="4"/>
  <c r="EO78" i="4"/>
  <c r="DD54" i="4"/>
  <c r="DD32" i="4"/>
  <c r="U78" i="4"/>
  <c r="P54" i="4"/>
  <c r="BZ78" i="4"/>
  <c r="BI54" i="4"/>
  <c r="BI32" i="4"/>
  <c r="LO78" i="4"/>
  <c r="GT78" i="4"/>
  <c r="EW54" i="4"/>
  <c r="LY54" i="4"/>
  <c r="LY32" i="4"/>
  <c r="IK54" i="4"/>
  <c r="IK32" i="4"/>
  <c r="EW32" i="4"/>
  <c r="GA78" i="4"/>
  <c r="EH54" i="4"/>
  <c r="EH32" i="4"/>
  <c r="LJ32" i="4"/>
  <c r="BG78" i="4"/>
  <c r="AT54" i="4"/>
  <c r="AT32" i="4"/>
  <c r="KV78" i="4"/>
  <c r="HV54" i="4"/>
  <c r="LJ54" i="4"/>
  <c r="HV32" i="4"/>
</calcChain>
</file>

<file path=xl/sharedStrings.xml><?xml version="1.0" encoding="utf-8"?>
<sst xmlns="http://schemas.openxmlformats.org/spreadsheetml/2006/main" count="323" uniqueCount="186">
  <si>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</si>
  <si>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</si>
  <si>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</si>
  <si>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</si>
  <si>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</si>
  <si>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</si>
  <si>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</si>
  <si>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</si>
  <si>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</si>
  <si>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</si>
  <si>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</si>
  <si>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</si>
  <si>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</si>
  <si>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</si>
  <si>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</si>
  <si>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</si>
  <si>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</si>
  <si>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</si>
  <si>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</si>
  <si>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</si>
  <si>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</si>
  <si>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</si>
  <si>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</si>
  <si>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</si>
  <si>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</si>
  <si>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</si>
  <si>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</si>
  <si>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</si>
  <si>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</si>
  <si>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</si>
  <si>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</si>
  <si>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</si>
  <si>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</si>
  <si>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</si>
  <si>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</si>
  <si>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</si>
  <si>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</si>
  <si>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</si>
  <si>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</si>
  <si>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</si>
  <si>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</si>
  <si>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</si>
  <si>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</si>
  <si>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</si>
  <si>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</si>
  <si>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</si>
  <si>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</si>
  <si>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</si>
  <si>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</si>
  <si>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</si>
  <si>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</si>
  <si>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</si>
  <si>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</si>
  <si>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</si>
  <si>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</si>
  <si>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</si>
  <si>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</si>
  <si>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</si>
  <si>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</si>
  <si>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</si>
  <si>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</si>
  <si>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</si>
  <si>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</si>
  <si>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</si>
  <si>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</si>
  <si>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</si>
  <si>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</si>
  <si>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</si>
  <si>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</si>
  <si>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</si>
  <si>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</si>
  <si>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</si>
  <si>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</si>
  <si>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</si>
  <si>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</si>
  <si>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</si>
  <si>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</si>
  <si>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</si>
  <si>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</si>
  <si>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</si>
  <si>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</si>
  <si>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</si>
  <si>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</si>
  <si>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</si>
  <si>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</si>
  <si>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</si>
  <si>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</si>
  <si>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</si>
  <si>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</si>
  <si>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</si>
  <si>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</si>
  <si>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</si>
  <si>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</si>
  <si>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</si>
  <si>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</si>
  <si>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</si>
  <si>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</si>
  <si>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</si>
  <si>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</si>
  <si>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</si>
  <si>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</si>
  <si>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</si>
  <si>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</si>
  <si>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</si>
  <si>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</si>
  <si>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</si>
  <si>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</si>
  <si>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</si>
  <si>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</si>
  <si>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</si>
  <si>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</si>
  <si>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</si>
  <si>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</si>
  <si>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</si>
  <si>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</si>
  <si>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</si>
  <si>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</si>
  <si>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</si>
  <si>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</si>
  <si>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</si>
  <si>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</si>
  <si>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</si>
  <si>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</si>
  <si>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</si>
  <si>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</si>
  <si>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</si>
  <si>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</si>
  <si>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</si>
  <si>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</si>
  <si>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</si>
  <si>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</si>
  <si>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</si>
  <si>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</si>
  <si>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</si>
  <si>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</si>
  <si>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</si>
  <si>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</si>
  <si>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</si>
  <si>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</si>
  <si>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</si>
  <si>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</si>
  <si>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</si>
  <si>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</si>
  <si>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</si>
  <si>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</si>
  <si>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</si>
  <si>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</si>
  <si>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</si>
  <si>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</si>
  <si>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</si>
  <si>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</si>
  <si>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</si>
  <si>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</si>
  <si>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</si>
  <si>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</si>
  <si>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</si>
  <si>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</si>
  <si>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</si>
  <si>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</si>
  <si>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</si>
  <si>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</si>
  <si>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</si>
  <si>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</si>
  <si>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地方独立行政法人宮城県立病院機構</t>
  </si>
  <si>
    <t>宮城県立がんセンター</t>
  </si>
  <si>
    <t>地方独立行政法人</t>
  </si>
  <si>
    <t>病院事業</t>
  </si>
  <si>
    <t>一般病院</t>
  </si>
  <si>
    <t>300床以上～400床未満</t>
  </si>
  <si>
    <t>非設置</t>
  </si>
  <si>
    <t>直営</t>
  </si>
  <si>
    <t>対象</t>
  </si>
  <si>
    <t>ガ</t>
  </si>
  <si>
    <t>が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</si>
  <si>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</si>
  <si>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</si>
  <si>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</si>
  <si>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</si>
  <si>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</si>
  <si>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</si>
  <si>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</si>
  <si>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</si>
  <si>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都道府県がん診療連携拠点病院として，
（イ）がん患者の状態に応じた適切な治療の提供
（ロ）がん予防に関する県民への啓発
（ハ）東北大学病院との機能分担による「全県的がん診療体制」の構築
（ニ）がん患者の療養生活の質の向上
（ホ）研究の促進と研究成果の応用
等に取組み，県民に必要な医療・情報を提供するという役割を担っている。</t>
    <phoneticPr fontId="5"/>
  </si>
  <si>
    <t>　平成３０年度決算において経常収支比率は平均を上回っているが，医業収支比率は平均値を下回っている。
　病床利用率・入院外来単価は平均値を上回っているものの，医業収支比率を改善させていくために，さらなる医業費用の削減に取り組む必要がある。
　外来単価については，化学療法による高額薬品の使用が影響しており，材料費対医業収益比率についても平均値を大きく上回っている。
　なお，独法化後から黒字を維持しており，累積欠損金は発生していない。
　</t>
    <rPh sb="57" eb="59">
      <t>ニュウイン</t>
    </rPh>
    <rPh sb="59" eb="61">
      <t>ガイライ</t>
    </rPh>
    <rPh sb="61" eb="63">
      <t>タンカ</t>
    </rPh>
    <rPh sb="100" eb="102">
      <t>イギョウ</t>
    </rPh>
    <rPh sb="120" eb="122">
      <t>ガイライ</t>
    </rPh>
    <rPh sb="122" eb="124">
      <t>タンカ</t>
    </rPh>
    <phoneticPr fontId="5"/>
  </si>
  <si>
    <t>　有形固定資産減価償却率は平均値を下回っているものの，建設後２５年が経過し，老朽化が進んでいる施設設備について計画的に更新・修繕を進める必要がある。
　器械備品減価償却率は平均を上回っており，耐用年数を過ぎた医療機器も数多く使用しており，費用を抑制しながらの計画的な更新が必要となる。</t>
    <rPh sb="49" eb="51">
      <t>セツビ</t>
    </rPh>
    <rPh sb="76" eb="78">
      <t>キカイ</t>
    </rPh>
    <rPh sb="112" eb="114">
      <t>シヨウ</t>
    </rPh>
    <phoneticPr fontId="5"/>
  </si>
  <si>
    <t>　経常収支比率・病床利用率は平均を上回っている一方で，医業収支比率は平均値を下回っていることから，さらなる医業費用の削減に取り組む必要がある。
　今後，老朽化が進んでいる施設・器械の更新を行っていく必要があるが，新たな減価償却負担等の経費が発生するため，さらなる経常収益の確保，費用の抑制を進めていく必要がある。</t>
    <rPh sb="8" eb="10">
      <t>ビョウショウ</t>
    </rPh>
    <rPh sb="10" eb="13">
      <t>リヨウリツ</t>
    </rPh>
    <rPh sb="14" eb="16">
      <t>ヘイキン</t>
    </rPh>
    <rPh sb="17" eb="19">
      <t>ウワマワ</t>
    </rPh>
    <rPh sb="53" eb="55">
      <t>イギョウ</t>
    </rPh>
    <rPh sb="55" eb="57">
      <t>ヒヨウ</t>
    </rPh>
    <rPh sb="58" eb="60">
      <t>サクゲン</t>
    </rPh>
    <rPh sb="61" eb="62">
      <t>ト</t>
    </rPh>
    <rPh sb="63" eb="64">
      <t>ク</t>
    </rPh>
    <rPh sb="65" eb="67">
      <t>ヒツヨウ</t>
    </rPh>
    <rPh sb="88" eb="90">
      <t>キカイ</t>
    </rPh>
    <rPh sb="99" eb="101">
      <t>ヒツヨウ</t>
    </rPh>
    <rPh sb="109" eb="111">
      <t>ゲンカ</t>
    </rPh>
    <rPh sb="111" eb="113">
      <t>ショウキャク</t>
    </rPh>
    <rPh sb="139" eb="141">
      <t>ヒヨウ</t>
    </rPh>
    <rPh sb="142" eb="144">
      <t>ヨクセイ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</si>
</sst>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 shrinkToFit="1"/>
      <protection locked="0"/>
    </xf>
    <xf numFmtId="0" fontId="22" fillId="0" borderId="0" xfId="0" applyFont="1" applyBorder="1" applyAlignment="1" applyProtection="1">
      <alignment horizontal="left" vertical="top" wrapText="1" shrinkToFit="1"/>
      <protection locked="0"/>
    </xf>
    <xf numFmtId="0" fontId="22" fillId="0" borderId="9" xfId="0" applyFont="1" applyBorder="1" applyAlignment="1" applyProtection="1">
      <alignment horizontal="left" vertical="top" wrapText="1" shrinkToFit="1"/>
      <protection locked="0"/>
    </xf>
    <xf numFmtId="0" fontId="22" fillId="0" borderId="10" xfId="0" applyFont="1" applyBorder="1" applyAlignment="1" applyProtection="1">
      <alignment horizontal="left" vertical="top" wrapText="1" shrinkToFit="1"/>
      <protection locked="0"/>
    </xf>
    <xf numFmtId="0" fontId="22" fillId="0" borderId="1" xfId="0" applyFont="1" applyBorder="1" applyAlignment="1" applyProtection="1">
      <alignment horizontal="left" vertical="top" wrapText="1" shrinkToFit="1"/>
      <protection locked="0"/>
    </xf>
    <xf numFmtId="0" fontId="22" fillId="0" borderId="11" xfId="0" applyFont="1" applyBorder="1" applyAlignment="1" applyProtection="1">
      <alignment horizontal="left" vertical="top" wrapText="1" shrinkToFi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72.5</c:v>
                </c:pt>
                <c:pt idx="2">
                  <c:v>72.5</c:v>
                </c:pt>
                <c:pt idx="3">
                  <c:v>73</c:v>
                </c:pt>
                <c:pt idx="4">
                  <c:v>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2-430D-91B6-88218220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71.3</c:v>
                </c:pt>
                <c:pt idx="2">
                  <c:v>72.599999999999994</c:v>
                </c:pt>
                <c:pt idx="3">
                  <c:v>73.5</c:v>
                </c:pt>
                <c:pt idx="4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2-430D-91B6-88218220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29003</c:v>
                </c:pt>
                <c:pt idx="1">
                  <c:v>36199</c:v>
                </c:pt>
                <c:pt idx="2">
                  <c:v>41391</c:v>
                </c:pt>
                <c:pt idx="3">
                  <c:v>40733</c:v>
                </c:pt>
                <c:pt idx="4">
                  <c:v>41383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0-48EE-AB92-2D7FC603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12272</c:v>
                </c:pt>
                <c:pt idx="1">
                  <c:v>13096</c:v>
                </c:pt>
                <c:pt idx="2">
                  <c:v>13552</c:v>
                </c:pt>
                <c:pt idx="3">
                  <c:v>13792</c:v>
                </c:pt>
                <c:pt idx="4">
                  <c:v>14290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0-48EE-AB92-2D7FC603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51331</c:v>
                </c:pt>
                <c:pt idx="1">
                  <c:v>51701</c:v>
                </c:pt>
                <c:pt idx="2">
                  <c:v>52645</c:v>
                </c:pt>
                <c:pt idx="3">
                  <c:v>52933</c:v>
                </c:pt>
                <c:pt idx="4">
                  <c:v>54302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8-429C-8701-03F9DD16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48921</c:v>
                </c:pt>
                <c:pt idx="1">
                  <c:v>50413</c:v>
                </c:pt>
                <c:pt idx="2">
                  <c:v>50510</c:v>
                </c:pt>
                <c:pt idx="3">
                  <c:v>50958</c:v>
                </c:pt>
                <c:pt idx="4">
                  <c:v>52405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8-429C-8701-03F9DD16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9-4048-B7F8-B51469265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73.099999999999994</c:v>
                </c:pt>
                <c:pt idx="2">
                  <c:v>76.3</c:v>
                </c:pt>
                <c:pt idx="3">
                  <c:v>80.7</c:v>
                </c:pt>
                <c:pt idx="4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9-4048-B7F8-B51469265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82.2</c:v>
                </c:pt>
                <c:pt idx="1">
                  <c:v>80</c:v>
                </c:pt>
                <c:pt idx="2">
                  <c:v>81.5</c:v>
                </c:pt>
                <c:pt idx="3">
                  <c:v>80.900000000000006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0-4CDA-A8A0-CAFA389F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91.1</c:v>
                </c:pt>
                <c:pt idx="2">
                  <c:v>90.1</c:v>
                </c:pt>
                <c:pt idx="3">
                  <c:v>89.6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0-4CDA-A8A0-CAFA389F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103.9</c:v>
                </c:pt>
                <c:pt idx="1">
                  <c:v>99.6</c:v>
                </c:pt>
                <c:pt idx="2">
                  <c:v>100.7</c:v>
                </c:pt>
                <c:pt idx="3">
                  <c:v>100.6</c:v>
                </c:pt>
                <c:pt idx="4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8-4A7F-B7B1-0C07C88C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</c:v>
                </c:pt>
                <c:pt idx="2">
                  <c:v>97.2</c:v>
                </c:pt>
                <c:pt idx="3">
                  <c:v>97</c:v>
                </c:pt>
                <c:pt idx="4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8-4A7F-B7B1-0C07C88C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35.700000000000003</c:v>
                </c:pt>
                <c:pt idx="2">
                  <c:v>39.200000000000003</c:v>
                </c:pt>
                <c:pt idx="3">
                  <c:v>44.7</c:v>
                </c:pt>
                <c:pt idx="4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8-44D7-AC06-C8B1E1646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50.3</c:v>
                </c:pt>
                <c:pt idx="2">
                  <c:v>49.8</c:v>
                </c:pt>
                <c:pt idx="3">
                  <c:v>50.9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8-44D7-AC06-C8B1E1646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60.2</c:v>
                </c:pt>
                <c:pt idx="2">
                  <c:v>61.8</c:v>
                </c:pt>
                <c:pt idx="3">
                  <c:v>69.8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A-43BB-A6DC-D2FCEBD7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65.7</c:v>
                </c:pt>
                <c:pt idx="2">
                  <c:v>65</c:v>
                </c:pt>
                <c:pt idx="3">
                  <c:v>66.8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A-43BB-A6DC-D2FCEBD7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28133867</c:v>
                </c:pt>
                <c:pt idx="1">
                  <c:v>28598120</c:v>
                </c:pt>
                <c:pt idx="2">
                  <c:v>30925128</c:v>
                </c:pt>
                <c:pt idx="3">
                  <c:v>32363078</c:v>
                </c:pt>
                <c:pt idx="4">
                  <c:v>33321875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E-4DB6-B352-DB420092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41593368</c:v>
                </c:pt>
                <c:pt idx="1">
                  <c:v>42578034</c:v>
                </c:pt>
                <c:pt idx="2">
                  <c:v>45645830</c:v>
                </c:pt>
                <c:pt idx="3">
                  <c:v>47082778</c:v>
                </c:pt>
                <c:pt idx="4">
                  <c:v>48918364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E-4DB6-B352-DB420092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27.6</c:v>
                </c:pt>
                <c:pt idx="2">
                  <c:v>30.2</c:v>
                </c:pt>
                <c:pt idx="3">
                  <c:v>29.8</c:v>
                </c:pt>
                <c:pt idx="4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A-437C-B0B3-713A2AFF9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23.9</c:v>
                </c:pt>
                <c:pt idx="2">
                  <c:v>23.8</c:v>
                </c:pt>
                <c:pt idx="3">
                  <c:v>23.9</c:v>
                </c:pt>
                <c:pt idx="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A-437C-B0B3-713A2AFF9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44.4</c:v>
                </c:pt>
                <c:pt idx="2">
                  <c:v>42.9</c:v>
                </c:pt>
                <c:pt idx="3">
                  <c:v>42.5</c:v>
                </c:pt>
                <c:pt idx="4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9-4AF2-95B8-AD0D7E33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54.8</c:v>
                </c:pt>
                <c:pt idx="2">
                  <c:v>55.8</c:v>
                </c:pt>
                <c:pt idx="3">
                  <c:v>56.1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9-4AF2-95B8-AD0D7E33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A10" zoomScaleNormal="100" zoomScaleSheetLayoutView="70" workbookViewId="0">
      <selection activeCell="DY38" sqref="DY38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宮城県地方独立行政法人宮城県立病院機構　宮城県立がんセンター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地方独立行政法人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300床以上～400床未満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383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25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ガ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が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383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 t="str">
        <f>データ!U6</f>
        <v>-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33268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383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383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181</v>
      </c>
      <c r="NN18" s="113"/>
      <c r="NO18" s="108" t="s">
        <v>67</v>
      </c>
      <c r="NP18" s="109"/>
      <c r="NQ18" s="109"/>
      <c r="NR18" s="112" t="s">
        <v>181</v>
      </c>
      <c r="NS18" s="113"/>
      <c r="NT18" s="108" t="s">
        <v>38</v>
      </c>
      <c r="NU18" s="109"/>
      <c r="NV18" s="109"/>
      <c r="NW18" s="112" t="s">
        <v>181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182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103.9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99.6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100.7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100.6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102.9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82.2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80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81.5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80.900000000000006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83.1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75.599999999999994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72.5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72.5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73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75.3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97.7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97.2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97.8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90.2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91.1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90.1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89.6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89.7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80.7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73.099999999999994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76.3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80.7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75.900000000000006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70.599999999999994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71.3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72.599999999999994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73.5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74.099999999999994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7" t="s">
        <v>183</v>
      </c>
      <c r="NK39" s="158"/>
      <c r="NL39" s="158"/>
      <c r="NM39" s="158"/>
      <c r="NN39" s="158"/>
      <c r="NO39" s="158"/>
      <c r="NP39" s="158"/>
      <c r="NQ39" s="158"/>
      <c r="NR39" s="158"/>
      <c r="NS39" s="158"/>
      <c r="NT39" s="158"/>
      <c r="NU39" s="158"/>
      <c r="NV39" s="158"/>
      <c r="NW39" s="158"/>
      <c r="NX39" s="159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57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9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57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9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57"/>
      <c r="NK42" s="158"/>
      <c r="NL42" s="158"/>
      <c r="NM42" s="158"/>
      <c r="NN42" s="158"/>
      <c r="NO42" s="158"/>
      <c r="NP42" s="158"/>
      <c r="NQ42" s="158"/>
      <c r="NR42" s="158"/>
      <c r="NS42" s="158"/>
      <c r="NT42" s="158"/>
      <c r="NU42" s="158"/>
      <c r="NV42" s="158"/>
      <c r="NW42" s="158"/>
      <c r="NX42" s="159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57"/>
      <c r="NK43" s="158"/>
      <c r="NL43" s="158"/>
      <c r="NM43" s="158"/>
      <c r="NN43" s="158"/>
      <c r="NO43" s="158"/>
      <c r="NP43" s="158"/>
      <c r="NQ43" s="158"/>
      <c r="NR43" s="158"/>
      <c r="NS43" s="158"/>
      <c r="NT43" s="158"/>
      <c r="NU43" s="158"/>
      <c r="NV43" s="158"/>
      <c r="NW43" s="158"/>
      <c r="NX43" s="159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57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9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57"/>
      <c r="NK45" s="158"/>
      <c r="NL45" s="158"/>
      <c r="NM45" s="158"/>
      <c r="NN45" s="158"/>
      <c r="NO45" s="158"/>
      <c r="NP45" s="158"/>
      <c r="NQ45" s="158"/>
      <c r="NR45" s="158"/>
      <c r="NS45" s="158"/>
      <c r="NT45" s="158"/>
      <c r="NU45" s="158"/>
      <c r="NV45" s="158"/>
      <c r="NW45" s="158"/>
      <c r="NX45" s="159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7"/>
      <c r="NK46" s="158"/>
      <c r="NL46" s="158"/>
      <c r="NM46" s="158"/>
      <c r="NN46" s="158"/>
      <c r="NO46" s="158"/>
      <c r="NP46" s="158"/>
      <c r="NQ46" s="158"/>
      <c r="NR46" s="158"/>
      <c r="NS46" s="158"/>
      <c r="NT46" s="158"/>
      <c r="NU46" s="158"/>
      <c r="NV46" s="158"/>
      <c r="NW46" s="158"/>
      <c r="NX46" s="159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57"/>
      <c r="NK47" s="158"/>
      <c r="NL47" s="158"/>
      <c r="NM47" s="158"/>
      <c r="NN47" s="158"/>
      <c r="NO47" s="158"/>
      <c r="NP47" s="158"/>
      <c r="NQ47" s="158"/>
      <c r="NR47" s="158"/>
      <c r="NS47" s="158"/>
      <c r="NT47" s="158"/>
      <c r="NU47" s="158"/>
      <c r="NV47" s="158"/>
      <c r="NW47" s="158"/>
      <c r="NX47" s="159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57"/>
      <c r="NK48" s="158"/>
      <c r="NL48" s="158"/>
      <c r="NM48" s="158"/>
      <c r="NN48" s="158"/>
      <c r="NO48" s="158"/>
      <c r="NP48" s="158"/>
      <c r="NQ48" s="158"/>
      <c r="NR48" s="158"/>
      <c r="NS48" s="158"/>
      <c r="NT48" s="158"/>
      <c r="NU48" s="158"/>
      <c r="NV48" s="158"/>
      <c r="NW48" s="158"/>
      <c r="NX48" s="159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57"/>
      <c r="NK49" s="158"/>
      <c r="NL49" s="158"/>
      <c r="NM49" s="158"/>
      <c r="NN49" s="158"/>
      <c r="NO49" s="158"/>
      <c r="NP49" s="158"/>
      <c r="NQ49" s="158"/>
      <c r="NR49" s="158"/>
      <c r="NS49" s="158"/>
      <c r="NT49" s="158"/>
      <c r="NU49" s="158"/>
      <c r="NV49" s="158"/>
      <c r="NW49" s="158"/>
      <c r="NX49" s="159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57"/>
      <c r="NK50" s="158"/>
      <c r="NL50" s="158"/>
      <c r="NM50" s="158"/>
      <c r="NN50" s="158"/>
      <c r="NO50" s="158"/>
      <c r="NP50" s="158"/>
      <c r="NQ50" s="158"/>
      <c r="NR50" s="158"/>
      <c r="NS50" s="158"/>
      <c r="NT50" s="158"/>
      <c r="NU50" s="158"/>
      <c r="NV50" s="158"/>
      <c r="NW50" s="158"/>
      <c r="NX50" s="159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0"/>
      <c r="NK51" s="161"/>
      <c r="NL51" s="161"/>
      <c r="NM51" s="161"/>
      <c r="NN51" s="161"/>
      <c r="NO51" s="161"/>
      <c r="NP51" s="161"/>
      <c r="NQ51" s="161"/>
      <c r="NR51" s="161"/>
      <c r="NS51" s="161"/>
      <c r="NT51" s="161"/>
      <c r="NU51" s="161"/>
      <c r="NV51" s="161"/>
      <c r="NW51" s="161"/>
      <c r="NX51" s="162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63" t="s">
        <v>78</v>
      </c>
      <c r="NK52" s="164"/>
      <c r="NL52" s="164"/>
      <c r="NM52" s="164"/>
      <c r="NN52" s="164"/>
      <c r="NO52" s="164"/>
      <c r="NP52" s="164"/>
      <c r="NQ52" s="164"/>
      <c r="NR52" s="164"/>
      <c r="NS52" s="164"/>
      <c r="NT52" s="164"/>
      <c r="NU52" s="164"/>
      <c r="NV52" s="164"/>
      <c r="NW52" s="164"/>
      <c r="NX52" s="165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66"/>
      <c r="NK53" s="167"/>
      <c r="NL53" s="167"/>
      <c r="NM53" s="167"/>
      <c r="NN53" s="167"/>
      <c r="NO53" s="167"/>
      <c r="NP53" s="167"/>
      <c r="NQ53" s="167"/>
      <c r="NR53" s="167"/>
      <c r="NS53" s="167"/>
      <c r="NT53" s="167"/>
      <c r="NU53" s="167"/>
      <c r="NV53" s="167"/>
      <c r="NW53" s="167"/>
      <c r="NX53" s="168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57" t="s">
        <v>184</v>
      </c>
      <c r="NK54" s="158"/>
      <c r="NL54" s="158"/>
      <c r="NM54" s="158"/>
      <c r="NN54" s="158"/>
      <c r="NO54" s="158"/>
      <c r="NP54" s="158"/>
      <c r="NQ54" s="158"/>
      <c r="NR54" s="158"/>
      <c r="NS54" s="158"/>
      <c r="NT54" s="158"/>
      <c r="NU54" s="158"/>
      <c r="NV54" s="158"/>
      <c r="NW54" s="158"/>
      <c r="NX54" s="159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51331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51701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52645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52933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54302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29003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36199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41391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40733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41383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44.9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44.4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42.9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42.5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41.2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23.8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27.6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30.2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29.8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29.6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57"/>
      <c r="NK55" s="158"/>
      <c r="NL55" s="158"/>
      <c r="NM55" s="158"/>
      <c r="NN55" s="158"/>
      <c r="NO55" s="158"/>
      <c r="NP55" s="158"/>
      <c r="NQ55" s="158"/>
      <c r="NR55" s="158"/>
      <c r="NS55" s="158"/>
      <c r="NT55" s="158"/>
      <c r="NU55" s="158"/>
      <c r="NV55" s="158"/>
      <c r="NW55" s="158"/>
      <c r="NX55" s="159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48921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50413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50510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50958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52405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12272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13096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13552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13792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14290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55.6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54.8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55.8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56.1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56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23.2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23.9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23.8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23.9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23.6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57"/>
      <c r="NK56" s="158"/>
      <c r="NL56" s="158"/>
      <c r="NM56" s="158"/>
      <c r="NN56" s="158"/>
      <c r="NO56" s="158"/>
      <c r="NP56" s="158"/>
      <c r="NQ56" s="158"/>
      <c r="NR56" s="158"/>
      <c r="NS56" s="158"/>
      <c r="NT56" s="158"/>
      <c r="NU56" s="158"/>
      <c r="NV56" s="158"/>
      <c r="NW56" s="158"/>
      <c r="NX56" s="159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57"/>
      <c r="NK57" s="158"/>
      <c r="NL57" s="158"/>
      <c r="NM57" s="158"/>
      <c r="NN57" s="158"/>
      <c r="NO57" s="158"/>
      <c r="NP57" s="158"/>
      <c r="NQ57" s="158"/>
      <c r="NR57" s="158"/>
      <c r="NS57" s="158"/>
      <c r="NT57" s="158"/>
      <c r="NU57" s="158"/>
      <c r="NV57" s="158"/>
      <c r="NW57" s="158"/>
      <c r="NX57" s="159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57"/>
      <c r="NK58" s="158"/>
      <c r="NL58" s="158"/>
      <c r="NM58" s="158"/>
      <c r="NN58" s="158"/>
      <c r="NO58" s="158"/>
      <c r="NP58" s="158"/>
      <c r="NQ58" s="158"/>
      <c r="NR58" s="158"/>
      <c r="NS58" s="158"/>
      <c r="NT58" s="158"/>
      <c r="NU58" s="158"/>
      <c r="NV58" s="158"/>
      <c r="NW58" s="158"/>
      <c r="NX58" s="159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57"/>
      <c r="NK59" s="158"/>
      <c r="NL59" s="158"/>
      <c r="NM59" s="158"/>
      <c r="NN59" s="158"/>
      <c r="NO59" s="158"/>
      <c r="NP59" s="158"/>
      <c r="NQ59" s="158"/>
      <c r="NR59" s="158"/>
      <c r="NS59" s="158"/>
      <c r="NT59" s="158"/>
      <c r="NU59" s="158"/>
      <c r="NV59" s="158"/>
      <c r="NW59" s="158"/>
      <c r="NX59" s="159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57"/>
      <c r="NK60" s="158"/>
      <c r="NL60" s="158"/>
      <c r="NM60" s="158"/>
      <c r="NN60" s="158"/>
      <c r="NO60" s="158"/>
      <c r="NP60" s="158"/>
      <c r="NQ60" s="158"/>
      <c r="NR60" s="158"/>
      <c r="NS60" s="158"/>
      <c r="NT60" s="158"/>
      <c r="NU60" s="158"/>
      <c r="NV60" s="158"/>
      <c r="NW60" s="158"/>
      <c r="NX60" s="159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57"/>
      <c r="NK61" s="158"/>
      <c r="NL61" s="158"/>
      <c r="NM61" s="158"/>
      <c r="NN61" s="158"/>
      <c r="NO61" s="158"/>
      <c r="NP61" s="158"/>
      <c r="NQ61" s="158"/>
      <c r="NR61" s="158"/>
      <c r="NS61" s="158"/>
      <c r="NT61" s="158"/>
      <c r="NU61" s="158"/>
      <c r="NV61" s="158"/>
      <c r="NW61" s="158"/>
      <c r="NX61" s="159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57"/>
      <c r="NK62" s="158"/>
      <c r="NL62" s="158"/>
      <c r="NM62" s="158"/>
      <c r="NN62" s="158"/>
      <c r="NO62" s="158"/>
      <c r="NP62" s="158"/>
      <c r="NQ62" s="158"/>
      <c r="NR62" s="158"/>
      <c r="NS62" s="158"/>
      <c r="NT62" s="158"/>
      <c r="NU62" s="158"/>
      <c r="NV62" s="158"/>
      <c r="NW62" s="158"/>
      <c r="NX62" s="159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57"/>
      <c r="NK63" s="158"/>
      <c r="NL63" s="158"/>
      <c r="NM63" s="158"/>
      <c r="NN63" s="158"/>
      <c r="NO63" s="158"/>
      <c r="NP63" s="158"/>
      <c r="NQ63" s="158"/>
      <c r="NR63" s="158"/>
      <c r="NS63" s="158"/>
      <c r="NT63" s="158"/>
      <c r="NU63" s="158"/>
      <c r="NV63" s="158"/>
      <c r="NW63" s="158"/>
      <c r="NX63" s="159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57"/>
      <c r="NK64" s="158"/>
      <c r="NL64" s="158"/>
      <c r="NM64" s="158"/>
      <c r="NN64" s="158"/>
      <c r="NO64" s="158"/>
      <c r="NP64" s="158"/>
      <c r="NQ64" s="158"/>
      <c r="NR64" s="158"/>
      <c r="NS64" s="158"/>
      <c r="NT64" s="158"/>
      <c r="NU64" s="158"/>
      <c r="NV64" s="158"/>
      <c r="NW64" s="158"/>
      <c r="NX64" s="15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57"/>
      <c r="NK65" s="158"/>
      <c r="NL65" s="158"/>
      <c r="NM65" s="158"/>
      <c r="NN65" s="158"/>
      <c r="NO65" s="158"/>
      <c r="NP65" s="158"/>
      <c r="NQ65" s="158"/>
      <c r="NR65" s="158"/>
      <c r="NS65" s="158"/>
      <c r="NT65" s="158"/>
      <c r="NU65" s="158"/>
      <c r="NV65" s="158"/>
      <c r="NW65" s="158"/>
      <c r="NX65" s="15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57"/>
      <c r="NK66" s="158"/>
      <c r="NL66" s="158"/>
      <c r="NM66" s="158"/>
      <c r="NN66" s="158"/>
      <c r="NO66" s="158"/>
      <c r="NP66" s="158"/>
      <c r="NQ66" s="158"/>
      <c r="NR66" s="158"/>
      <c r="NS66" s="158"/>
      <c r="NT66" s="158"/>
      <c r="NU66" s="158"/>
      <c r="NV66" s="158"/>
      <c r="NW66" s="158"/>
      <c r="NX66" s="15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60"/>
      <c r="NK67" s="161"/>
      <c r="NL67" s="161"/>
      <c r="NM67" s="161"/>
      <c r="NN67" s="161"/>
      <c r="NO67" s="161"/>
      <c r="NP67" s="161"/>
      <c r="NQ67" s="161"/>
      <c r="NR67" s="161"/>
      <c r="NS67" s="161"/>
      <c r="NT67" s="161"/>
      <c r="NU67" s="161"/>
      <c r="NV67" s="161"/>
      <c r="NW67" s="161"/>
      <c r="NX67" s="162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63" t="s">
        <v>80</v>
      </c>
      <c r="NK68" s="164"/>
      <c r="NL68" s="164"/>
      <c r="NM68" s="164"/>
      <c r="NN68" s="164"/>
      <c r="NO68" s="164"/>
      <c r="NP68" s="164"/>
      <c r="NQ68" s="164"/>
      <c r="NR68" s="164"/>
      <c r="NS68" s="164"/>
      <c r="NT68" s="164"/>
      <c r="NU68" s="164"/>
      <c r="NV68" s="164"/>
      <c r="NW68" s="164"/>
      <c r="NX68" s="16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66"/>
      <c r="NK69" s="167"/>
      <c r="NL69" s="167"/>
      <c r="NM69" s="167"/>
      <c r="NN69" s="167"/>
      <c r="NO69" s="167"/>
      <c r="NP69" s="167"/>
      <c r="NQ69" s="167"/>
      <c r="NR69" s="167"/>
      <c r="NS69" s="167"/>
      <c r="NT69" s="167"/>
      <c r="NU69" s="167"/>
      <c r="NV69" s="167"/>
      <c r="NW69" s="167"/>
      <c r="NX69" s="16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69" t="s">
        <v>185</v>
      </c>
      <c r="NK70" s="170"/>
      <c r="NL70" s="170"/>
      <c r="NM70" s="170"/>
      <c r="NN70" s="170"/>
      <c r="NO70" s="170"/>
      <c r="NP70" s="170"/>
      <c r="NQ70" s="170"/>
      <c r="NR70" s="170"/>
      <c r="NS70" s="170"/>
      <c r="NT70" s="170"/>
      <c r="NU70" s="170"/>
      <c r="NV70" s="170"/>
      <c r="NW70" s="170"/>
      <c r="NX70" s="171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69"/>
      <c r="NK71" s="170"/>
      <c r="NL71" s="170"/>
      <c r="NM71" s="170"/>
      <c r="NN71" s="170"/>
      <c r="NO71" s="170"/>
      <c r="NP71" s="170"/>
      <c r="NQ71" s="170"/>
      <c r="NR71" s="170"/>
      <c r="NS71" s="170"/>
      <c r="NT71" s="170"/>
      <c r="NU71" s="170"/>
      <c r="NV71" s="170"/>
      <c r="NW71" s="170"/>
      <c r="NX71" s="171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69"/>
      <c r="NK72" s="170"/>
      <c r="NL72" s="170"/>
      <c r="NM72" s="170"/>
      <c r="NN72" s="170"/>
      <c r="NO72" s="170"/>
      <c r="NP72" s="170"/>
      <c r="NQ72" s="170"/>
      <c r="NR72" s="170"/>
      <c r="NS72" s="170"/>
      <c r="NT72" s="170"/>
      <c r="NU72" s="170"/>
      <c r="NV72" s="170"/>
      <c r="NW72" s="170"/>
      <c r="NX72" s="171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9"/>
      <c r="NK73" s="170"/>
      <c r="NL73" s="170"/>
      <c r="NM73" s="170"/>
      <c r="NN73" s="170"/>
      <c r="NO73" s="170"/>
      <c r="NP73" s="170"/>
      <c r="NQ73" s="170"/>
      <c r="NR73" s="170"/>
      <c r="NS73" s="170"/>
      <c r="NT73" s="170"/>
      <c r="NU73" s="170"/>
      <c r="NV73" s="170"/>
      <c r="NW73" s="170"/>
      <c r="NX73" s="171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9"/>
      <c r="NK74" s="170"/>
      <c r="NL74" s="170"/>
      <c r="NM74" s="170"/>
      <c r="NN74" s="170"/>
      <c r="NO74" s="170"/>
      <c r="NP74" s="170"/>
      <c r="NQ74" s="170"/>
      <c r="NR74" s="170"/>
      <c r="NS74" s="170"/>
      <c r="NT74" s="170"/>
      <c r="NU74" s="170"/>
      <c r="NV74" s="170"/>
      <c r="NW74" s="170"/>
      <c r="NX74" s="171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9"/>
      <c r="NK75" s="170"/>
      <c r="NL75" s="170"/>
      <c r="NM75" s="170"/>
      <c r="NN75" s="170"/>
      <c r="NO75" s="170"/>
      <c r="NP75" s="170"/>
      <c r="NQ75" s="170"/>
      <c r="NR75" s="170"/>
      <c r="NS75" s="170"/>
      <c r="NT75" s="170"/>
      <c r="NU75" s="170"/>
      <c r="NV75" s="170"/>
      <c r="NW75" s="170"/>
      <c r="NX75" s="171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9"/>
      <c r="NK76" s="170"/>
      <c r="NL76" s="170"/>
      <c r="NM76" s="170"/>
      <c r="NN76" s="170"/>
      <c r="NO76" s="170"/>
      <c r="NP76" s="170"/>
      <c r="NQ76" s="170"/>
      <c r="NR76" s="170"/>
      <c r="NS76" s="170"/>
      <c r="NT76" s="170"/>
      <c r="NU76" s="170"/>
      <c r="NV76" s="170"/>
      <c r="NW76" s="170"/>
      <c r="NX76" s="171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9"/>
      <c r="NK77" s="170"/>
      <c r="NL77" s="170"/>
      <c r="NM77" s="170"/>
      <c r="NN77" s="170"/>
      <c r="NO77" s="170"/>
      <c r="NP77" s="170"/>
      <c r="NQ77" s="170"/>
      <c r="NR77" s="170"/>
      <c r="NS77" s="170"/>
      <c r="NT77" s="170"/>
      <c r="NU77" s="170"/>
      <c r="NV77" s="170"/>
      <c r="NW77" s="170"/>
      <c r="NX77" s="171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3">
        <f>データ!$B$11</f>
        <v>41640</v>
      </c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>
        <f>データ!$C$11</f>
        <v>42005</v>
      </c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>
        <f>データ!$D$11</f>
        <v>42370</v>
      </c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>
        <f>データ!$E$11</f>
        <v>42736</v>
      </c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>
        <f>データ!$F$11</f>
        <v>43101</v>
      </c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3">
        <f>データ!$B$11</f>
        <v>41640</v>
      </c>
      <c r="EP78" s="143"/>
      <c r="EQ78" s="143"/>
      <c r="ER78" s="143"/>
      <c r="ES78" s="143"/>
      <c r="ET78" s="143"/>
      <c r="EU78" s="143"/>
      <c r="EV78" s="143"/>
      <c r="EW78" s="143"/>
      <c r="EX78" s="143"/>
      <c r="EY78" s="143"/>
      <c r="EZ78" s="143"/>
      <c r="FA78" s="143"/>
      <c r="FB78" s="143"/>
      <c r="FC78" s="143"/>
      <c r="FD78" s="143"/>
      <c r="FE78" s="143"/>
      <c r="FF78" s="143"/>
      <c r="FG78" s="143"/>
      <c r="FH78" s="143">
        <f>データ!$C$11</f>
        <v>42005</v>
      </c>
      <c r="FI78" s="143"/>
      <c r="FJ78" s="143"/>
      <c r="FK78" s="143"/>
      <c r="FL78" s="143"/>
      <c r="FM78" s="143"/>
      <c r="FN78" s="143"/>
      <c r="FO78" s="143"/>
      <c r="FP78" s="143"/>
      <c r="FQ78" s="143"/>
      <c r="FR78" s="143"/>
      <c r="FS78" s="143"/>
      <c r="FT78" s="143"/>
      <c r="FU78" s="143"/>
      <c r="FV78" s="143"/>
      <c r="FW78" s="143"/>
      <c r="FX78" s="143"/>
      <c r="FY78" s="143"/>
      <c r="FZ78" s="143"/>
      <c r="GA78" s="143">
        <f>データ!$D$11</f>
        <v>42370</v>
      </c>
      <c r="GB78" s="143"/>
      <c r="GC78" s="143"/>
      <c r="GD78" s="143"/>
      <c r="GE78" s="143"/>
      <c r="GF78" s="143"/>
      <c r="GG78" s="143"/>
      <c r="GH78" s="143"/>
      <c r="GI78" s="143"/>
      <c r="GJ78" s="143"/>
      <c r="GK78" s="143"/>
      <c r="GL78" s="143"/>
      <c r="GM78" s="143"/>
      <c r="GN78" s="143"/>
      <c r="GO78" s="143"/>
      <c r="GP78" s="143"/>
      <c r="GQ78" s="143"/>
      <c r="GR78" s="143"/>
      <c r="GS78" s="143"/>
      <c r="GT78" s="143">
        <f>データ!$E$11</f>
        <v>42736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/>
      <c r="HI78" s="143"/>
      <c r="HJ78" s="143"/>
      <c r="HK78" s="143"/>
      <c r="HL78" s="143"/>
      <c r="HM78" s="143">
        <f>データ!$F$11</f>
        <v>43101</v>
      </c>
      <c r="HN78" s="143"/>
      <c r="HO78" s="143"/>
      <c r="HP78" s="143"/>
      <c r="HQ78" s="143"/>
      <c r="HR78" s="143"/>
      <c r="HS78" s="143"/>
      <c r="HT78" s="143"/>
      <c r="HU78" s="143"/>
      <c r="HV78" s="143"/>
      <c r="HW78" s="143"/>
      <c r="HX78" s="143"/>
      <c r="HY78" s="143"/>
      <c r="HZ78" s="143"/>
      <c r="IA78" s="143"/>
      <c r="IB78" s="143"/>
      <c r="IC78" s="143"/>
      <c r="ID78" s="143"/>
      <c r="IE78" s="143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3">
        <f>データ!$B$11</f>
        <v>41640</v>
      </c>
      <c r="JK78" s="143"/>
      <c r="JL78" s="143"/>
      <c r="JM78" s="143"/>
      <c r="JN78" s="143"/>
      <c r="JO78" s="143"/>
      <c r="JP78" s="143"/>
      <c r="JQ78" s="143"/>
      <c r="JR78" s="143"/>
      <c r="JS78" s="143"/>
      <c r="JT78" s="143"/>
      <c r="JU78" s="143"/>
      <c r="JV78" s="143"/>
      <c r="JW78" s="143"/>
      <c r="JX78" s="143"/>
      <c r="JY78" s="143"/>
      <c r="JZ78" s="143"/>
      <c r="KA78" s="143"/>
      <c r="KB78" s="143"/>
      <c r="KC78" s="143">
        <f>データ!$C$11</f>
        <v>42005</v>
      </c>
      <c r="KD78" s="143"/>
      <c r="KE78" s="143"/>
      <c r="KF78" s="143"/>
      <c r="KG78" s="143"/>
      <c r="KH78" s="143"/>
      <c r="KI78" s="143"/>
      <c r="KJ78" s="143"/>
      <c r="KK78" s="143"/>
      <c r="KL78" s="143"/>
      <c r="KM78" s="143"/>
      <c r="KN78" s="143"/>
      <c r="KO78" s="143"/>
      <c r="KP78" s="143"/>
      <c r="KQ78" s="143"/>
      <c r="KR78" s="143"/>
      <c r="KS78" s="143"/>
      <c r="KT78" s="143"/>
      <c r="KU78" s="143"/>
      <c r="KV78" s="143">
        <f>データ!$D$11</f>
        <v>42370</v>
      </c>
      <c r="KW78" s="143"/>
      <c r="KX78" s="143"/>
      <c r="KY78" s="143"/>
      <c r="KZ78" s="143"/>
      <c r="LA78" s="143"/>
      <c r="LB78" s="143"/>
      <c r="LC78" s="143"/>
      <c r="LD78" s="143"/>
      <c r="LE78" s="143"/>
      <c r="LF78" s="143"/>
      <c r="LG78" s="143"/>
      <c r="LH78" s="143"/>
      <c r="LI78" s="143"/>
      <c r="LJ78" s="143"/>
      <c r="LK78" s="143"/>
      <c r="LL78" s="143"/>
      <c r="LM78" s="143"/>
      <c r="LN78" s="143"/>
      <c r="LO78" s="143">
        <f>データ!$E$11</f>
        <v>42736</v>
      </c>
      <c r="LP78" s="143"/>
      <c r="LQ78" s="143"/>
      <c r="LR78" s="143"/>
      <c r="LS78" s="143"/>
      <c r="LT78" s="143"/>
      <c r="LU78" s="143"/>
      <c r="LV78" s="143"/>
      <c r="LW78" s="143"/>
      <c r="LX78" s="143"/>
      <c r="LY78" s="143"/>
      <c r="LZ78" s="143"/>
      <c r="MA78" s="143"/>
      <c r="MB78" s="143"/>
      <c r="MC78" s="143"/>
      <c r="MD78" s="143"/>
      <c r="ME78" s="143"/>
      <c r="MF78" s="143"/>
      <c r="MG78" s="143"/>
      <c r="MH78" s="143">
        <f>データ!$F$11</f>
        <v>43101</v>
      </c>
      <c r="MI78" s="143"/>
      <c r="MJ78" s="143"/>
      <c r="MK78" s="143"/>
      <c r="ML78" s="143"/>
      <c r="MM78" s="143"/>
      <c r="MN78" s="143"/>
      <c r="MO78" s="143"/>
      <c r="MP78" s="143"/>
      <c r="MQ78" s="143"/>
      <c r="MR78" s="143"/>
      <c r="MS78" s="143"/>
      <c r="MT78" s="143"/>
      <c r="MU78" s="143"/>
      <c r="MV78" s="143"/>
      <c r="MW78" s="143"/>
      <c r="MX78" s="143"/>
      <c r="MY78" s="143"/>
      <c r="MZ78" s="143"/>
      <c r="NA78" s="5"/>
      <c r="NB78" s="5"/>
      <c r="NC78" s="5"/>
      <c r="ND78" s="5"/>
      <c r="NE78" s="5"/>
      <c r="NF78" s="5"/>
      <c r="NG78" s="41"/>
      <c r="NH78" s="27"/>
      <c r="NI78" s="2"/>
      <c r="NJ78" s="169"/>
      <c r="NK78" s="170"/>
      <c r="NL78" s="170"/>
      <c r="NM78" s="170"/>
      <c r="NN78" s="170"/>
      <c r="NO78" s="170"/>
      <c r="NP78" s="170"/>
      <c r="NQ78" s="170"/>
      <c r="NR78" s="170"/>
      <c r="NS78" s="170"/>
      <c r="NT78" s="170"/>
      <c r="NU78" s="170"/>
      <c r="NV78" s="170"/>
      <c r="NW78" s="170"/>
      <c r="NX78" s="171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44" t="s">
        <v>55</v>
      </c>
      <c r="K79" s="145"/>
      <c r="L79" s="145"/>
      <c r="M79" s="145"/>
      <c r="N79" s="145"/>
      <c r="O79" s="145"/>
      <c r="P79" s="145"/>
      <c r="Q79" s="145"/>
      <c r="R79" s="145"/>
      <c r="S79" s="145"/>
      <c r="T79" s="146"/>
      <c r="U79" s="147">
        <f>データ!DR7</f>
        <v>28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>
        <f>データ!DS7</f>
        <v>35.700000000000003</v>
      </c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>
        <f>データ!DT7</f>
        <v>39.200000000000003</v>
      </c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>
        <f>データ!DU7</f>
        <v>44.7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>
        <f>データ!DV7</f>
        <v>49.9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44" t="s">
        <v>55</v>
      </c>
      <c r="EE79" s="145"/>
      <c r="EF79" s="145"/>
      <c r="EG79" s="145"/>
      <c r="EH79" s="145"/>
      <c r="EI79" s="145"/>
      <c r="EJ79" s="145"/>
      <c r="EK79" s="145"/>
      <c r="EL79" s="145"/>
      <c r="EM79" s="145"/>
      <c r="EN79" s="146"/>
      <c r="EO79" s="147">
        <f>データ!EC7</f>
        <v>48</v>
      </c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>
        <f>データ!ED7</f>
        <v>60.2</v>
      </c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>
        <f>データ!EE7</f>
        <v>61.8</v>
      </c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>
        <f>データ!EF7</f>
        <v>69.8</v>
      </c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>
        <f>データ!EG7</f>
        <v>75.5</v>
      </c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44" t="s">
        <v>55</v>
      </c>
      <c r="IZ79" s="145"/>
      <c r="JA79" s="145"/>
      <c r="JB79" s="145"/>
      <c r="JC79" s="145"/>
      <c r="JD79" s="145"/>
      <c r="JE79" s="145"/>
      <c r="JF79" s="145"/>
      <c r="JG79" s="145"/>
      <c r="JH79" s="145"/>
      <c r="JI79" s="146"/>
      <c r="JJ79" s="148">
        <f>データ!EN7</f>
        <v>28133867</v>
      </c>
      <c r="JK79" s="148"/>
      <c r="JL79" s="148"/>
      <c r="JM79" s="148"/>
      <c r="JN79" s="148"/>
      <c r="JO79" s="148"/>
      <c r="JP79" s="148"/>
      <c r="JQ79" s="148"/>
      <c r="JR79" s="148"/>
      <c r="JS79" s="148"/>
      <c r="JT79" s="148"/>
      <c r="JU79" s="148"/>
      <c r="JV79" s="148"/>
      <c r="JW79" s="148"/>
      <c r="JX79" s="148"/>
      <c r="JY79" s="148"/>
      <c r="JZ79" s="148"/>
      <c r="KA79" s="148"/>
      <c r="KB79" s="148"/>
      <c r="KC79" s="148">
        <f>データ!EO7</f>
        <v>28598120</v>
      </c>
      <c r="KD79" s="148"/>
      <c r="KE79" s="148"/>
      <c r="KF79" s="148"/>
      <c r="KG79" s="148"/>
      <c r="KH79" s="148"/>
      <c r="KI79" s="148"/>
      <c r="KJ79" s="148"/>
      <c r="KK79" s="148"/>
      <c r="KL79" s="148"/>
      <c r="KM79" s="148"/>
      <c r="KN79" s="148"/>
      <c r="KO79" s="148"/>
      <c r="KP79" s="148"/>
      <c r="KQ79" s="148"/>
      <c r="KR79" s="148"/>
      <c r="KS79" s="148"/>
      <c r="KT79" s="148"/>
      <c r="KU79" s="148"/>
      <c r="KV79" s="148">
        <f>データ!EP7</f>
        <v>30925128</v>
      </c>
      <c r="KW79" s="148"/>
      <c r="KX79" s="148"/>
      <c r="KY79" s="148"/>
      <c r="KZ79" s="148"/>
      <c r="LA79" s="148"/>
      <c r="LB79" s="148"/>
      <c r="LC79" s="148"/>
      <c r="LD79" s="148"/>
      <c r="LE79" s="148"/>
      <c r="LF79" s="148"/>
      <c r="LG79" s="148"/>
      <c r="LH79" s="148"/>
      <c r="LI79" s="148"/>
      <c r="LJ79" s="148"/>
      <c r="LK79" s="148"/>
      <c r="LL79" s="148"/>
      <c r="LM79" s="148"/>
      <c r="LN79" s="148"/>
      <c r="LO79" s="148">
        <f>データ!EQ7</f>
        <v>32363078</v>
      </c>
      <c r="LP79" s="148"/>
      <c r="LQ79" s="148"/>
      <c r="LR79" s="148"/>
      <c r="LS79" s="148"/>
      <c r="LT79" s="148"/>
      <c r="LU79" s="148"/>
      <c r="LV79" s="148"/>
      <c r="LW79" s="148"/>
      <c r="LX79" s="148"/>
      <c r="LY79" s="148"/>
      <c r="LZ79" s="148"/>
      <c r="MA79" s="148"/>
      <c r="MB79" s="148"/>
      <c r="MC79" s="148"/>
      <c r="MD79" s="148"/>
      <c r="ME79" s="148"/>
      <c r="MF79" s="148"/>
      <c r="MG79" s="148"/>
      <c r="MH79" s="148">
        <f>データ!ER7</f>
        <v>33321875</v>
      </c>
      <c r="MI79" s="148"/>
      <c r="MJ79" s="148"/>
      <c r="MK79" s="148"/>
      <c r="ML79" s="148"/>
      <c r="MM79" s="148"/>
      <c r="MN79" s="148"/>
      <c r="MO79" s="148"/>
      <c r="MP79" s="148"/>
      <c r="MQ79" s="148"/>
      <c r="MR79" s="148"/>
      <c r="MS79" s="148"/>
      <c r="MT79" s="148"/>
      <c r="MU79" s="148"/>
      <c r="MV79" s="148"/>
      <c r="MW79" s="148"/>
      <c r="MX79" s="148"/>
      <c r="MY79" s="148"/>
      <c r="MZ79" s="148"/>
      <c r="NA79" s="5"/>
      <c r="NB79" s="5"/>
      <c r="NC79" s="5"/>
      <c r="ND79" s="5"/>
      <c r="NE79" s="5"/>
      <c r="NF79" s="5"/>
      <c r="NG79" s="41"/>
      <c r="NH79" s="27"/>
      <c r="NI79" s="2"/>
      <c r="NJ79" s="169"/>
      <c r="NK79" s="170"/>
      <c r="NL79" s="170"/>
      <c r="NM79" s="170"/>
      <c r="NN79" s="170"/>
      <c r="NO79" s="170"/>
      <c r="NP79" s="170"/>
      <c r="NQ79" s="170"/>
      <c r="NR79" s="170"/>
      <c r="NS79" s="170"/>
      <c r="NT79" s="170"/>
      <c r="NU79" s="170"/>
      <c r="NV79" s="170"/>
      <c r="NW79" s="170"/>
      <c r="NX79" s="171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44" t="s">
        <v>57</v>
      </c>
      <c r="K80" s="145"/>
      <c r="L80" s="145"/>
      <c r="M80" s="145"/>
      <c r="N80" s="145"/>
      <c r="O80" s="145"/>
      <c r="P80" s="145"/>
      <c r="Q80" s="145"/>
      <c r="R80" s="145"/>
      <c r="S80" s="145"/>
      <c r="T80" s="146"/>
      <c r="U80" s="147">
        <f>データ!DW7</f>
        <v>48.9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>
        <f>データ!DX7</f>
        <v>50.3</v>
      </c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>
        <f>データ!DY7</f>
        <v>49.8</v>
      </c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>
        <f>データ!DZ7</f>
        <v>50.9</v>
      </c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>
        <f>データ!EA7</f>
        <v>51.9</v>
      </c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44" t="s">
        <v>57</v>
      </c>
      <c r="EE80" s="145"/>
      <c r="EF80" s="145"/>
      <c r="EG80" s="145"/>
      <c r="EH80" s="145"/>
      <c r="EI80" s="145"/>
      <c r="EJ80" s="145"/>
      <c r="EK80" s="145"/>
      <c r="EL80" s="145"/>
      <c r="EM80" s="145"/>
      <c r="EN80" s="146"/>
      <c r="EO80" s="147">
        <f>データ!EH7</f>
        <v>65.400000000000006</v>
      </c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>
        <f>データ!EI7</f>
        <v>65.7</v>
      </c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>
        <f>データ!EJ7</f>
        <v>65</v>
      </c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>
        <f>データ!EK7</f>
        <v>66.8</v>
      </c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>
        <f>データ!EL7</f>
        <v>68.2</v>
      </c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44" t="s">
        <v>57</v>
      </c>
      <c r="IZ80" s="145"/>
      <c r="JA80" s="145"/>
      <c r="JB80" s="145"/>
      <c r="JC80" s="145"/>
      <c r="JD80" s="145"/>
      <c r="JE80" s="145"/>
      <c r="JF80" s="145"/>
      <c r="JG80" s="145"/>
      <c r="JH80" s="145"/>
      <c r="JI80" s="146"/>
      <c r="JJ80" s="148">
        <f>データ!ES7</f>
        <v>41593368</v>
      </c>
      <c r="JK80" s="148"/>
      <c r="JL80" s="148"/>
      <c r="JM80" s="148"/>
      <c r="JN80" s="148"/>
      <c r="JO80" s="148"/>
      <c r="JP80" s="148"/>
      <c r="JQ80" s="148"/>
      <c r="JR80" s="148"/>
      <c r="JS80" s="148"/>
      <c r="JT80" s="148"/>
      <c r="JU80" s="148"/>
      <c r="JV80" s="148"/>
      <c r="JW80" s="148"/>
      <c r="JX80" s="148"/>
      <c r="JY80" s="148"/>
      <c r="JZ80" s="148"/>
      <c r="KA80" s="148"/>
      <c r="KB80" s="148"/>
      <c r="KC80" s="148">
        <f>データ!ET7</f>
        <v>42578034</v>
      </c>
      <c r="KD80" s="148"/>
      <c r="KE80" s="148"/>
      <c r="KF80" s="148"/>
      <c r="KG80" s="148"/>
      <c r="KH80" s="148"/>
      <c r="KI80" s="148"/>
      <c r="KJ80" s="148"/>
      <c r="KK80" s="148"/>
      <c r="KL80" s="148"/>
      <c r="KM80" s="148"/>
      <c r="KN80" s="148"/>
      <c r="KO80" s="148"/>
      <c r="KP80" s="148"/>
      <c r="KQ80" s="148"/>
      <c r="KR80" s="148"/>
      <c r="KS80" s="148"/>
      <c r="KT80" s="148"/>
      <c r="KU80" s="148"/>
      <c r="KV80" s="148">
        <f>データ!EU7</f>
        <v>45645830</v>
      </c>
      <c r="KW80" s="148"/>
      <c r="KX80" s="148"/>
      <c r="KY80" s="148"/>
      <c r="KZ80" s="148"/>
      <c r="LA80" s="148"/>
      <c r="LB80" s="148"/>
      <c r="LC80" s="148"/>
      <c r="LD80" s="148"/>
      <c r="LE80" s="148"/>
      <c r="LF80" s="148"/>
      <c r="LG80" s="148"/>
      <c r="LH80" s="148"/>
      <c r="LI80" s="148"/>
      <c r="LJ80" s="148"/>
      <c r="LK80" s="148"/>
      <c r="LL80" s="148"/>
      <c r="LM80" s="148"/>
      <c r="LN80" s="148"/>
      <c r="LO80" s="148">
        <f>データ!EV7</f>
        <v>47082778</v>
      </c>
      <c r="LP80" s="148"/>
      <c r="LQ80" s="148"/>
      <c r="LR80" s="148"/>
      <c r="LS80" s="148"/>
      <c r="LT80" s="148"/>
      <c r="LU80" s="148"/>
      <c r="LV80" s="148"/>
      <c r="LW80" s="148"/>
      <c r="LX80" s="148"/>
      <c r="LY80" s="148"/>
      <c r="LZ80" s="148"/>
      <c r="MA80" s="148"/>
      <c r="MB80" s="148"/>
      <c r="MC80" s="148"/>
      <c r="MD80" s="148"/>
      <c r="ME80" s="148"/>
      <c r="MF80" s="148"/>
      <c r="MG80" s="148"/>
      <c r="MH80" s="148">
        <f>データ!EW7</f>
        <v>48918364</v>
      </c>
      <c r="MI80" s="148"/>
      <c r="MJ80" s="148"/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8"/>
      <c r="MX80" s="148"/>
      <c r="MY80" s="148"/>
      <c r="MZ80" s="148"/>
      <c r="NA80" s="5"/>
      <c r="NB80" s="5"/>
      <c r="NC80" s="5"/>
      <c r="ND80" s="5"/>
      <c r="NE80" s="5"/>
      <c r="NF80" s="5"/>
      <c r="NG80" s="41"/>
      <c r="NH80" s="27"/>
      <c r="NI80" s="2"/>
      <c r="NJ80" s="169"/>
      <c r="NK80" s="170"/>
      <c r="NL80" s="170"/>
      <c r="NM80" s="170"/>
      <c r="NN80" s="170"/>
      <c r="NO80" s="170"/>
      <c r="NP80" s="170"/>
      <c r="NQ80" s="170"/>
      <c r="NR80" s="170"/>
      <c r="NS80" s="170"/>
      <c r="NT80" s="170"/>
      <c r="NU80" s="170"/>
      <c r="NV80" s="170"/>
      <c r="NW80" s="170"/>
      <c r="NX80" s="171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69"/>
      <c r="NK81" s="170"/>
      <c r="NL81" s="170"/>
      <c r="NM81" s="170"/>
      <c r="NN81" s="170"/>
      <c r="NO81" s="170"/>
      <c r="NP81" s="170"/>
      <c r="NQ81" s="170"/>
      <c r="NR81" s="170"/>
      <c r="NS81" s="170"/>
      <c r="NT81" s="170"/>
      <c r="NU81" s="170"/>
      <c r="NV81" s="170"/>
      <c r="NW81" s="170"/>
      <c r="NX81" s="171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9"/>
      <c r="NK82" s="170"/>
      <c r="NL82" s="170"/>
      <c r="NM82" s="170"/>
      <c r="NN82" s="170"/>
      <c r="NO82" s="170"/>
      <c r="NP82" s="170"/>
      <c r="NQ82" s="170"/>
      <c r="NR82" s="170"/>
      <c r="NS82" s="170"/>
      <c r="NT82" s="170"/>
      <c r="NU82" s="170"/>
      <c r="NV82" s="170"/>
      <c r="NW82" s="170"/>
      <c r="NX82" s="171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9"/>
      <c r="NK83" s="170"/>
      <c r="NL83" s="170"/>
      <c r="NM83" s="170"/>
      <c r="NN83" s="170"/>
      <c r="NO83" s="170"/>
      <c r="NP83" s="170"/>
      <c r="NQ83" s="170"/>
      <c r="NR83" s="170"/>
      <c r="NS83" s="170"/>
      <c r="NT83" s="170"/>
      <c r="NU83" s="170"/>
      <c r="NV83" s="170"/>
      <c r="NW83" s="170"/>
      <c r="NX83" s="171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72"/>
      <c r="NK84" s="173"/>
      <c r="NL84" s="173"/>
      <c r="NM84" s="173"/>
      <c r="NN84" s="173"/>
      <c r="NO84" s="173"/>
      <c r="NP84" s="173"/>
      <c r="NQ84" s="173"/>
      <c r="NR84" s="173"/>
      <c r="NS84" s="173"/>
      <c r="NT84" s="173"/>
      <c r="NU84" s="173"/>
      <c r="NV84" s="173"/>
      <c r="NW84" s="173"/>
      <c r="NX84" s="174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o4Q7hdts4S8Y3cnPC3jnu2l6Yu4jf5148xRmjoGpe1SsEFsESFi2NuWKJH20ibp2BunjEsjtl2VS4e/j55aMYg==" saltValue="jQt03PWFOBHqY0zYXtLQK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4" t="s">
        <v>103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0" t="s">
        <v>104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0" t="s">
        <v>105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4" t="s">
        <v>106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49" t="s">
        <v>107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0" t="s">
        <v>108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109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110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4" t="s">
        <v>111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49" t="s">
        <v>112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113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148</v>
      </c>
      <c r="AU5" s="64" t="s">
        <v>149</v>
      </c>
      <c r="AV5" s="64" t="s">
        <v>150</v>
      </c>
      <c r="AW5" s="64" t="s">
        <v>151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152</v>
      </c>
      <c r="BE5" s="64" t="s">
        <v>138</v>
      </c>
      <c r="BF5" s="64" t="s">
        <v>153</v>
      </c>
      <c r="BG5" s="64" t="s">
        <v>150</v>
      </c>
      <c r="BH5" s="64" t="s">
        <v>151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154</v>
      </c>
      <c r="BQ5" s="64" t="s">
        <v>153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155</v>
      </c>
      <c r="CA5" s="64" t="s">
        <v>156</v>
      </c>
      <c r="CB5" s="64" t="s">
        <v>153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152</v>
      </c>
      <c r="CL5" s="64" t="s">
        <v>154</v>
      </c>
      <c r="CM5" s="64" t="s">
        <v>153</v>
      </c>
      <c r="CN5" s="64" t="s">
        <v>140</v>
      </c>
      <c r="CO5" s="64" t="s">
        <v>157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152</v>
      </c>
      <c r="CW5" s="64" t="s">
        <v>148</v>
      </c>
      <c r="CX5" s="64" t="s">
        <v>153</v>
      </c>
      <c r="CY5" s="64" t="s">
        <v>150</v>
      </c>
      <c r="CZ5" s="64" t="s">
        <v>157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152</v>
      </c>
      <c r="DH5" s="64" t="s">
        <v>148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155</v>
      </c>
      <c r="DS5" s="64" t="s">
        <v>148</v>
      </c>
      <c r="DT5" s="64" t="s">
        <v>158</v>
      </c>
      <c r="DU5" s="64" t="s">
        <v>140</v>
      </c>
      <c r="DV5" s="64" t="s">
        <v>157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155</v>
      </c>
      <c r="ED5" s="64" t="s">
        <v>154</v>
      </c>
      <c r="EE5" s="64" t="s">
        <v>153</v>
      </c>
      <c r="EF5" s="64" t="s">
        <v>150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159</v>
      </c>
      <c r="EN5" s="64" t="s">
        <v>152</v>
      </c>
      <c r="EO5" s="64" t="s">
        <v>138</v>
      </c>
      <c r="EP5" s="64" t="s">
        <v>153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160</v>
      </c>
      <c r="B6" s="65">
        <f>B8</f>
        <v>2018</v>
      </c>
      <c r="C6" s="65">
        <f t="shared" ref="C6:M6" si="2">C8</f>
        <v>47510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3</v>
      </c>
      <c r="H6" s="151" t="str">
        <f>IF(H8&lt;&gt;I8,H8,"")&amp;IF(I8&lt;&gt;J8,I8,"")&amp;"　"&amp;J8</f>
        <v>宮城県地方独立行政法人宮城県立病院機構　宮城県立がんセンター</v>
      </c>
      <c r="I6" s="152"/>
      <c r="J6" s="153"/>
      <c r="K6" s="65" t="str">
        <f t="shared" si="2"/>
        <v>地方独立行政法人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300床以上～400床未満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25</v>
      </c>
      <c r="R6" s="65" t="str">
        <f t="shared" si="3"/>
        <v>対象</v>
      </c>
      <c r="S6" s="65" t="str">
        <f t="shared" si="3"/>
        <v>ガ</v>
      </c>
      <c r="T6" s="65" t="str">
        <f t="shared" si="3"/>
        <v>が</v>
      </c>
      <c r="U6" s="66" t="str">
        <f>U8</f>
        <v>-</v>
      </c>
      <c r="V6" s="66">
        <f>V8</f>
        <v>33268</v>
      </c>
      <c r="W6" s="65" t="str">
        <f>W8</f>
        <v>非該当</v>
      </c>
      <c r="X6" s="65" t="str">
        <f t="shared" si="3"/>
        <v>１０：１</v>
      </c>
      <c r="Y6" s="66">
        <f t="shared" si="3"/>
        <v>383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383</v>
      </c>
      <c r="AE6" s="66">
        <f t="shared" si="3"/>
        <v>383</v>
      </c>
      <c r="AF6" s="66" t="str">
        <f t="shared" si="3"/>
        <v>-</v>
      </c>
      <c r="AG6" s="66">
        <f t="shared" si="3"/>
        <v>383</v>
      </c>
      <c r="AH6" s="67">
        <f>IF(AH8="-",NA(),AH8)</f>
        <v>103.9</v>
      </c>
      <c r="AI6" s="67">
        <f t="shared" ref="AI6:AQ6" si="4">IF(AI8="-",NA(),AI8)</f>
        <v>99.6</v>
      </c>
      <c r="AJ6" s="67">
        <f t="shared" si="4"/>
        <v>100.7</v>
      </c>
      <c r="AK6" s="67">
        <f t="shared" si="4"/>
        <v>100.6</v>
      </c>
      <c r="AL6" s="67">
        <f t="shared" si="4"/>
        <v>102.9</v>
      </c>
      <c r="AM6" s="67">
        <f t="shared" si="4"/>
        <v>97.7</v>
      </c>
      <c r="AN6" s="67">
        <f t="shared" si="4"/>
        <v>98</v>
      </c>
      <c r="AO6" s="67">
        <f t="shared" si="4"/>
        <v>97.2</v>
      </c>
      <c r="AP6" s="67">
        <f t="shared" si="4"/>
        <v>97</v>
      </c>
      <c r="AQ6" s="67">
        <f t="shared" si="4"/>
        <v>97.8</v>
      </c>
      <c r="AR6" s="67" t="str">
        <f>IF(AR8="-","【-】","【"&amp;SUBSTITUTE(TEXT(AR8,"#,##0.0"),"-","△")&amp;"】")</f>
        <v>【98.8】</v>
      </c>
      <c r="AS6" s="67">
        <f>IF(AS8="-",NA(),AS8)</f>
        <v>82.2</v>
      </c>
      <c r="AT6" s="67">
        <f t="shared" ref="AT6:BB6" si="5">IF(AT8="-",NA(),AT8)</f>
        <v>80</v>
      </c>
      <c r="AU6" s="67">
        <f t="shared" si="5"/>
        <v>81.5</v>
      </c>
      <c r="AV6" s="67">
        <f t="shared" si="5"/>
        <v>80.900000000000006</v>
      </c>
      <c r="AW6" s="67">
        <f t="shared" si="5"/>
        <v>83.1</v>
      </c>
      <c r="AX6" s="67">
        <f t="shared" si="5"/>
        <v>90.2</v>
      </c>
      <c r="AY6" s="67">
        <f t="shared" si="5"/>
        <v>91.1</v>
      </c>
      <c r="AZ6" s="67">
        <f t="shared" si="5"/>
        <v>90.1</v>
      </c>
      <c r="BA6" s="67">
        <f t="shared" si="5"/>
        <v>89.6</v>
      </c>
      <c r="BB6" s="67">
        <f t="shared" si="5"/>
        <v>89.7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80.7</v>
      </c>
      <c r="BJ6" s="67">
        <f t="shared" si="6"/>
        <v>73.099999999999994</v>
      </c>
      <c r="BK6" s="67">
        <f t="shared" si="6"/>
        <v>76.3</v>
      </c>
      <c r="BL6" s="67">
        <f t="shared" si="6"/>
        <v>80.7</v>
      </c>
      <c r="BM6" s="67">
        <f t="shared" si="6"/>
        <v>75.900000000000006</v>
      </c>
      <c r="BN6" s="67" t="str">
        <f>IF(BN8="-","【-】","【"&amp;SUBSTITUTE(TEXT(BN8,"#,##0.0"),"-","△")&amp;"】")</f>
        <v>【64.1】</v>
      </c>
      <c r="BO6" s="67">
        <f>IF(BO8="-",NA(),BO8)</f>
        <v>75.599999999999994</v>
      </c>
      <c r="BP6" s="67">
        <f t="shared" ref="BP6:BX6" si="7">IF(BP8="-",NA(),BP8)</f>
        <v>72.5</v>
      </c>
      <c r="BQ6" s="67">
        <f t="shared" si="7"/>
        <v>72.5</v>
      </c>
      <c r="BR6" s="67">
        <f t="shared" si="7"/>
        <v>73</v>
      </c>
      <c r="BS6" s="67">
        <f t="shared" si="7"/>
        <v>75.3</v>
      </c>
      <c r="BT6" s="67">
        <f t="shared" si="7"/>
        <v>70.599999999999994</v>
      </c>
      <c r="BU6" s="67">
        <f t="shared" si="7"/>
        <v>71.3</v>
      </c>
      <c r="BV6" s="67">
        <f t="shared" si="7"/>
        <v>72.599999999999994</v>
      </c>
      <c r="BW6" s="67">
        <f t="shared" si="7"/>
        <v>73.5</v>
      </c>
      <c r="BX6" s="67">
        <f t="shared" si="7"/>
        <v>74.099999999999994</v>
      </c>
      <c r="BY6" s="67" t="str">
        <f>IF(BY8="-","【-】","【"&amp;SUBSTITUTE(TEXT(BY8,"#,##0.0"),"-","△")&amp;"】")</f>
        <v>【74.9】</v>
      </c>
      <c r="BZ6" s="68">
        <f>IF(BZ8="-",NA(),BZ8)</f>
        <v>51331</v>
      </c>
      <c r="CA6" s="68">
        <f t="shared" ref="CA6:CI6" si="8">IF(CA8="-",NA(),CA8)</f>
        <v>51701</v>
      </c>
      <c r="CB6" s="68">
        <f t="shared" si="8"/>
        <v>52645</v>
      </c>
      <c r="CC6" s="68">
        <f t="shared" si="8"/>
        <v>52933</v>
      </c>
      <c r="CD6" s="68">
        <f t="shared" si="8"/>
        <v>54302</v>
      </c>
      <c r="CE6" s="68">
        <f t="shared" si="8"/>
        <v>48921</v>
      </c>
      <c r="CF6" s="68">
        <f t="shared" si="8"/>
        <v>50413</v>
      </c>
      <c r="CG6" s="68">
        <f t="shared" si="8"/>
        <v>50510</v>
      </c>
      <c r="CH6" s="68">
        <f t="shared" si="8"/>
        <v>50958</v>
      </c>
      <c r="CI6" s="68">
        <f t="shared" si="8"/>
        <v>52405</v>
      </c>
      <c r="CJ6" s="67" t="str">
        <f>IF(CJ8="-","【-】","【"&amp;SUBSTITUTE(TEXT(CJ8,"#,##0"),"-","△")&amp;"】")</f>
        <v>【52,412】</v>
      </c>
      <c r="CK6" s="68">
        <f>IF(CK8="-",NA(),CK8)</f>
        <v>29003</v>
      </c>
      <c r="CL6" s="68">
        <f t="shared" ref="CL6:CT6" si="9">IF(CL8="-",NA(),CL8)</f>
        <v>36199</v>
      </c>
      <c r="CM6" s="68">
        <f t="shared" si="9"/>
        <v>41391</v>
      </c>
      <c r="CN6" s="68">
        <f t="shared" si="9"/>
        <v>40733</v>
      </c>
      <c r="CO6" s="68">
        <f t="shared" si="9"/>
        <v>41383</v>
      </c>
      <c r="CP6" s="68">
        <f t="shared" si="9"/>
        <v>12272</v>
      </c>
      <c r="CQ6" s="68">
        <f t="shared" si="9"/>
        <v>13096</v>
      </c>
      <c r="CR6" s="68">
        <f t="shared" si="9"/>
        <v>13552</v>
      </c>
      <c r="CS6" s="68">
        <f t="shared" si="9"/>
        <v>13792</v>
      </c>
      <c r="CT6" s="68">
        <f t="shared" si="9"/>
        <v>14290</v>
      </c>
      <c r="CU6" s="67" t="str">
        <f>IF(CU8="-","【-】","【"&amp;SUBSTITUTE(TEXT(CU8,"#,##0"),"-","△")&amp;"】")</f>
        <v>【14,708】</v>
      </c>
      <c r="CV6" s="67">
        <f>IF(CV8="-",NA(),CV8)</f>
        <v>44.9</v>
      </c>
      <c r="CW6" s="67">
        <f t="shared" ref="CW6:DE6" si="10">IF(CW8="-",NA(),CW8)</f>
        <v>44.4</v>
      </c>
      <c r="CX6" s="67">
        <f t="shared" si="10"/>
        <v>42.9</v>
      </c>
      <c r="CY6" s="67">
        <f t="shared" si="10"/>
        <v>42.5</v>
      </c>
      <c r="CZ6" s="67">
        <f t="shared" si="10"/>
        <v>41.2</v>
      </c>
      <c r="DA6" s="67">
        <f t="shared" si="10"/>
        <v>55.6</v>
      </c>
      <c r="DB6" s="67">
        <f t="shared" si="10"/>
        <v>54.8</v>
      </c>
      <c r="DC6" s="67">
        <f t="shared" si="10"/>
        <v>55.8</v>
      </c>
      <c r="DD6" s="67">
        <f t="shared" si="10"/>
        <v>56.1</v>
      </c>
      <c r="DE6" s="67">
        <f t="shared" si="10"/>
        <v>56</v>
      </c>
      <c r="DF6" s="67" t="str">
        <f>IF(DF8="-","【-】","【"&amp;SUBSTITUTE(TEXT(DF8,"#,##0.0"),"-","△")&amp;"】")</f>
        <v>【54.8】</v>
      </c>
      <c r="DG6" s="67">
        <f>IF(DG8="-",NA(),DG8)</f>
        <v>23.8</v>
      </c>
      <c r="DH6" s="67">
        <f t="shared" ref="DH6:DP6" si="11">IF(DH8="-",NA(),DH8)</f>
        <v>27.6</v>
      </c>
      <c r="DI6" s="67">
        <f t="shared" si="11"/>
        <v>30.2</v>
      </c>
      <c r="DJ6" s="67">
        <f t="shared" si="11"/>
        <v>29.8</v>
      </c>
      <c r="DK6" s="67">
        <f t="shared" si="11"/>
        <v>29.6</v>
      </c>
      <c r="DL6" s="67">
        <f t="shared" si="11"/>
        <v>23.2</v>
      </c>
      <c r="DM6" s="67">
        <f t="shared" si="11"/>
        <v>23.9</v>
      </c>
      <c r="DN6" s="67">
        <f t="shared" si="11"/>
        <v>23.8</v>
      </c>
      <c r="DO6" s="67">
        <f t="shared" si="11"/>
        <v>23.9</v>
      </c>
      <c r="DP6" s="67">
        <f t="shared" si="11"/>
        <v>23.6</v>
      </c>
      <c r="DQ6" s="67" t="str">
        <f>IF(DQ8="-","【-】","【"&amp;SUBSTITUTE(TEXT(DQ8,"#,##0.0"),"-","△")&amp;"】")</f>
        <v>【24.3】</v>
      </c>
      <c r="DR6" s="67">
        <f>IF(DR8="-",NA(),DR8)</f>
        <v>28</v>
      </c>
      <c r="DS6" s="67">
        <f t="shared" ref="DS6:EA6" si="12">IF(DS8="-",NA(),DS8)</f>
        <v>35.700000000000003</v>
      </c>
      <c r="DT6" s="67">
        <f t="shared" si="12"/>
        <v>39.200000000000003</v>
      </c>
      <c r="DU6" s="67">
        <f t="shared" si="12"/>
        <v>44.7</v>
      </c>
      <c r="DV6" s="67">
        <f t="shared" si="12"/>
        <v>49.9</v>
      </c>
      <c r="DW6" s="67">
        <f t="shared" si="12"/>
        <v>48.9</v>
      </c>
      <c r="DX6" s="67">
        <f t="shared" si="12"/>
        <v>50.3</v>
      </c>
      <c r="DY6" s="67">
        <f t="shared" si="12"/>
        <v>49.8</v>
      </c>
      <c r="DZ6" s="67">
        <f t="shared" si="12"/>
        <v>50.9</v>
      </c>
      <c r="EA6" s="67">
        <f t="shared" si="12"/>
        <v>51.9</v>
      </c>
      <c r="EB6" s="67" t="str">
        <f>IF(EB8="-","【-】","【"&amp;SUBSTITUTE(TEXT(EB8,"#,##0.0"),"-","△")&amp;"】")</f>
        <v>【52.5】</v>
      </c>
      <c r="EC6" s="67">
        <f>IF(EC8="-",NA(),EC8)</f>
        <v>48</v>
      </c>
      <c r="ED6" s="67">
        <f t="shared" ref="ED6:EL6" si="13">IF(ED8="-",NA(),ED8)</f>
        <v>60.2</v>
      </c>
      <c r="EE6" s="67">
        <f t="shared" si="13"/>
        <v>61.8</v>
      </c>
      <c r="EF6" s="67">
        <f t="shared" si="13"/>
        <v>69.8</v>
      </c>
      <c r="EG6" s="67">
        <f t="shared" si="13"/>
        <v>75.5</v>
      </c>
      <c r="EH6" s="67">
        <f t="shared" si="13"/>
        <v>65.400000000000006</v>
      </c>
      <c r="EI6" s="67">
        <f t="shared" si="13"/>
        <v>65.7</v>
      </c>
      <c r="EJ6" s="67">
        <f t="shared" si="13"/>
        <v>65</v>
      </c>
      <c r="EK6" s="67">
        <f t="shared" si="13"/>
        <v>66.8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28133867</v>
      </c>
      <c r="EO6" s="68">
        <f t="shared" ref="EO6:EW6" si="14">IF(EO8="-",NA(),EO8)</f>
        <v>28598120</v>
      </c>
      <c r="EP6" s="68">
        <f t="shared" si="14"/>
        <v>30925128</v>
      </c>
      <c r="EQ6" s="68">
        <f t="shared" si="14"/>
        <v>32363078</v>
      </c>
      <c r="ER6" s="68">
        <f t="shared" si="14"/>
        <v>33321875</v>
      </c>
      <c r="ES6" s="68">
        <f t="shared" si="14"/>
        <v>41593368</v>
      </c>
      <c r="ET6" s="68">
        <f t="shared" si="14"/>
        <v>42578034</v>
      </c>
      <c r="EU6" s="68">
        <f t="shared" si="14"/>
        <v>45645830</v>
      </c>
      <c r="EV6" s="68">
        <f t="shared" si="14"/>
        <v>47082778</v>
      </c>
      <c r="EW6" s="68">
        <f t="shared" si="14"/>
        <v>48918364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161</v>
      </c>
      <c r="B7" s="65">
        <f t="shared" ref="B7:AG7" si="15">B8</f>
        <v>2018</v>
      </c>
      <c r="C7" s="65">
        <f t="shared" si="15"/>
        <v>47510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3</v>
      </c>
      <c r="H7" s="65"/>
      <c r="I7" s="65"/>
      <c r="J7" s="65"/>
      <c r="K7" s="65" t="str">
        <f t="shared" si="15"/>
        <v>地方独立行政法人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300床以上～400床未満</v>
      </c>
      <c r="O7" s="65" t="str">
        <f>O8</f>
        <v>非設置</v>
      </c>
      <c r="P7" s="65" t="str">
        <f>P8</f>
        <v>直営</v>
      </c>
      <c r="Q7" s="66">
        <f t="shared" si="15"/>
        <v>25</v>
      </c>
      <c r="R7" s="65" t="str">
        <f t="shared" si="15"/>
        <v>対象</v>
      </c>
      <c r="S7" s="65" t="str">
        <f t="shared" si="15"/>
        <v>ガ</v>
      </c>
      <c r="T7" s="65" t="str">
        <f t="shared" si="15"/>
        <v>が</v>
      </c>
      <c r="U7" s="66" t="str">
        <f>U8</f>
        <v>-</v>
      </c>
      <c r="V7" s="66">
        <f>V8</f>
        <v>33268</v>
      </c>
      <c r="W7" s="65" t="str">
        <f>W8</f>
        <v>非該当</v>
      </c>
      <c r="X7" s="65" t="str">
        <f t="shared" si="15"/>
        <v>１０：１</v>
      </c>
      <c r="Y7" s="66">
        <f t="shared" si="15"/>
        <v>383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383</v>
      </c>
      <c r="AE7" s="66">
        <f t="shared" si="15"/>
        <v>383</v>
      </c>
      <c r="AF7" s="66" t="str">
        <f t="shared" si="15"/>
        <v>-</v>
      </c>
      <c r="AG7" s="66">
        <f t="shared" si="15"/>
        <v>383</v>
      </c>
      <c r="AH7" s="67">
        <f>AH8</f>
        <v>103.9</v>
      </c>
      <c r="AI7" s="67">
        <f t="shared" ref="AI7:AQ7" si="16">AI8</f>
        <v>99.6</v>
      </c>
      <c r="AJ7" s="67">
        <f t="shared" si="16"/>
        <v>100.7</v>
      </c>
      <c r="AK7" s="67">
        <f t="shared" si="16"/>
        <v>100.6</v>
      </c>
      <c r="AL7" s="67">
        <f t="shared" si="16"/>
        <v>102.9</v>
      </c>
      <c r="AM7" s="67">
        <f t="shared" si="16"/>
        <v>97.7</v>
      </c>
      <c r="AN7" s="67">
        <f t="shared" si="16"/>
        <v>98</v>
      </c>
      <c r="AO7" s="67">
        <f t="shared" si="16"/>
        <v>97.2</v>
      </c>
      <c r="AP7" s="67">
        <f t="shared" si="16"/>
        <v>97</v>
      </c>
      <c r="AQ7" s="67">
        <f t="shared" si="16"/>
        <v>97.8</v>
      </c>
      <c r="AR7" s="67"/>
      <c r="AS7" s="67">
        <f>AS8</f>
        <v>82.2</v>
      </c>
      <c r="AT7" s="67">
        <f t="shared" ref="AT7:BB7" si="17">AT8</f>
        <v>80</v>
      </c>
      <c r="AU7" s="67">
        <f t="shared" si="17"/>
        <v>81.5</v>
      </c>
      <c r="AV7" s="67">
        <f t="shared" si="17"/>
        <v>80.900000000000006</v>
      </c>
      <c r="AW7" s="67">
        <f t="shared" si="17"/>
        <v>83.1</v>
      </c>
      <c r="AX7" s="67">
        <f t="shared" si="17"/>
        <v>90.2</v>
      </c>
      <c r="AY7" s="67">
        <f t="shared" si="17"/>
        <v>91.1</v>
      </c>
      <c r="AZ7" s="67">
        <f t="shared" si="17"/>
        <v>90.1</v>
      </c>
      <c r="BA7" s="67">
        <f t="shared" si="17"/>
        <v>89.6</v>
      </c>
      <c r="BB7" s="67">
        <f t="shared" si="17"/>
        <v>89.7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80.7</v>
      </c>
      <c r="BJ7" s="67">
        <f t="shared" si="18"/>
        <v>73.099999999999994</v>
      </c>
      <c r="BK7" s="67">
        <f t="shared" si="18"/>
        <v>76.3</v>
      </c>
      <c r="BL7" s="67">
        <f t="shared" si="18"/>
        <v>80.7</v>
      </c>
      <c r="BM7" s="67">
        <f t="shared" si="18"/>
        <v>75.900000000000006</v>
      </c>
      <c r="BN7" s="67"/>
      <c r="BO7" s="67">
        <f>BO8</f>
        <v>75.599999999999994</v>
      </c>
      <c r="BP7" s="67">
        <f t="shared" ref="BP7:BX7" si="19">BP8</f>
        <v>72.5</v>
      </c>
      <c r="BQ7" s="67">
        <f t="shared" si="19"/>
        <v>72.5</v>
      </c>
      <c r="BR7" s="67">
        <f t="shared" si="19"/>
        <v>73</v>
      </c>
      <c r="BS7" s="67">
        <f t="shared" si="19"/>
        <v>75.3</v>
      </c>
      <c r="BT7" s="67">
        <f t="shared" si="19"/>
        <v>70.599999999999994</v>
      </c>
      <c r="BU7" s="67">
        <f t="shared" si="19"/>
        <v>71.3</v>
      </c>
      <c r="BV7" s="67">
        <f t="shared" si="19"/>
        <v>72.599999999999994</v>
      </c>
      <c r="BW7" s="67">
        <f t="shared" si="19"/>
        <v>73.5</v>
      </c>
      <c r="BX7" s="67">
        <f t="shared" si="19"/>
        <v>74.099999999999994</v>
      </c>
      <c r="BY7" s="67"/>
      <c r="BZ7" s="68">
        <f>BZ8</f>
        <v>51331</v>
      </c>
      <c r="CA7" s="68">
        <f t="shared" ref="CA7:CI7" si="20">CA8</f>
        <v>51701</v>
      </c>
      <c r="CB7" s="68">
        <f t="shared" si="20"/>
        <v>52645</v>
      </c>
      <c r="CC7" s="68">
        <f t="shared" si="20"/>
        <v>52933</v>
      </c>
      <c r="CD7" s="68">
        <f t="shared" si="20"/>
        <v>54302</v>
      </c>
      <c r="CE7" s="68">
        <f t="shared" si="20"/>
        <v>48921</v>
      </c>
      <c r="CF7" s="68">
        <f t="shared" si="20"/>
        <v>50413</v>
      </c>
      <c r="CG7" s="68">
        <f t="shared" si="20"/>
        <v>50510</v>
      </c>
      <c r="CH7" s="68">
        <f t="shared" si="20"/>
        <v>50958</v>
      </c>
      <c r="CI7" s="68">
        <f t="shared" si="20"/>
        <v>52405</v>
      </c>
      <c r="CJ7" s="67"/>
      <c r="CK7" s="68">
        <f>CK8</f>
        <v>29003</v>
      </c>
      <c r="CL7" s="68">
        <f t="shared" ref="CL7:CT7" si="21">CL8</f>
        <v>36199</v>
      </c>
      <c r="CM7" s="68">
        <f t="shared" si="21"/>
        <v>41391</v>
      </c>
      <c r="CN7" s="68">
        <f t="shared" si="21"/>
        <v>40733</v>
      </c>
      <c r="CO7" s="68">
        <f t="shared" si="21"/>
        <v>41383</v>
      </c>
      <c r="CP7" s="68">
        <f t="shared" si="21"/>
        <v>12272</v>
      </c>
      <c r="CQ7" s="68">
        <f t="shared" si="21"/>
        <v>13096</v>
      </c>
      <c r="CR7" s="68">
        <f t="shared" si="21"/>
        <v>13552</v>
      </c>
      <c r="CS7" s="68">
        <f t="shared" si="21"/>
        <v>13792</v>
      </c>
      <c r="CT7" s="68">
        <f t="shared" si="21"/>
        <v>14290</v>
      </c>
      <c r="CU7" s="67"/>
      <c r="CV7" s="67">
        <f>CV8</f>
        <v>44.9</v>
      </c>
      <c r="CW7" s="67">
        <f t="shared" ref="CW7:DE7" si="22">CW8</f>
        <v>44.4</v>
      </c>
      <c r="CX7" s="67">
        <f t="shared" si="22"/>
        <v>42.9</v>
      </c>
      <c r="CY7" s="67">
        <f t="shared" si="22"/>
        <v>42.5</v>
      </c>
      <c r="CZ7" s="67">
        <f t="shared" si="22"/>
        <v>41.2</v>
      </c>
      <c r="DA7" s="67">
        <f t="shared" si="22"/>
        <v>55.6</v>
      </c>
      <c r="DB7" s="67">
        <f t="shared" si="22"/>
        <v>54.8</v>
      </c>
      <c r="DC7" s="67">
        <f t="shared" si="22"/>
        <v>55.8</v>
      </c>
      <c r="DD7" s="67">
        <f t="shared" si="22"/>
        <v>56.1</v>
      </c>
      <c r="DE7" s="67">
        <f t="shared" si="22"/>
        <v>56</v>
      </c>
      <c r="DF7" s="67"/>
      <c r="DG7" s="67">
        <f>DG8</f>
        <v>23.8</v>
      </c>
      <c r="DH7" s="67">
        <f t="shared" ref="DH7:DP7" si="23">DH8</f>
        <v>27.6</v>
      </c>
      <c r="DI7" s="67">
        <f t="shared" si="23"/>
        <v>30.2</v>
      </c>
      <c r="DJ7" s="67">
        <f t="shared" si="23"/>
        <v>29.8</v>
      </c>
      <c r="DK7" s="67">
        <f t="shared" si="23"/>
        <v>29.6</v>
      </c>
      <c r="DL7" s="67">
        <f t="shared" si="23"/>
        <v>23.2</v>
      </c>
      <c r="DM7" s="67">
        <f t="shared" si="23"/>
        <v>23.9</v>
      </c>
      <c r="DN7" s="67">
        <f t="shared" si="23"/>
        <v>23.8</v>
      </c>
      <c r="DO7" s="67">
        <f t="shared" si="23"/>
        <v>23.9</v>
      </c>
      <c r="DP7" s="67">
        <f t="shared" si="23"/>
        <v>23.6</v>
      </c>
      <c r="DQ7" s="67"/>
      <c r="DR7" s="67">
        <f>DR8</f>
        <v>28</v>
      </c>
      <c r="DS7" s="67">
        <f t="shared" ref="DS7:EA7" si="24">DS8</f>
        <v>35.700000000000003</v>
      </c>
      <c r="DT7" s="67">
        <f t="shared" si="24"/>
        <v>39.200000000000003</v>
      </c>
      <c r="DU7" s="67">
        <f t="shared" si="24"/>
        <v>44.7</v>
      </c>
      <c r="DV7" s="67">
        <f t="shared" si="24"/>
        <v>49.9</v>
      </c>
      <c r="DW7" s="67">
        <f t="shared" si="24"/>
        <v>48.9</v>
      </c>
      <c r="DX7" s="67">
        <f t="shared" si="24"/>
        <v>50.3</v>
      </c>
      <c r="DY7" s="67">
        <f t="shared" si="24"/>
        <v>49.8</v>
      </c>
      <c r="DZ7" s="67">
        <f t="shared" si="24"/>
        <v>50.9</v>
      </c>
      <c r="EA7" s="67">
        <f t="shared" si="24"/>
        <v>51.9</v>
      </c>
      <c r="EB7" s="67"/>
      <c r="EC7" s="67">
        <f>EC8</f>
        <v>48</v>
      </c>
      <c r="ED7" s="67">
        <f t="shared" ref="ED7:EL7" si="25">ED8</f>
        <v>60.2</v>
      </c>
      <c r="EE7" s="67">
        <f t="shared" si="25"/>
        <v>61.8</v>
      </c>
      <c r="EF7" s="67">
        <f t="shared" si="25"/>
        <v>69.8</v>
      </c>
      <c r="EG7" s="67">
        <f t="shared" si="25"/>
        <v>75.5</v>
      </c>
      <c r="EH7" s="67">
        <f t="shared" si="25"/>
        <v>65.400000000000006</v>
      </c>
      <c r="EI7" s="67">
        <f t="shared" si="25"/>
        <v>65.7</v>
      </c>
      <c r="EJ7" s="67">
        <f t="shared" si="25"/>
        <v>65</v>
      </c>
      <c r="EK7" s="67">
        <f t="shared" si="25"/>
        <v>66.8</v>
      </c>
      <c r="EL7" s="67">
        <f t="shared" si="25"/>
        <v>68.2</v>
      </c>
      <c r="EM7" s="67"/>
      <c r="EN7" s="68">
        <f>EN8</f>
        <v>28133867</v>
      </c>
      <c r="EO7" s="68">
        <f t="shared" ref="EO7:EW7" si="26">EO8</f>
        <v>28598120</v>
      </c>
      <c r="EP7" s="68">
        <f t="shared" si="26"/>
        <v>30925128</v>
      </c>
      <c r="EQ7" s="68">
        <f t="shared" si="26"/>
        <v>32363078</v>
      </c>
      <c r="ER7" s="68">
        <f t="shared" si="26"/>
        <v>33321875</v>
      </c>
      <c r="ES7" s="68">
        <f t="shared" si="26"/>
        <v>41593368</v>
      </c>
      <c r="ET7" s="68">
        <f t="shared" si="26"/>
        <v>42578034</v>
      </c>
      <c r="EU7" s="68">
        <f t="shared" si="26"/>
        <v>45645830</v>
      </c>
      <c r="EV7" s="68">
        <f t="shared" si="26"/>
        <v>47082778</v>
      </c>
      <c r="EW7" s="68">
        <f t="shared" si="26"/>
        <v>48918364</v>
      </c>
      <c r="EX7" s="68"/>
    </row>
    <row r="8" spans="1:154" s="69" customFormat="1">
      <c r="A8" s="50"/>
      <c r="B8" s="70">
        <v>2018</v>
      </c>
      <c r="C8" s="70">
        <v>47510</v>
      </c>
      <c r="D8" s="70">
        <v>46</v>
      </c>
      <c r="E8" s="70">
        <v>6</v>
      </c>
      <c r="F8" s="70">
        <v>0</v>
      </c>
      <c r="G8" s="70">
        <v>3</v>
      </c>
      <c r="H8" s="70" t="s">
        <v>162</v>
      </c>
      <c r="I8" s="70" t="s">
        <v>163</v>
      </c>
      <c r="J8" s="70" t="s">
        <v>164</v>
      </c>
      <c r="K8" s="70" t="s">
        <v>165</v>
      </c>
      <c r="L8" s="70" t="s">
        <v>166</v>
      </c>
      <c r="M8" s="70" t="s">
        <v>167</v>
      </c>
      <c r="N8" s="70" t="s">
        <v>168</v>
      </c>
      <c r="O8" s="70" t="s">
        <v>169</v>
      </c>
      <c r="P8" s="70" t="s">
        <v>170</v>
      </c>
      <c r="Q8" s="71">
        <v>25</v>
      </c>
      <c r="R8" s="70" t="s">
        <v>171</v>
      </c>
      <c r="S8" s="70" t="s">
        <v>172</v>
      </c>
      <c r="T8" s="70" t="s">
        <v>173</v>
      </c>
      <c r="U8" s="71" t="s">
        <v>38</v>
      </c>
      <c r="V8" s="71">
        <v>33268</v>
      </c>
      <c r="W8" s="70" t="s">
        <v>174</v>
      </c>
      <c r="X8" s="72" t="s">
        <v>175</v>
      </c>
      <c r="Y8" s="71">
        <v>383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383</v>
      </c>
      <c r="AE8" s="71">
        <v>383</v>
      </c>
      <c r="AF8" s="71" t="s">
        <v>38</v>
      </c>
      <c r="AG8" s="71">
        <v>383</v>
      </c>
      <c r="AH8" s="73">
        <v>103.9</v>
      </c>
      <c r="AI8" s="73">
        <v>99.6</v>
      </c>
      <c r="AJ8" s="73">
        <v>100.7</v>
      </c>
      <c r="AK8" s="73">
        <v>100.6</v>
      </c>
      <c r="AL8" s="73">
        <v>102.9</v>
      </c>
      <c r="AM8" s="73">
        <v>97.7</v>
      </c>
      <c r="AN8" s="73">
        <v>98</v>
      </c>
      <c r="AO8" s="73">
        <v>97.2</v>
      </c>
      <c r="AP8" s="73">
        <v>97</v>
      </c>
      <c r="AQ8" s="73">
        <v>97.8</v>
      </c>
      <c r="AR8" s="73">
        <v>98.8</v>
      </c>
      <c r="AS8" s="73">
        <v>82.2</v>
      </c>
      <c r="AT8" s="73">
        <v>80</v>
      </c>
      <c r="AU8" s="73">
        <v>81.5</v>
      </c>
      <c r="AV8" s="73">
        <v>80.900000000000006</v>
      </c>
      <c r="AW8" s="73">
        <v>83.1</v>
      </c>
      <c r="AX8" s="73">
        <v>90.2</v>
      </c>
      <c r="AY8" s="73">
        <v>91.1</v>
      </c>
      <c r="AZ8" s="73">
        <v>90.1</v>
      </c>
      <c r="BA8" s="73">
        <v>89.6</v>
      </c>
      <c r="BB8" s="73">
        <v>89.7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80.7</v>
      </c>
      <c r="BJ8" s="74">
        <v>73.099999999999994</v>
      </c>
      <c r="BK8" s="74">
        <v>76.3</v>
      </c>
      <c r="BL8" s="74">
        <v>80.7</v>
      </c>
      <c r="BM8" s="74">
        <v>75.900000000000006</v>
      </c>
      <c r="BN8" s="74">
        <v>64.099999999999994</v>
      </c>
      <c r="BO8" s="73">
        <v>75.599999999999994</v>
      </c>
      <c r="BP8" s="73">
        <v>72.5</v>
      </c>
      <c r="BQ8" s="73">
        <v>72.5</v>
      </c>
      <c r="BR8" s="73">
        <v>73</v>
      </c>
      <c r="BS8" s="73">
        <v>75.3</v>
      </c>
      <c r="BT8" s="73">
        <v>70.599999999999994</v>
      </c>
      <c r="BU8" s="73">
        <v>71.3</v>
      </c>
      <c r="BV8" s="73">
        <v>72.599999999999994</v>
      </c>
      <c r="BW8" s="73">
        <v>73.5</v>
      </c>
      <c r="BX8" s="73">
        <v>74.099999999999994</v>
      </c>
      <c r="BY8" s="73">
        <v>74.900000000000006</v>
      </c>
      <c r="BZ8" s="74">
        <v>51331</v>
      </c>
      <c r="CA8" s="74">
        <v>51701</v>
      </c>
      <c r="CB8" s="74">
        <v>52645</v>
      </c>
      <c r="CC8" s="74">
        <v>52933</v>
      </c>
      <c r="CD8" s="74">
        <v>54302</v>
      </c>
      <c r="CE8" s="74">
        <v>48921</v>
      </c>
      <c r="CF8" s="74">
        <v>50413</v>
      </c>
      <c r="CG8" s="74">
        <v>50510</v>
      </c>
      <c r="CH8" s="74">
        <v>50958</v>
      </c>
      <c r="CI8" s="74">
        <v>52405</v>
      </c>
      <c r="CJ8" s="73">
        <v>52412</v>
      </c>
      <c r="CK8" s="74">
        <v>29003</v>
      </c>
      <c r="CL8" s="74">
        <v>36199</v>
      </c>
      <c r="CM8" s="74">
        <v>41391</v>
      </c>
      <c r="CN8" s="74">
        <v>40733</v>
      </c>
      <c r="CO8" s="74">
        <v>41383</v>
      </c>
      <c r="CP8" s="74">
        <v>12272</v>
      </c>
      <c r="CQ8" s="74">
        <v>13096</v>
      </c>
      <c r="CR8" s="74">
        <v>13552</v>
      </c>
      <c r="CS8" s="74">
        <v>13792</v>
      </c>
      <c r="CT8" s="74">
        <v>14290</v>
      </c>
      <c r="CU8" s="73">
        <v>14708</v>
      </c>
      <c r="CV8" s="74">
        <v>44.9</v>
      </c>
      <c r="CW8" s="74">
        <v>44.4</v>
      </c>
      <c r="CX8" s="74">
        <v>42.9</v>
      </c>
      <c r="CY8" s="74">
        <v>42.5</v>
      </c>
      <c r="CZ8" s="74">
        <v>41.2</v>
      </c>
      <c r="DA8" s="74">
        <v>55.6</v>
      </c>
      <c r="DB8" s="74">
        <v>54.8</v>
      </c>
      <c r="DC8" s="74">
        <v>55.8</v>
      </c>
      <c r="DD8" s="74">
        <v>56.1</v>
      </c>
      <c r="DE8" s="74">
        <v>56</v>
      </c>
      <c r="DF8" s="74">
        <v>54.8</v>
      </c>
      <c r="DG8" s="74">
        <v>23.8</v>
      </c>
      <c r="DH8" s="74">
        <v>27.6</v>
      </c>
      <c r="DI8" s="74">
        <v>30.2</v>
      </c>
      <c r="DJ8" s="74">
        <v>29.8</v>
      </c>
      <c r="DK8" s="74">
        <v>29.6</v>
      </c>
      <c r="DL8" s="74">
        <v>23.2</v>
      </c>
      <c r="DM8" s="74">
        <v>23.9</v>
      </c>
      <c r="DN8" s="74">
        <v>23.8</v>
      </c>
      <c r="DO8" s="74">
        <v>23.9</v>
      </c>
      <c r="DP8" s="74">
        <v>23.6</v>
      </c>
      <c r="DQ8" s="74">
        <v>24.3</v>
      </c>
      <c r="DR8" s="73">
        <v>28</v>
      </c>
      <c r="DS8" s="73">
        <v>35.700000000000003</v>
      </c>
      <c r="DT8" s="73">
        <v>39.200000000000003</v>
      </c>
      <c r="DU8" s="73">
        <v>44.7</v>
      </c>
      <c r="DV8" s="73">
        <v>49.9</v>
      </c>
      <c r="DW8" s="73">
        <v>48.9</v>
      </c>
      <c r="DX8" s="73">
        <v>50.3</v>
      </c>
      <c r="DY8" s="73">
        <v>49.8</v>
      </c>
      <c r="DZ8" s="73">
        <v>50.9</v>
      </c>
      <c r="EA8" s="73">
        <v>51.9</v>
      </c>
      <c r="EB8" s="73">
        <v>52.5</v>
      </c>
      <c r="EC8" s="73">
        <v>48</v>
      </c>
      <c r="ED8" s="73">
        <v>60.2</v>
      </c>
      <c r="EE8" s="73">
        <v>61.8</v>
      </c>
      <c r="EF8" s="73">
        <v>69.8</v>
      </c>
      <c r="EG8" s="73">
        <v>75.5</v>
      </c>
      <c r="EH8" s="73">
        <v>65.400000000000006</v>
      </c>
      <c r="EI8" s="73">
        <v>65.7</v>
      </c>
      <c r="EJ8" s="73">
        <v>65</v>
      </c>
      <c r="EK8" s="73">
        <v>66.8</v>
      </c>
      <c r="EL8" s="73">
        <v>68.2</v>
      </c>
      <c r="EM8" s="73">
        <v>68.8</v>
      </c>
      <c r="EN8" s="74">
        <v>28133867</v>
      </c>
      <c r="EO8" s="74">
        <v>28598120</v>
      </c>
      <c r="EP8" s="74">
        <v>30925128</v>
      </c>
      <c r="EQ8" s="74">
        <v>32363078</v>
      </c>
      <c r="ER8" s="74">
        <v>33321875</v>
      </c>
      <c r="ES8" s="74">
        <v>41593368</v>
      </c>
      <c r="ET8" s="74">
        <v>42578034</v>
      </c>
      <c r="EU8" s="74">
        <v>45645830</v>
      </c>
      <c r="EV8" s="74">
        <v>47082778</v>
      </c>
      <c r="EW8" s="74">
        <v>48918364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176</v>
      </c>
      <c r="C10" s="79" t="s">
        <v>177</v>
      </c>
      <c r="D10" s="79" t="s">
        <v>178</v>
      </c>
      <c r="E10" s="79" t="s">
        <v>179</v>
      </c>
      <c r="F10" s="79" t="s">
        <v>180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181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2020-01-28T06:14:03Z</cp:lastPrinted>
  <dcterms:created xsi:type="dcterms:W3CDTF">2019-12-05T07:33:47Z</dcterms:created>
  <dcterms:modified xsi:type="dcterms:W3CDTF">2020-01-28T07:43:57Z</dcterms:modified>
  <cp:category/>
</cp:coreProperties>
</file>