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KAZU\disk1\22 公営企業会計決算\H30年度決算状況調査\05 経営比較分析表\05 総務省回答\"/>
    </mc:Choice>
  </mc:AlternateContent>
  <workbookProtection workbookAlgorithmName="SHA-512" workbookHashValue="UnFtcOcxltub++DgeuWiX9syUn4T1neWKF47N8SVIcIajRXqX/qpDf7npUlmoiWUhNDu1JeREOSm4Ibmv1bXLg==" workbookSaltValue="BhDQVJ7RbkVn6v1v4nwTRA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LO80" i="4" s="1"/>
  <c r="EU7" i="5"/>
  <c r="ET7" i="5"/>
  <c r="ES7" i="5"/>
  <c r="ER7" i="5"/>
  <c r="EQ7" i="5"/>
  <c r="EP7" i="5"/>
  <c r="EO7" i="5"/>
  <c r="EN7" i="5"/>
  <c r="EL7" i="5"/>
  <c r="EK7" i="5"/>
  <c r="EJ7" i="5"/>
  <c r="EI7" i="5"/>
  <c r="FH80" i="4" s="1"/>
  <c r="EH7" i="5"/>
  <c r="EG7" i="5"/>
  <c r="EF7" i="5"/>
  <c r="EE7" i="5"/>
  <c r="GA79" i="4" s="1"/>
  <c r="ED7" i="5"/>
  <c r="EC7" i="5"/>
  <c r="EA7" i="5"/>
  <c r="DZ7" i="5"/>
  <c r="DY7" i="5"/>
  <c r="DX7" i="5"/>
  <c r="DW7" i="5"/>
  <c r="DV7" i="5"/>
  <c r="CS79" i="4" s="1"/>
  <c r="DU7" i="5"/>
  <c r="DT7" i="5"/>
  <c r="DS7" i="5"/>
  <c r="DR7" i="5"/>
  <c r="U79" i="4" s="1"/>
  <c r="DP7" i="5"/>
  <c r="DO7" i="5"/>
  <c r="DN7" i="5"/>
  <c r="DM7" i="5"/>
  <c r="KU56" i="4" s="1"/>
  <c r="DL7" i="5"/>
  <c r="DK7" i="5"/>
  <c r="DJ7" i="5"/>
  <c r="DI7" i="5"/>
  <c r="DH7" i="5"/>
  <c r="DG7" i="5"/>
  <c r="DE7" i="5"/>
  <c r="DD7" i="5"/>
  <c r="DC7" i="5"/>
  <c r="DB7" i="5"/>
  <c r="DA7" i="5"/>
  <c r="CZ7" i="5"/>
  <c r="IZ55" i="4" s="1"/>
  <c r="CY7" i="5"/>
  <c r="CX7" i="5"/>
  <c r="CW7" i="5"/>
  <c r="CV7" i="5"/>
  <c r="GR55" i="4" s="1"/>
  <c r="CT7" i="5"/>
  <c r="CS7" i="5"/>
  <c r="CR7" i="5"/>
  <c r="CQ7" i="5"/>
  <c r="DS56" i="4" s="1"/>
  <c r="CP7" i="5"/>
  <c r="CO7" i="5"/>
  <c r="CN7" i="5"/>
  <c r="CM7" i="5"/>
  <c r="EH55" i="4" s="1"/>
  <c r="CL7" i="5"/>
  <c r="CK7" i="5"/>
  <c r="CI7" i="5"/>
  <c r="CH7" i="5"/>
  <c r="BI56" i="4" s="1"/>
  <c r="CG7" i="5"/>
  <c r="CF7" i="5"/>
  <c r="CE7" i="5"/>
  <c r="CD7" i="5"/>
  <c r="BX55" i="4" s="1"/>
  <c r="CC7" i="5"/>
  <c r="CB7" i="5"/>
  <c r="CA7" i="5"/>
  <c r="BZ7" i="5"/>
  <c r="P55" i="4" s="1"/>
  <c r="BX7" i="5"/>
  <c r="BW7" i="5"/>
  <c r="BV7" i="5"/>
  <c r="BU7" i="5"/>
  <c r="KU34" i="4" s="1"/>
  <c r="BT7" i="5"/>
  <c r="BS7" i="5"/>
  <c r="BR7" i="5"/>
  <c r="BQ7" i="5"/>
  <c r="BP7" i="5"/>
  <c r="BO7" i="5"/>
  <c r="BM7" i="5"/>
  <c r="BL7" i="5"/>
  <c r="BK7" i="5"/>
  <c r="BJ7" i="5"/>
  <c r="BI7" i="5"/>
  <c r="BH7" i="5"/>
  <c r="IZ33" i="4" s="1"/>
  <c r="BG7" i="5"/>
  <c r="BF7" i="5"/>
  <c r="BE7" i="5"/>
  <c r="BD7" i="5"/>
  <c r="GR33" i="4" s="1"/>
  <c r="BB7" i="5"/>
  <c r="BA7" i="5"/>
  <c r="AZ7" i="5"/>
  <c r="AY7" i="5"/>
  <c r="DS34" i="4" s="1"/>
  <c r="AX7" i="5"/>
  <c r="AW7" i="5"/>
  <c r="AV7" i="5"/>
  <c r="AU7" i="5"/>
  <c r="EH33" i="4" s="1"/>
  <c r="AT7" i="5"/>
  <c r="AS7" i="5"/>
  <c r="AQ7" i="5"/>
  <c r="AP7" i="5"/>
  <c r="BI34" i="4" s="1"/>
  <c r="AO7" i="5"/>
  <c r="AN7" i="5"/>
  <c r="AM7" i="5"/>
  <c r="AL7" i="5"/>
  <c r="BX33" i="4" s="1"/>
  <c r="AK7" i="5"/>
  <c r="AJ7" i="5"/>
  <c r="AI7" i="5"/>
  <c r="AH7" i="5"/>
  <c r="P33" i="4" s="1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KV80" i="4"/>
  <c r="KC80" i="4"/>
  <c r="JJ80" i="4"/>
  <c r="HM80" i="4"/>
  <c r="GT80" i="4"/>
  <c r="GA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FH79" i="4"/>
  <c r="EO79" i="4"/>
  <c r="BZ79" i="4"/>
  <c r="BG79" i="4"/>
  <c r="AN79" i="4"/>
  <c r="MN56" i="4"/>
  <c r="LY56" i="4"/>
  <c r="LJ56" i="4"/>
  <c r="KF56" i="4"/>
  <c r="IZ56" i="4"/>
  <c r="IK56" i="4"/>
  <c r="HV56" i="4"/>
  <c r="HG56" i="4"/>
  <c r="GR56" i="4"/>
  <c r="FL56" i="4"/>
  <c r="EW56" i="4"/>
  <c r="EH56" i="4"/>
  <c r="DD56" i="4"/>
  <c r="BX56" i="4"/>
  <c r="AT56" i="4"/>
  <c r="AE56" i="4"/>
  <c r="P56" i="4"/>
  <c r="MN55" i="4"/>
  <c r="LY55" i="4"/>
  <c r="LJ55" i="4"/>
  <c r="KU55" i="4"/>
  <c r="KF55" i="4"/>
  <c r="IK55" i="4"/>
  <c r="HV55" i="4"/>
  <c r="HG55" i="4"/>
  <c r="FL55" i="4"/>
  <c r="EW55" i="4"/>
  <c r="DS55" i="4"/>
  <c r="DD55" i="4"/>
  <c r="BI55" i="4"/>
  <c r="AT55" i="4"/>
  <c r="AE55" i="4"/>
  <c r="MN34" i="4"/>
  <c r="LY34" i="4"/>
  <c r="LJ34" i="4"/>
  <c r="KF34" i="4"/>
  <c r="IZ34" i="4"/>
  <c r="IK34" i="4"/>
  <c r="HV34" i="4"/>
  <c r="HG34" i="4"/>
  <c r="GR34" i="4"/>
  <c r="FL34" i="4"/>
  <c r="EW34" i="4"/>
  <c r="EH34" i="4"/>
  <c r="DD34" i="4"/>
  <c r="BX34" i="4"/>
  <c r="AT34" i="4"/>
  <c r="AE34" i="4"/>
  <c r="P34" i="4"/>
  <c r="MN33" i="4"/>
  <c r="LY33" i="4"/>
  <c r="LJ33" i="4"/>
  <c r="KU33" i="4"/>
  <c r="KF33" i="4"/>
  <c r="IK33" i="4"/>
  <c r="HV33" i="4"/>
  <c r="HG33" i="4"/>
  <c r="FL33" i="4"/>
  <c r="EW33" i="4"/>
  <c r="DS33" i="4"/>
  <c r="DD33" i="4"/>
  <c r="BI33" i="4"/>
  <c r="AT33" i="4"/>
  <c r="AE33" i="4"/>
  <c r="LP12" i="4"/>
  <c r="ID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54" i="4" l="1"/>
  <c r="HM78" i="4"/>
  <c r="FL54" i="4"/>
  <c r="FL32" i="4"/>
  <c r="MH78" i="4"/>
  <c r="IZ54" i="4"/>
  <c r="IZ32" i="4"/>
  <c r="CS78" i="4"/>
  <c r="BX54" i="4"/>
  <c r="BX32" i="4"/>
  <c r="MN32" i="4"/>
  <c r="C11" i="5"/>
  <c r="D11" i="5"/>
  <c r="E11" i="5"/>
  <c r="B11" i="5"/>
  <c r="KC78" i="4" l="1"/>
  <c r="FH78" i="4"/>
  <c r="DS54" i="4"/>
  <c r="DS32" i="4"/>
  <c r="AN78" i="4"/>
  <c r="AE54" i="4"/>
  <c r="KU54" i="4"/>
  <c r="KU32" i="4"/>
  <c r="HG54" i="4"/>
  <c r="HG32" i="4"/>
  <c r="AE32" i="4"/>
  <c r="KF54" i="4"/>
  <c r="JJ78" i="4"/>
  <c r="GR54" i="4"/>
  <c r="GR32" i="4"/>
  <c r="DD32" i="4"/>
  <c r="U78" i="4"/>
  <c r="P54" i="4"/>
  <c r="P32" i="4"/>
  <c r="KF32" i="4"/>
  <c r="EO78" i="4"/>
  <c r="DD54" i="4"/>
  <c r="BZ78" i="4"/>
  <c r="LY54" i="4"/>
  <c r="LY32" i="4"/>
  <c r="LO78" i="4"/>
  <c r="IK54" i="4"/>
  <c r="IK32" i="4"/>
  <c r="GT78" i="4"/>
  <c r="EW54" i="4"/>
  <c r="EW32" i="4"/>
  <c r="BI54" i="4"/>
  <c r="BI32" i="4"/>
  <c r="GA78" i="4"/>
  <c r="EH54" i="4"/>
  <c r="LJ54" i="4"/>
  <c r="BG78" i="4"/>
  <c r="AT54" i="4"/>
  <c r="AT32" i="4"/>
  <c r="LJ32" i="4"/>
  <c r="KV78" i="4"/>
  <c r="HV54" i="4"/>
  <c r="HV32" i="4"/>
  <c r="EH32" i="4"/>
</calcChain>
</file>

<file path=xl/sharedStrings.xml><?xml version="1.0" encoding="utf-8"?>
<sst xmlns="http://schemas.openxmlformats.org/spreadsheetml/2006/main" count="410" uniqueCount="180">
  <si>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</si>
  <si>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</si>
  <si>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</si>
  <si>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</si>
  <si>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</si>
  <si>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</si>
  <si>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</si>
  <si>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</si>
  <si>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</si>
  <si>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</si>
  <si>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</si>
  <si>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</si>
  <si>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</si>
  <si>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</si>
  <si>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</si>
  <si>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</si>
  <si>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</si>
  <si>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</si>
  <si>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</si>
  <si>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</si>
  <si>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</si>
  <si>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</si>
  <si>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</si>
  <si>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</si>
  <si>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</si>
  <si>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</si>
  <si>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</si>
  <si>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</si>
  <si>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</si>
  <si>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</si>
  <si>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</si>
  <si>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</si>
  <si>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</si>
  <si>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</si>
  <si>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</si>
  <si>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</si>
  <si>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</si>
  <si>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</si>
  <si>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</si>
  <si>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</si>
  <si>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</si>
  <si>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</si>
  <si>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</si>
  <si>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</si>
  <si>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</si>
  <si>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</si>
  <si>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</si>
  <si>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</si>
  <si>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</si>
  <si>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</si>
  <si>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</si>
  <si>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</si>
  <si>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</si>
  <si>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</si>
  <si>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</si>
  <si>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</si>
  <si>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</si>
  <si>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</si>
  <si>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</si>
  <si>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</si>
  <si>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</si>
  <si>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</si>
  <si>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</si>
  <si>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</si>
  <si>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</si>
  <si>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</si>
  <si>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</si>
  <si>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</si>
  <si>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</si>
  <si>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</si>
  <si>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</si>
  <si>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</si>
  <si>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</si>
  <si>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</si>
  <si>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</si>
  <si>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</si>
  <si>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</si>
  <si>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</si>
  <si>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</si>
  <si>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</si>
  <si>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</si>
  <si>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</si>
  <si>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</si>
  <si>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</si>
  <si>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</si>
  <si>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</si>
  <si>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</si>
  <si>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</si>
  <si>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</si>
  <si>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</si>
  <si>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</si>
  <si>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</si>
  <si>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</si>
  <si>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</si>
  <si>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</si>
  <si>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</si>
  <si>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</si>
  <si>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</si>
  <si>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</si>
  <si>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</si>
  <si>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</si>
  <si>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</si>
  <si>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</si>
  <si>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</si>
  <si>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</si>
  <si>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</si>
  <si>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</si>
  <si>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</si>
  <si>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</si>
  <si>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</si>
  <si>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</si>
  <si>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</si>
  <si>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</si>
  <si>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</si>
  <si>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</si>
  <si>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</si>
  <si>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</si>
  <si>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</si>
  <si>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</si>
  <si>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</si>
  <si>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</si>
  <si>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</si>
  <si>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</si>
  <si>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</si>
  <si>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</si>
  <si>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</si>
  <si>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</si>
  <si>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</si>
  <si>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</si>
  <si>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</si>
  <si>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</si>
  <si>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</si>
  <si>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</si>
  <si>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</si>
  <si>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</si>
  <si>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</si>
  <si>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</si>
  <si>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</si>
  <si>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</si>
  <si>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</si>
  <si>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</si>
  <si>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</si>
  <si>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</si>
  <si>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</si>
  <si>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</si>
  <si>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</si>
  <si>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</si>
  <si>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</si>
  <si>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</si>
  <si>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</si>
  <si>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</si>
  <si>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</si>
  <si>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</si>
  <si>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</si>
  <si>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</si>
  <si>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</si>
  <si>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</si>
  <si>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</si>
  <si>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</si>
  <si>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</si>
  <si>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福島県</t>
  </si>
  <si>
    <t>ふたば医療センター</t>
  </si>
  <si>
    <t>条例全部</t>
  </si>
  <si>
    <t>病院事業</t>
  </si>
  <si>
    <t>一般病院</t>
  </si>
  <si>
    <t>50床未満</t>
  </si>
  <si>
    <t>自治体職員</t>
  </si>
  <si>
    <t>直営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</si>
  <si>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</si>
  <si>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</si>
  <si>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</si>
  <si>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</si>
  <si>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</si>
  <si>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</si>
  <si>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</si>
  <si>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</si>
  <si>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 xml:space="preserve">①震災からの復興・再生を支える地域医療の確保
②救急医療体制の強化
</t>
    <rPh sb="1" eb="3">
      <t>シンサイ</t>
    </rPh>
    <rPh sb="6" eb="8">
      <t>フッコウ</t>
    </rPh>
    <rPh sb="9" eb="11">
      <t>サイセイ</t>
    </rPh>
    <rPh sb="12" eb="13">
      <t>ササ</t>
    </rPh>
    <rPh sb="15" eb="17">
      <t>チイキ</t>
    </rPh>
    <rPh sb="17" eb="19">
      <t>イリョウ</t>
    </rPh>
    <rPh sb="20" eb="22">
      <t>カクホ</t>
    </rPh>
    <rPh sb="27" eb="29">
      <t>イリョウ</t>
    </rPh>
    <rPh sb="29" eb="31">
      <t>タイセイ</t>
    </rPh>
    <rPh sb="32" eb="34">
      <t>キョウカ</t>
    </rPh>
    <phoneticPr fontId="5"/>
  </si>
  <si>
    <t>①補助金等の医業外収益の影響で、類似病院を上回っている。
②④震災・原発事故からの復興途上の地域にあり、患者数の影響で類似病院を下回っている。
③H30.4月開院。
⑤⑥外来患者収益は、当初計画より診療単価増となり、類似病院を上回っている。
⑦⑧開院時より医療体制を確保する必要があるため、類似病院を上回っている。</t>
    <rPh sb="1" eb="4">
      <t>ホジョキン</t>
    </rPh>
    <rPh sb="4" eb="5">
      <t>トウ</t>
    </rPh>
    <rPh sb="6" eb="8">
      <t>イギョウ</t>
    </rPh>
    <rPh sb="8" eb="9">
      <t>ガイ</t>
    </rPh>
    <rPh sb="9" eb="11">
      <t>シュウエキ</t>
    </rPh>
    <rPh sb="12" eb="14">
      <t>エイキョウ</t>
    </rPh>
    <rPh sb="31" eb="33">
      <t>シンサイ</t>
    </rPh>
    <rPh sb="34" eb="36">
      <t>ゲンパツ</t>
    </rPh>
    <rPh sb="36" eb="38">
      <t>ジコ</t>
    </rPh>
    <rPh sb="41" eb="43">
      <t>フッコウ</t>
    </rPh>
    <rPh sb="43" eb="45">
      <t>トジョウ</t>
    </rPh>
    <rPh sb="46" eb="48">
      <t>チイキ</t>
    </rPh>
    <rPh sb="52" eb="55">
      <t>カンジャスウ</t>
    </rPh>
    <rPh sb="56" eb="58">
      <t>エイキョウ</t>
    </rPh>
    <rPh sb="59" eb="61">
      <t>ルイジ</t>
    </rPh>
    <rPh sb="61" eb="63">
      <t>ビョウイン</t>
    </rPh>
    <rPh sb="78" eb="79">
      <t>ツキ</t>
    </rPh>
    <rPh sb="87" eb="89">
      <t>カンジャ</t>
    </rPh>
    <rPh sb="93" eb="95">
      <t>トウショ</t>
    </rPh>
    <rPh sb="95" eb="97">
      <t>ケイカク</t>
    </rPh>
    <rPh sb="99" eb="101">
      <t>シンリョウ</t>
    </rPh>
    <rPh sb="101" eb="103">
      <t>タンカ</t>
    </rPh>
    <rPh sb="103" eb="104">
      <t>ゾウ</t>
    </rPh>
    <rPh sb="113" eb="114">
      <t>ウエ</t>
    </rPh>
    <rPh sb="125" eb="126">
      <t>ジ</t>
    </rPh>
    <rPh sb="128" eb="130">
      <t>イリョウ</t>
    </rPh>
    <rPh sb="130" eb="132">
      <t>タイセイ</t>
    </rPh>
    <rPh sb="133" eb="135">
      <t>カクホ</t>
    </rPh>
    <rPh sb="137" eb="139">
      <t>ヒツヨウ</t>
    </rPh>
    <phoneticPr fontId="5"/>
  </si>
  <si>
    <t>①②③当病院はH30.4月に新規開院。</t>
    <rPh sb="3" eb="4">
      <t>トウ</t>
    </rPh>
    <rPh sb="4" eb="6">
      <t>ビョウイン</t>
    </rPh>
    <rPh sb="12" eb="13">
      <t>ツキ</t>
    </rPh>
    <rPh sb="14" eb="16">
      <t>シンキ</t>
    </rPh>
    <rPh sb="16" eb="18">
      <t>カイイン</t>
    </rPh>
    <phoneticPr fontId="5"/>
  </si>
  <si>
    <t xml:space="preserve">  当病院は、H30.4月に震災・原発事故からの復興・再生を図る双葉地域唯一の二次救急医療機関として開院し、今回が決算初年度となる。
  当該地域の復興・再生を医療面から支えていくために、今後、更なる地域医療確保への取り組みを行っていく必要がある。</t>
    <rPh sb="2" eb="3">
      <t>トウ</t>
    </rPh>
    <rPh sb="3" eb="5">
      <t>ビョウイン</t>
    </rPh>
    <rPh sb="12" eb="13">
      <t>ツキ</t>
    </rPh>
    <rPh sb="14" eb="16">
      <t>シンサイ</t>
    </rPh>
    <rPh sb="24" eb="26">
      <t>フッコウ</t>
    </rPh>
    <rPh sb="27" eb="29">
      <t>サイセイ</t>
    </rPh>
    <rPh sb="30" eb="31">
      <t>ハカ</t>
    </rPh>
    <rPh sb="32" eb="34">
      <t>フタバ</t>
    </rPh>
    <rPh sb="34" eb="36">
      <t>チイキ</t>
    </rPh>
    <rPh sb="36" eb="38">
      <t>ユイツ</t>
    </rPh>
    <rPh sb="39" eb="41">
      <t>２ジ</t>
    </rPh>
    <rPh sb="41" eb="43">
      <t>キュウキュウ</t>
    </rPh>
    <rPh sb="43" eb="45">
      <t>イリョウ</t>
    </rPh>
    <rPh sb="45" eb="47">
      <t>キカン</t>
    </rPh>
    <rPh sb="50" eb="52">
      <t>カイイン</t>
    </rPh>
    <rPh sb="54" eb="56">
      <t>コンカイ</t>
    </rPh>
    <rPh sb="57" eb="59">
      <t>ケッサン</t>
    </rPh>
    <rPh sb="59" eb="62">
      <t>ショネンド</t>
    </rPh>
    <rPh sb="69" eb="71">
      <t>トウガイ</t>
    </rPh>
    <rPh sb="71" eb="73">
      <t>チイキ</t>
    </rPh>
    <rPh sb="74" eb="76">
      <t>フッコウ</t>
    </rPh>
    <rPh sb="77" eb="79">
      <t>サイセイ</t>
    </rPh>
    <rPh sb="80" eb="82">
      <t>イリョウ</t>
    </rPh>
    <rPh sb="82" eb="83">
      <t>メン</t>
    </rPh>
    <rPh sb="85" eb="86">
      <t>ササ</t>
    </rPh>
    <rPh sb="94" eb="96">
      <t>コンゴ</t>
    </rPh>
    <rPh sb="97" eb="98">
      <t>サラ</t>
    </rPh>
    <rPh sb="100" eb="102">
      <t>チイキ</t>
    </rPh>
    <rPh sb="102" eb="104">
      <t>イリョウ</t>
    </rPh>
    <rPh sb="104" eb="106">
      <t>カクホ</t>
    </rPh>
    <rPh sb="108" eb="109">
      <t>ト</t>
    </rPh>
    <rPh sb="110" eb="111">
      <t>ク</t>
    </rPh>
    <rPh sb="113" eb="114">
      <t>オコナ</t>
    </rPh>
    <rPh sb="118" eb="120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</si>
</sst>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9-4362-8CE1-C8CE136AD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9-4362-8CE1-C8CE136AD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D-4275-B130-E6732B9A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D-4275-B130-E6732B9A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F-48F2-A3BB-6554FBD9E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F-48F2-A3BB-6554FBD9E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2-4AB2-A967-9DCAEA51D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2-4AB2-A967-9DCAEA51D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7-4463-A191-9E15E33A3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7-4463-A191-9E15E33A3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4-401B-9DC3-7E498153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4-401B-9DC3-7E498153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90275367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2-422B-B051-B2799B11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45346697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2-422B-B051-B2799B11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1-46AA-A9D7-DB02FA062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1-46AA-A9D7-DB02FA062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A-46C4-B95B-D7768C9ED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A-46C4-B95B-D7768C9ED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D-4484-A710-C3AD6825B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D-4484-A710-C3AD6825B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A-4169-98A5-7C665A580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A-4169-98A5-7C665A580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view="pageBreakPreview" topLeftCell="A34" zoomScale="70" zoomScaleNormal="100" zoomScaleSheetLayoutView="70" workbookViewId="0">
      <selection activeCell="NJ54" sqref="NJ54:NX67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0" hidden="1" customWidth="1"/>
    <col min="395" max="395" width="3.2187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 x14ac:dyDescent="0.2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 x14ac:dyDescent="0.2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82" t="str">
        <f>データ!H6</f>
        <v>福島県　ふたば医療センター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2">
      <c r="A8" s="2"/>
      <c r="B8" s="91" t="str">
        <f>データ!K6</f>
        <v>条例全部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50床未満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自治体職員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30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2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2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3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-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-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30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2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6">
        <f>データ!U6</f>
        <v>1901053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3860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非該当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１０：１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30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30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2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2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 x14ac:dyDescent="0.2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 x14ac:dyDescent="0.2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175</v>
      </c>
      <c r="NN18" s="113"/>
      <c r="NO18" s="108" t="s">
        <v>38</v>
      </c>
      <c r="NP18" s="109"/>
      <c r="NQ18" s="109"/>
      <c r="NR18" s="112" t="s">
        <v>175</v>
      </c>
      <c r="NS18" s="113"/>
      <c r="NT18" s="108" t="s">
        <v>38</v>
      </c>
      <c r="NU18" s="109"/>
      <c r="NV18" s="109"/>
      <c r="NW18" s="112" t="s">
        <v>175</v>
      </c>
      <c r="NX18" s="113"/>
      <c r="OC18" s="2" t="s">
        <v>39</v>
      </c>
      <c r="OE18" s="2" t="s">
        <v>40</v>
      </c>
    </row>
    <row r="19" spans="1:395" ht="13.5" customHeight="1" x14ac:dyDescent="0.2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41</v>
      </c>
      <c r="OD19" s="29"/>
      <c r="OE19" s="28">
        <v>1</v>
      </c>
    </row>
    <row r="20" spans="1:395" ht="13.5" customHeight="1" x14ac:dyDescent="0.2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42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43</v>
      </c>
      <c r="OD20" s="29"/>
      <c r="OE20" s="28">
        <v>2</v>
      </c>
    </row>
    <row r="21" spans="1:395" ht="13.5" customHeight="1" x14ac:dyDescent="0.2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44</v>
      </c>
      <c r="OD21" s="29"/>
      <c r="OE21" s="28">
        <v>3</v>
      </c>
    </row>
    <row r="22" spans="1:395" ht="13.5" customHeight="1" x14ac:dyDescent="0.2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176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45</v>
      </c>
      <c r="OD22" s="29"/>
      <c r="OE22" s="28">
        <v>4</v>
      </c>
    </row>
    <row r="23" spans="1:395" ht="13.5" customHeight="1" x14ac:dyDescent="0.2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46</v>
      </c>
      <c r="OD23" s="29"/>
      <c r="OE23" s="28">
        <v>5</v>
      </c>
    </row>
    <row r="24" spans="1:395" ht="13.5" customHeight="1" x14ac:dyDescent="0.2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47</v>
      </c>
      <c r="OD24" s="29"/>
      <c r="OE24" s="28">
        <v>6</v>
      </c>
    </row>
    <row r="25" spans="1:395" ht="13.5" customHeight="1" x14ac:dyDescent="0.2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48</v>
      </c>
      <c r="OD25" s="29"/>
      <c r="OE25" s="28">
        <v>7</v>
      </c>
    </row>
    <row r="26" spans="1:395" ht="13.5" customHeight="1" x14ac:dyDescent="0.2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49</v>
      </c>
      <c r="OD26" s="29"/>
      <c r="OE26" s="28">
        <v>8</v>
      </c>
    </row>
    <row r="27" spans="1:395" ht="13.5" customHeight="1" x14ac:dyDescent="0.2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50</v>
      </c>
      <c r="OD27" s="29"/>
      <c r="OE27" s="28">
        <v>9</v>
      </c>
    </row>
    <row r="28" spans="1:395" ht="13.5" customHeight="1" x14ac:dyDescent="0.2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51</v>
      </c>
      <c r="OD28" s="29"/>
      <c r="OE28" s="28">
        <v>10</v>
      </c>
    </row>
    <row r="29" spans="1:395" ht="13.5" customHeight="1" x14ac:dyDescent="0.2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52</v>
      </c>
      <c r="OD29" s="29"/>
      <c r="OE29" s="28">
        <v>11</v>
      </c>
    </row>
    <row r="30" spans="1:395" ht="13.5" customHeight="1" x14ac:dyDescent="0.2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53</v>
      </c>
      <c r="OD30" s="29"/>
      <c r="OE30" s="28">
        <v>12</v>
      </c>
    </row>
    <row r="31" spans="1:395" ht="13.5" customHeight="1" x14ac:dyDescent="0.2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54</v>
      </c>
      <c r="OD31" s="29"/>
      <c r="OE31" s="29"/>
    </row>
    <row r="32" spans="1:395" ht="13.5" customHeight="1" x14ac:dyDescent="0.2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55</v>
      </c>
      <c r="OD32" s="29"/>
      <c r="OE32" s="29"/>
    </row>
    <row r="33" spans="1:395" ht="13.5" customHeight="1" x14ac:dyDescent="0.2">
      <c r="A33" s="2"/>
      <c r="B33" s="25"/>
      <c r="D33" s="5"/>
      <c r="E33" s="5"/>
      <c r="F33" s="5"/>
      <c r="G33" s="130" t="s">
        <v>56</v>
      </c>
      <c r="H33" s="130"/>
      <c r="I33" s="130"/>
      <c r="J33" s="130"/>
      <c r="K33" s="130"/>
      <c r="L33" s="130"/>
      <c r="M33" s="130"/>
      <c r="N33" s="130"/>
      <c r="O33" s="130"/>
      <c r="P33" s="131" t="str">
        <f>データ!AH7</f>
        <v>-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 t="str">
        <f>データ!AI7</f>
        <v>-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 t="str">
        <f>データ!AJ7</f>
        <v>-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 t="str">
        <f>データ!AK7</f>
        <v>-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102.9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56</v>
      </c>
      <c r="CV33" s="130"/>
      <c r="CW33" s="130"/>
      <c r="CX33" s="130"/>
      <c r="CY33" s="130"/>
      <c r="CZ33" s="130"/>
      <c r="DA33" s="130"/>
      <c r="DB33" s="130"/>
      <c r="DC33" s="130"/>
      <c r="DD33" s="131" t="str">
        <f>データ!AS7</f>
        <v>-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 t="str">
        <f>データ!AT7</f>
        <v>-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 t="str">
        <f>データ!AU7</f>
        <v>-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 t="str">
        <f>データ!AV7</f>
        <v>-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14.7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56</v>
      </c>
      <c r="GJ33" s="130"/>
      <c r="GK33" s="130"/>
      <c r="GL33" s="130"/>
      <c r="GM33" s="130"/>
      <c r="GN33" s="130"/>
      <c r="GO33" s="130"/>
      <c r="GP33" s="130"/>
      <c r="GQ33" s="130"/>
      <c r="GR33" s="131" t="str">
        <f>データ!BD7</f>
        <v>-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 t="str">
        <f>データ!BE7</f>
        <v>-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 t="str">
        <f>データ!BF7</f>
        <v>-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 t="str">
        <f>データ!BG7</f>
        <v>-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0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56</v>
      </c>
      <c r="JX33" s="130"/>
      <c r="JY33" s="130"/>
      <c r="JZ33" s="130"/>
      <c r="KA33" s="130"/>
      <c r="KB33" s="130"/>
      <c r="KC33" s="130"/>
      <c r="KD33" s="130"/>
      <c r="KE33" s="130"/>
      <c r="KF33" s="131" t="str">
        <f>データ!BO7</f>
        <v>-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 t="str">
        <f>データ!BP7</f>
        <v>-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 t="str">
        <f>データ!BQ7</f>
        <v>-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 t="str">
        <f>データ!BR7</f>
        <v>-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13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57</v>
      </c>
      <c r="OD33" s="29"/>
      <c r="OE33" s="29"/>
    </row>
    <row r="34" spans="1:395" ht="13.5" customHeight="1" x14ac:dyDescent="0.2">
      <c r="A34" s="2"/>
      <c r="B34" s="25"/>
      <c r="D34" s="5"/>
      <c r="E34" s="5"/>
      <c r="F34" s="5"/>
      <c r="G34" s="130" t="s">
        <v>58</v>
      </c>
      <c r="H34" s="130"/>
      <c r="I34" s="130"/>
      <c r="J34" s="130"/>
      <c r="K34" s="130"/>
      <c r="L34" s="130"/>
      <c r="M34" s="130"/>
      <c r="N34" s="130"/>
      <c r="O34" s="130"/>
      <c r="P34" s="131" t="str">
        <f>データ!AM7</f>
        <v>-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 t="str">
        <f>データ!AN7</f>
        <v>-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 t="str">
        <f>データ!AO7</f>
        <v>-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 t="str">
        <f>データ!AP7</f>
        <v>-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96.1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58</v>
      </c>
      <c r="CV34" s="130"/>
      <c r="CW34" s="130"/>
      <c r="CX34" s="130"/>
      <c r="CY34" s="130"/>
      <c r="CZ34" s="130"/>
      <c r="DA34" s="130"/>
      <c r="DB34" s="130"/>
      <c r="DC34" s="130"/>
      <c r="DD34" s="131" t="str">
        <f>データ!AX7</f>
        <v>-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 t="str">
        <f>データ!AY7</f>
        <v>-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 t="str">
        <f>データ!AZ7</f>
        <v>-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 t="str">
        <f>データ!BA7</f>
        <v>-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66.8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58</v>
      </c>
      <c r="GJ34" s="130"/>
      <c r="GK34" s="130"/>
      <c r="GL34" s="130"/>
      <c r="GM34" s="130"/>
      <c r="GN34" s="130"/>
      <c r="GO34" s="130"/>
      <c r="GP34" s="130"/>
      <c r="GQ34" s="130"/>
      <c r="GR34" s="131" t="str">
        <f>データ!BI7</f>
        <v>-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 t="str">
        <f>データ!BJ7</f>
        <v>-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 t="str">
        <f>データ!BK7</f>
        <v>-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 t="str">
        <f>データ!BL7</f>
        <v>-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118.7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58</v>
      </c>
      <c r="JX34" s="130"/>
      <c r="JY34" s="130"/>
      <c r="JZ34" s="130"/>
      <c r="KA34" s="130"/>
      <c r="KB34" s="130"/>
      <c r="KC34" s="130"/>
      <c r="KD34" s="130"/>
      <c r="KE34" s="130"/>
      <c r="KF34" s="131" t="str">
        <f>データ!BT7</f>
        <v>-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 t="str">
        <f>データ!BU7</f>
        <v>-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 t="str">
        <f>データ!BV7</f>
        <v>-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 t="str">
        <f>データ!BW7</f>
        <v>-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59.4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59</v>
      </c>
      <c r="OD34" s="29"/>
      <c r="OE34" s="29"/>
    </row>
    <row r="35" spans="1:395" ht="13.5" customHeight="1" x14ac:dyDescent="0.2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60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61</v>
      </c>
      <c r="OD35" s="29"/>
      <c r="OE35" s="29"/>
    </row>
    <row r="36" spans="1:395" ht="13.5" customHeight="1" x14ac:dyDescent="0.2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62</v>
      </c>
      <c r="OD36" s="29"/>
      <c r="OE36" s="29"/>
    </row>
    <row r="37" spans="1:395" ht="13.5" customHeight="1" x14ac:dyDescent="0.2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63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64</v>
      </c>
      <c r="OD37" s="29"/>
      <c r="OE37" s="29"/>
    </row>
    <row r="38" spans="1:395" ht="13.5" customHeight="1" x14ac:dyDescent="0.2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65</v>
      </c>
      <c r="OD38" s="29"/>
      <c r="OE38" s="29"/>
    </row>
    <row r="39" spans="1:395" ht="13.5" customHeight="1" x14ac:dyDescent="0.2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40" t="s">
        <v>177</v>
      </c>
      <c r="NK39" s="141"/>
      <c r="NL39" s="141"/>
      <c r="NM39" s="141"/>
      <c r="NN39" s="141"/>
      <c r="NO39" s="141"/>
      <c r="NP39" s="141"/>
      <c r="NQ39" s="141"/>
      <c r="NR39" s="141"/>
      <c r="NS39" s="141"/>
      <c r="NT39" s="141"/>
      <c r="NU39" s="141"/>
      <c r="NV39" s="141"/>
      <c r="NW39" s="141"/>
      <c r="NX39" s="142"/>
      <c r="OC39" s="28" t="s">
        <v>66</v>
      </c>
      <c r="OD39" s="29"/>
      <c r="OE39" s="29"/>
    </row>
    <row r="40" spans="1:395" ht="13.5" customHeight="1" x14ac:dyDescent="0.2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0"/>
      <c r="NK40" s="141"/>
      <c r="NL40" s="141"/>
      <c r="NM40" s="141"/>
      <c r="NN40" s="141"/>
      <c r="NO40" s="141"/>
      <c r="NP40" s="141"/>
      <c r="NQ40" s="141"/>
      <c r="NR40" s="141"/>
      <c r="NS40" s="141"/>
      <c r="NT40" s="141"/>
      <c r="NU40" s="141"/>
      <c r="NV40" s="141"/>
      <c r="NW40" s="141"/>
      <c r="NX40" s="142"/>
      <c r="OC40" s="28" t="s">
        <v>67</v>
      </c>
      <c r="OD40" s="29"/>
      <c r="OE40" s="29"/>
    </row>
    <row r="41" spans="1:395" ht="13.5" customHeight="1" x14ac:dyDescent="0.2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0"/>
      <c r="NK41" s="141"/>
      <c r="NL41" s="141"/>
      <c r="NM41" s="141"/>
      <c r="NN41" s="141"/>
      <c r="NO41" s="141"/>
      <c r="NP41" s="141"/>
      <c r="NQ41" s="141"/>
      <c r="NR41" s="141"/>
      <c r="NS41" s="141"/>
      <c r="NT41" s="141"/>
      <c r="NU41" s="141"/>
      <c r="NV41" s="141"/>
      <c r="NW41" s="141"/>
      <c r="NX41" s="142"/>
      <c r="OC41" s="28" t="s">
        <v>68</v>
      </c>
      <c r="OD41" s="29"/>
      <c r="OE41" s="29"/>
    </row>
    <row r="42" spans="1:395" ht="13.5" customHeight="1" x14ac:dyDescent="0.2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0"/>
      <c r="NK42" s="141"/>
      <c r="NL42" s="141"/>
      <c r="NM42" s="141"/>
      <c r="NN42" s="141"/>
      <c r="NO42" s="141"/>
      <c r="NP42" s="141"/>
      <c r="NQ42" s="141"/>
      <c r="NR42" s="141"/>
      <c r="NS42" s="141"/>
      <c r="NT42" s="141"/>
      <c r="NU42" s="141"/>
      <c r="NV42" s="141"/>
      <c r="NW42" s="141"/>
      <c r="NX42" s="142"/>
      <c r="OC42" s="28" t="s">
        <v>69</v>
      </c>
      <c r="OD42" s="29"/>
      <c r="OE42" s="29"/>
    </row>
    <row r="43" spans="1:395" ht="13.5" customHeight="1" x14ac:dyDescent="0.2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0"/>
      <c r="NK43" s="141"/>
      <c r="NL43" s="141"/>
      <c r="NM43" s="141"/>
      <c r="NN43" s="141"/>
      <c r="NO43" s="141"/>
      <c r="NP43" s="141"/>
      <c r="NQ43" s="141"/>
      <c r="NR43" s="141"/>
      <c r="NS43" s="141"/>
      <c r="NT43" s="141"/>
      <c r="NU43" s="141"/>
      <c r="NV43" s="141"/>
      <c r="NW43" s="141"/>
      <c r="NX43" s="142"/>
      <c r="OC43" s="28" t="s">
        <v>70</v>
      </c>
      <c r="OD43" s="29"/>
      <c r="OE43" s="29"/>
    </row>
    <row r="44" spans="1:395" ht="13.5" customHeight="1" x14ac:dyDescent="0.2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0"/>
      <c r="NK44" s="141"/>
      <c r="NL44" s="141"/>
      <c r="NM44" s="141"/>
      <c r="NN44" s="141"/>
      <c r="NO44" s="141"/>
      <c r="NP44" s="141"/>
      <c r="NQ44" s="141"/>
      <c r="NR44" s="141"/>
      <c r="NS44" s="141"/>
      <c r="NT44" s="141"/>
      <c r="NU44" s="141"/>
      <c r="NV44" s="141"/>
      <c r="NW44" s="141"/>
      <c r="NX44" s="142"/>
      <c r="OC44" s="28" t="s">
        <v>71</v>
      </c>
      <c r="OD44" s="29"/>
      <c r="OE44" s="29"/>
    </row>
    <row r="45" spans="1:395" ht="13.5" customHeight="1" x14ac:dyDescent="0.2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0"/>
      <c r="NK45" s="141"/>
      <c r="NL45" s="141"/>
      <c r="NM45" s="141"/>
      <c r="NN45" s="141"/>
      <c r="NO45" s="141"/>
      <c r="NP45" s="141"/>
      <c r="NQ45" s="141"/>
      <c r="NR45" s="141"/>
      <c r="NS45" s="141"/>
      <c r="NT45" s="141"/>
      <c r="NU45" s="141"/>
      <c r="NV45" s="141"/>
      <c r="NW45" s="141"/>
      <c r="NX45" s="142"/>
      <c r="OC45" s="28" t="s">
        <v>72</v>
      </c>
      <c r="OD45" s="29"/>
      <c r="OE45" s="29"/>
    </row>
    <row r="46" spans="1:395" ht="13.5" customHeight="1" x14ac:dyDescent="0.2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0"/>
      <c r="NK46" s="141"/>
      <c r="NL46" s="141"/>
      <c r="NM46" s="141"/>
      <c r="NN46" s="141"/>
      <c r="NO46" s="141"/>
      <c r="NP46" s="141"/>
      <c r="NQ46" s="141"/>
      <c r="NR46" s="141"/>
      <c r="NS46" s="141"/>
      <c r="NT46" s="141"/>
      <c r="NU46" s="141"/>
      <c r="NV46" s="141"/>
      <c r="NW46" s="141"/>
      <c r="NX46" s="142"/>
      <c r="OC46" s="28" t="s">
        <v>73</v>
      </c>
      <c r="OD46" s="29"/>
      <c r="OE46" s="29"/>
    </row>
    <row r="47" spans="1:395" ht="13.5" customHeight="1" x14ac:dyDescent="0.2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40"/>
      <c r="NK47" s="141"/>
      <c r="NL47" s="141"/>
      <c r="NM47" s="141"/>
      <c r="NN47" s="141"/>
      <c r="NO47" s="141"/>
      <c r="NP47" s="141"/>
      <c r="NQ47" s="141"/>
      <c r="NR47" s="141"/>
      <c r="NS47" s="141"/>
      <c r="NT47" s="141"/>
      <c r="NU47" s="141"/>
      <c r="NV47" s="141"/>
      <c r="NW47" s="141"/>
      <c r="NX47" s="142"/>
      <c r="OC47" s="28" t="s">
        <v>74</v>
      </c>
      <c r="OD47" s="29"/>
      <c r="OE47" s="29"/>
    </row>
    <row r="48" spans="1:395" ht="13.5" customHeight="1" x14ac:dyDescent="0.2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0"/>
      <c r="NK48" s="141"/>
      <c r="NL48" s="141"/>
      <c r="NM48" s="141"/>
      <c r="NN48" s="141"/>
      <c r="NO48" s="141"/>
      <c r="NP48" s="141"/>
      <c r="NQ48" s="141"/>
      <c r="NR48" s="141"/>
      <c r="NS48" s="141"/>
      <c r="NT48" s="141"/>
      <c r="NU48" s="141"/>
      <c r="NV48" s="141"/>
      <c r="NW48" s="141"/>
      <c r="NX48" s="142"/>
      <c r="OC48" s="28" t="s">
        <v>75</v>
      </c>
      <c r="OD48" s="29"/>
      <c r="OE48" s="29"/>
    </row>
    <row r="49" spans="1:395" ht="13.5" customHeight="1" x14ac:dyDescent="0.2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0"/>
      <c r="NK49" s="141"/>
      <c r="NL49" s="141"/>
      <c r="NM49" s="141"/>
      <c r="NN49" s="141"/>
      <c r="NO49" s="141"/>
      <c r="NP49" s="141"/>
      <c r="NQ49" s="141"/>
      <c r="NR49" s="141"/>
      <c r="NS49" s="141"/>
      <c r="NT49" s="141"/>
      <c r="NU49" s="141"/>
      <c r="NV49" s="141"/>
      <c r="NW49" s="141"/>
      <c r="NX49" s="142"/>
      <c r="OC49" s="28" t="s">
        <v>76</v>
      </c>
      <c r="OD49" s="31"/>
      <c r="OE49" s="29"/>
    </row>
    <row r="50" spans="1:395" ht="13.5" customHeight="1" x14ac:dyDescent="0.2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0"/>
      <c r="NK50" s="141"/>
      <c r="NL50" s="141"/>
      <c r="NM50" s="141"/>
      <c r="NN50" s="141"/>
      <c r="NO50" s="141"/>
      <c r="NP50" s="141"/>
      <c r="NQ50" s="141"/>
      <c r="NR50" s="141"/>
      <c r="NS50" s="141"/>
      <c r="NT50" s="141"/>
      <c r="NU50" s="141"/>
      <c r="NV50" s="141"/>
      <c r="NW50" s="141"/>
      <c r="NX50" s="142"/>
      <c r="OC50" s="28" t="s">
        <v>77</v>
      </c>
      <c r="OD50" s="29"/>
      <c r="OE50" s="29"/>
    </row>
    <row r="51" spans="1:395" ht="13.5" customHeight="1" x14ac:dyDescent="0.2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3"/>
      <c r="NK51" s="144"/>
      <c r="NL51" s="144"/>
      <c r="NM51" s="144"/>
      <c r="NN51" s="144"/>
      <c r="NO51" s="144"/>
      <c r="NP51" s="144"/>
      <c r="NQ51" s="144"/>
      <c r="NR51" s="144"/>
      <c r="NS51" s="144"/>
      <c r="NT51" s="144"/>
      <c r="NU51" s="144"/>
      <c r="NV51" s="144"/>
      <c r="NW51" s="144"/>
      <c r="NX51" s="145"/>
      <c r="OC51" s="28" t="s">
        <v>78</v>
      </c>
      <c r="OD51" s="29"/>
    </row>
    <row r="52" spans="1:395" ht="13.5" customHeight="1" x14ac:dyDescent="0.2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79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 x14ac:dyDescent="0.2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 x14ac:dyDescent="0.2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40" t="s">
        <v>178</v>
      </c>
      <c r="NK54" s="141"/>
      <c r="NL54" s="141"/>
      <c r="NM54" s="141"/>
      <c r="NN54" s="141"/>
      <c r="NO54" s="141"/>
      <c r="NP54" s="141"/>
      <c r="NQ54" s="141"/>
      <c r="NR54" s="141"/>
      <c r="NS54" s="141"/>
      <c r="NT54" s="141"/>
      <c r="NU54" s="141"/>
      <c r="NV54" s="141"/>
      <c r="NW54" s="141"/>
      <c r="NX54" s="142"/>
    </row>
    <row r="55" spans="1:395" ht="13.5" customHeight="1" x14ac:dyDescent="0.2">
      <c r="A55" s="2"/>
      <c r="B55" s="25"/>
      <c r="C55" s="5"/>
      <c r="D55" s="5"/>
      <c r="E55" s="5"/>
      <c r="F55" s="5"/>
      <c r="G55" s="130" t="s">
        <v>56</v>
      </c>
      <c r="H55" s="130"/>
      <c r="I55" s="130"/>
      <c r="J55" s="130"/>
      <c r="K55" s="130"/>
      <c r="L55" s="130"/>
      <c r="M55" s="130"/>
      <c r="N55" s="130"/>
      <c r="O55" s="130"/>
      <c r="P55" s="146" t="str">
        <f>データ!BZ7</f>
        <v>-</v>
      </c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8"/>
      <c r="AE55" s="146" t="str">
        <f>データ!CA7</f>
        <v>-</v>
      </c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8"/>
      <c r="AT55" s="146" t="str">
        <f>データ!CB7</f>
        <v>-</v>
      </c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8"/>
      <c r="BI55" s="146" t="str">
        <f>データ!CC7</f>
        <v>-</v>
      </c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8"/>
      <c r="BX55" s="146">
        <f>データ!CD7</f>
        <v>22320</v>
      </c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8"/>
      <c r="CO55" s="5"/>
      <c r="CP55" s="5"/>
      <c r="CQ55" s="5"/>
      <c r="CR55" s="5"/>
      <c r="CS55" s="5"/>
      <c r="CT55" s="5"/>
      <c r="CU55" s="130" t="s">
        <v>56</v>
      </c>
      <c r="CV55" s="130"/>
      <c r="CW55" s="130"/>
      <c r="CX55" s="130"/>
      <c r="CY55" s="130"/>
      <c r="CZ55" s="130"/>
      <c r="DA55" s="130"/>
      <c r="DB55" s="130"/>
      <c r="DC55" s="130"/>
      <c r="DD55" s="146" t="str">
        <f>データ!CK7</f>
        <v>-</v>
      </c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8"/>
      <c r="DS55" s="146" t="str">
        <f>データ!CL7</f>
        <v>-</v>
      </c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8"/>
      <c r="EH55" s="146" t="str">
        <f>データ!CM7</f>
        <v>-</v>
      </c>
      <c r="EI55" s="147"/>
      <c r="EJ55" s="147"/>
      <c r="EK55" s="147"/>
      <c r="EL55" s="147"/>
      <c r="EM55" s="147"/>
      <c r="EN55" s="147"/>
      <c r="EO55" s="147"/>
      <c r="EP55" s="147"/>
      <c r="EQ55" s="147"/>
      <c r="ER55" s="147"/>
      <c r="ES55" s="147"/>
      <c r="ET55" s="147"/>
      <c r="EU55" s="147"/>
      <c r="EV55" s="148"/>
      <c r="EW55" s="146" t="str">
        <f>データ!CN7</f>
        <v>-</v>
      </c>
      <c r="EX55" s="147"/>
      <c r="EY55" s="147"/>
      <c r="EZ55" s="147"/>
      <c r="FA55" s="147"/>
      <c r="FB55" s="147"/>
      <c r="FC55" s="147"/>
      <c r="FD55" s="147"/>
      <c r="FE55" s="147"/>
      <c r="FF55" s="147"/>
      <c r="FG55" s="147"/>
      <c r="FH55" s="147"/>
      <c r="FI55" s="147"/>
      <c r="FJ55" s="147"/>
      <c r="FK55" s="148"/>
      <c r="FL55" s="146">
        <f>データ!CO7</f>
        <v>11217</v>
      </c>
      <c r="FM55" s="14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8"/>
      <c r="GA55" s="5"/>
      <c r="GB55" s="5"/>
      <c r="GC55" s="5"/>
      <c r="GD55" s="5"/>
      <c r="GE55" s="5"/>
      <c r="GF55" s="5"/>
      <c r="GG55" s="5"/>
      <c r="GH55" s="5"/>
      <c r="GI55" s="130" t="s">
        <v>56</v>
      </c>
      <c r="GJ55" s="130"/>
      <c r="GK55" s="130"/>
      <c r="GL55" s="130"/>
      <c r="GM55" s="130"/>
      <c r="GN55" s="130"/>
      <c r="GO55" s="130"/>
      <c r="GP55" s="130"/>
      <c r="GQ55" s="130"/>
      <c r="GR55" s="131" t="str">
        <f>データ!CV7</f>
        <v>-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 t="str">
        <f>データ!CW7</f>
        <v>-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 t="str">
        <f>データ!CX7</f>
        <v>-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 t="str">
        <f>データ!CY7</f>
        <v>-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227.8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56</v>
      </c>
      <c r="JX55" s="130"/>
      <c r="JY55" s="130"/>
      <c r="JZ55" s="130"/>
      <c r="KA55" s="130"/>
      <c r="KB55" s="130"/>
      <c r="KC55" s="130"/>
      <c r="KD55" s="130"/>
      <c r="KE55" s="130"/>
      <c r="KF55" s="131" t="str">
        <f>データ!DG7</f>
        <v>-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 t="str">
        <f>データ!DH7</f>
        <v>-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 t="str">
        <f>データ!DI7</f>
        <v>-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 t="str">
        <f>データ!DJ7</f>
        <v>-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39.4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40"/>
      <c r="NK55" s="141"/>
      <c r="NL55" s="141"/>
      <c r="NM55" s="141"/>
      <c r="NN55" s="141"/>
      <c r="NO55" s="141"/>
      <c r="NP55" s="141"/>
      <c r="NQ55" s="141"/>
      <c r="NR55" s="141"/>
      <c r="NS55" s="141"/>
      <c r="NT55" s="141"/>
      <c r="NU55" s="141"/>
      <c r="NV55" s="141"/>
      <c r="NW55" s="141"/>
      <c r="NX55" s="142"/>
    </row>
    <row r="56" spans="1:395" ht="13.5" customHeight="1" x14ac:dyDescent="0.2">
      <c r="A56" s="2"/>
      <c r="B56" s="25"/>
      <c r="C56" s="5"/>
      <c r="D56" s="5"/>
      <c r="E56" s="5"/>
      <c r="F56" s="5"/>
      <c r="G56" s="130" t="s">
        <v>58</v>
      </c>
      <c r="H56" s="130"/>
      <c r="I56" s="130"/>
      <c r="J56" s="130"/>
      <c r="K56" s="130"/>
      <c r="L56" s="130"/>
      <c r="M56" s="130"/>
      <c r="N56" s="130"/>
      <c r="O56" s="130"/>
      <c r="P56" s="146" t="str">
        <f>データ!CE7</f>
        <v>-</v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8"/>
      <c r="AE56" s="146" t="str">
        <f>データ!CF7</f>
        <v>-</v>
      </c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8"/>
      <c r="AT56" s="146" t="str">
        <f>データ!CG7</f>
        <v>-</v>
      </c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8"/>
      <c r="BI56" s="146" t="str">
        <f>データ!CH7</f>
        <v>-</v>
      </c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8"/>
      <c r="BX56" s="146">
        <f>データ!CI7</f>
        <v>26485</v>
      </c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8"/>
      <c r="CO56" s="5"/>
      <c r="CP56" s="5"/>
      <c r="CQ56" s="5"/>
      <c r="CR56" s="5"/>
      <c r="CS56" s="5"/>
      <c r="CT56" s="5"/>
      <c r="CU56" s="130" t="s">
        <v>58</v>
      </c>
      <c r="CV56" s="130"/>
      <c r="CW56" s="130"/>
      <c r="CX56" s="130"/>
      <c r="CY56" s="130"/>
      <c r="CZ56" s="130"/>
      <c r="DA56" s="130"/>
      <c r="DB56" s="130"/>
      <c r="DC56" s="130"/>
      <c r="DD56" s="146" t="str">
        <f>データ!CP7</f>
        <v>-</v>
      </c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8"/>
      <c r="DS56" s="146" t="str">
        <f>データ!CQ7</f>
        <v>-</v>
      </c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8"/>
      <c r="EH56" s="146" t="str">
        <f>データ!CR7</f>
        <v>-</v>
      </c>
      <c r="EI56" s="147"/>
      <c r="EJ56" s="147"/>
      <c r="EK56" s="147"/>
      <c r="EL56" s="147"/>
      <c r="EM56" s="147"/>
      <c r="EN56" s="147"/>
      <c r="EO56" s="147"/>
      <c r="EP56" s="147"/>
      <c r="EQ56" s="147"/>
      <c r="ER56" s="147"/>
      <c r="ES56" s="147"/>
      <c r="ET56" s="147"/>
      <c r="EU56" s="147"/>
      <c r="EV56" s="148"/>
      <c r="EW56" s="146" t="str">
        <f>データ!CS7</f>
        <v>-</v>
      </c>
      <c r="EX56" s="147"/>
      <c r="EY56" s="147"/>
      <c r="EZ56" s="147"/>
      <c r="FA56" s="147"/>
      <c r="FB56" s="147"/>
      <c r="FC56" s="147"/>
      <c r="FD56" s="147"/>
      <c r="FE56" s="147"/>
      <c r="FF56" s="147"/>
      <c r="FG56" s="147"/>
      <c r="FH56" s="147"/>
      <c r="FI56" s="147"/>
      <c r="FJ56" s="147"/>
      <c r="FK56" s="148"/>
      <c r="FL56" s="146">
        <f>データ!CT7</f>
        <v>8109</v>
      </c>
      <c r="FM56" s="14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48"/>
      <c r="GA56" s="5"/>
      <c r="GB56" s="5"/>
      <c r="GC56" s="5"/>
      <c r="GD56" s="5"/>
      <c r="GE56" s="5"/>
      <c r="GF56" s="5"/>
      <c r="GG56" s="5"/>
      <c r="GH56" s="5"/>
      <c r="GI56" s="130" t="s">
        <v>58</v>
      </c>
      <c r="GJ56" s="130"/>
      <c r="GK56" s="130"/>
      <c r="GL56" s="130"/>
      <c r="GM56" s="130"/>
      <c r="GN56" s="130"/>
      <c r="GO56" s="130"/>
      <c r="GP56" s="130"/>
      <c r="GQ56" s="130"/>
      <c r="GR56" s="131" t="str">
        <f>データ!DA7</f>
        <v>-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 t="str">
        <f>データ!DB7</f>
        <v>-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 t="str">
        <f>データ!DC7</f>
        <v>-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 t="str">
        <f>データ!DD7</f>
        <v>-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81.599999999999994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58</v>
      </c>
      <c r="JX56" s="130"/>
      <c r="JY56" s="130"/>
      <c r="JZ56" s="130"/>
      <c r="KA56" s="130"/>
      <c r="KB56" s="130"/>
      <c r="KC56" s="130"/>
      <c r="KD56" s="130"/>
      <c r="KE56" s="130"/>
      <c r="KF56" s="131" t="str">
        <f>データ!DL7</f>
        <v>-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 t="str">
        <f>データ!DM7</f>
        <v>-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 t="str">
        <f>データ!DN7</f>
        <v>-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 t="str">
        <f>データ!DO7</f>
        <v>-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16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40"/>
      <c r="NK56" s="141"/>
      <c r="NL56" s="141"/>
      <c r="NM56" s="141"/>
      <c r="NN56" s="141"/>
      <c r="NO56" s="141"/>
      <c r="NP56" s="141"/>
      <c r="NQ56" s="141"/>
      <c r="NR56" s="141"/>
      <c r="NS56" s="141"/>
      <c r="NT56" s="141"/>
      <c r="NU56" s="141"/>
      <c r="NV56" s="141"/>
      <c r="NW56" s="141"/>
      <c r="NX56" s="142"/>
    </row>
    <row r="57" spans="1:395" ht="13.5" customHeight="1" x14ac:dyDescent="0.2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40"/>
      <c r="NK57" s="141"/>
      <c r="NL57" s="141"/>
      <c r="NM57" s="141"/>
      <c r="NN57" s="141"/>
      <c r="NO57" s="141"/>
      <c r="NP57" s="141"/>
      <c r="NQ57" s="141"/>
      <c r="NR57" s="141"/>
      <c r="NS57" s="141"/>
      <c r="NT57" s="141"/>
      <c r="NU57" s="141"/>
      <c r="NV57" s="141"/>
      <c r="NW57" s="141"/>
      <c r="NX57" s="142"/>
    </row>
    <row r="58" spans="1:395" ht="13.5" customHeight="1" x14ac:dyDescent="0.2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40"/>
      <c r="NK58" s="141"/>
      <c r="NL58" s="141"/>
      <c r="NM58" s="141"/>
      <c r="NN58" s="141"/>
      <c r="NO58" s="141"/>
      <c r="NP58" s="141"/>
      <c r="NQ58" s="141"/>
      <c r="NR58" s="141"/>
      <c r="NS58" s="141"/>
      <c r="NT58" s="141"/>
      <c r="NU58" s="141"/>
      <c r="NV58" s="141"/>
      <c r="NW58" s="141"/>
      <c r="NX58" s="142"/>
    </row>
    <row r="59" spans="1:395" ht="13.5" customHeight="1" x14ac:dyDescent="0.2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40"/>
      <c r="NK59" s="141"/>
      <c r="NL59" s="141"/>
      <c r="NM59" s="141"/>
      <c r="NN59" s="141"/>
      <c r="NO59" s="141"/>
      <c r="NP59" s="141"/>
      <c r="NQ59" s="141"/>
      <c r="NR59" s="141"/>
      <c r="NS59" s="141"/>
      <c r="NT59" s="141"/>
      <c r="NU59" s="141"/>
      <c r="NV59" s="141"/>
      <c r="NW59" s="141"/>
      <c r="NX59" s="142"/>
    </row>
    <row r="60" spans="1:395" ht="13.5" customHeight="1" x14ac:dyDescent="0.2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40"/>
      <c r="NK60" s="141"/>
      <c r="NL60" s="141"/>
      <c r="NM60" s="141"/>
      <c r="NN60" s="141"/>
      <c r="NO60" s="141"/>
      <c r="NP60" s="141"/>
      <c r="NQ60" s="141"/>
      <c r="NR60" s="141"/>
      <c r="NS60" s="141"/>
      <c r="NT60" s="141"/>
      <c r="NU60" s="141"/>
      <c r="NV60" s="141"/>
      <c r="NW60" s="141"/>
      <c r="NX60" s="142"/>
    </row>
    <row r="61" spans="1:395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40"/>
      <c r="NK61" s="141"/>
      <c r="NL61" s="141"/>
      <c r="NM61" s="141"/>
      <c r="NN61" s="141"/>
      <c r="NO61" s="141"/>
      <c r="NP61" s="141"/>
      <c r="NQ61" s="141"/>
      <c r="NR61" s="141"/>
      <c r="NS61" s="141"/>
      <c r="NT61" s="141"/>
      <c r="NU61" s="141"/>
      <c r="NV61" s="141"/>
      <c r="NW61" s="141"/>
      <c r="NX61" s="142"/>
    </row>
    <row r="62" spans="1:395" ht="13.5" customHeight="1" x14ac:dyDescent="0.2">
      <c r="A62" s="27"/>
      <c r="B62" s="22"/>
      <c r="C62" s="23"/>
      <c r="D62" s="23"/>
      <c r="E62" s="23"/>
      <c r="F62" s="100" t="s">
        <v>80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40"/>
      <c r="NK62" s="141"/>
      <c r="NL62" s="141"/>
      <c r="NM62" s="141"/>
      <c r="NN62" s="141"/>
      <c r="NO62" s="141"/>
      <c r="NP62" s="141"/>
      <c r="NQ62" s="141"/>
      <c r="NR62" s="141"/>
      <c r="NS62" s="141"/>
      <c r="NT62" s="141"/>
      <c r="NU62" s="141"/>
      <c r="NV62" s="141"/>
      <c r="NW62" s="141"/>
      <c r="NX62" s="142"/>
    </row>
    <row r="63" spans="1:395" ht="13.5" customHeight="1" x14ac:dyDescent="0.2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40"/>
      <c r="NK63" s="141"/>
      <c r="NL63" s="141"/>
      <c r="NM63" s="141"/>
      <c r="NN63" s="141"/>
      <c r="NO63" s="141"/>
      <c r="NP63" s="141"/>
      <c r="NQ63" s="141"/>
      <c r="NR63" s="141"/>
      <c r="NS63" s="141"/>
      <c r="NT63" s="141"/>
      <c r="NU63" s="141"/>
      <c r="NV63" s="141"/>
      <c r="NW63" s="141"/>
      <c r="NX63" s="142"/>
    </row>
    <row r="64" spans="1:395" ht="13.5" customHeight="1" x14ac:dyDescent="0.2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40"/>
      <c r="NK64" s="141"/>
      <c r="NL64" s="141"/>
      <c r="NM64" s="141"/>
      <c r="NN64" s="141"/>
      <c r="NO64" s="141"/>
      <c r="NP64" s="141"/>
      <c r="NQ64" s="141"/>
      <c r="NR64" s="141"/>
      <c r="NS64" s="141"/>
      <c r="NT64" s="141"/>
      <c r="NU64" s="141"/>
      <c r="NV64" s="141"/>
      <c r="NW64" s="141"/>
      <c r="NX64" s="142"/>
    </row>
    <row r="65" spans="1:388" ht="13.5" customHeight="1" x14ac:dyDescent="0.2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40"/>
      <c r="NK65" s="141"/>
      <c r="NL65" s="141"/>
      <c r="NM65" s="141"/>
      <c r="NN65" s="141"/>
      <c r="NO65" s="141"/>
      <c r="NP65" s="141"/>
      <c r="NQ65" s="141"/>
      <c r="NR65" s="141"/>
      <c r="NS65" s="141"/>
      <c r="NT65" s="141"/>
      <c r="NU65" s="141"/>
      <c r="NV65" s="141"/>
      <c r="NW65" s="141"/>
      <c r="NX65" s="142"/>
    </row>
    <row r="66" spans="1:388" ht="13.5" customHeight="1" x14ac:dyDescent="0.2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40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2"/>
    </row>
    <row r="67" spans="1:388" ht="13.5" customHeight="1" x14ac:dyDescent="0.2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3"/>
      <c r="NK67" s="144"/>
      <c r="NL67" s="144"/>
      <c r="NM67" s="144"/>
      <c r="NN67" s="144"/>
      <c r="NO67" s="144"/>
      <c r="NP67" s="144"/>
      <c r="NQ67" s="144"/>
      <c r="NR67" s="144"/>
      <c r="NS67" s="144"/>
      <c r="NT67" s="144"/>
      <c r="NU67" s="144"/>
      <c r="NV67" s="144"/>
      <c r="NW67" s="144"/>
      <c r="NX67" s="145"/>
    </row>
    <row r="68" spans="1:388" ht="13.5" customHeight="1" x14ac:dyDescent="0.2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81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 x14ac:dyDescent="0.2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 x14ac:dyDescent="0.2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9" t="s">
        <v>179</v>
      </c>
      <c r="NK70" s="150"/>
      <c r="NL70" s="150"/>
      <c r="NM70" s="150"/>
      <c r="NN70" s="150"/>
      <c r="NO70" s="150"/>
      <c r="NP70" s="150"/>
      <c r="NQ70" s="150"/>
      <c r="NR70" s="150"/>
      <c r="NS70" s="150"/>
      <c r="NT70" s="150"/>
      <c r="NU70" s="150"/>
      <c r="NV70" s="150"/>
      <c r="NW70" s="150"/>
      <c r="NX70" s="151"/>
    </row>
    <row r="71" spans="1:388" ht="13.5" customHeight="1" x14ac:dyDescent="0.2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9"/>
      <c r="NK71" s="150"/>
      <c r="NL71" s="150"/>
      <c r="NM71" s="150"/>
      <c r="NN71" s="150"/>
      <c r="NO71" s="150"/>
      <c r="NP71" s="150"/>
      <c r="NQ71" s="150"/>
      <c r="NR71" s="150"/>
      <c r="NS71" s="150"/>
      <c r="NT71" s="150"/>
      <c r="NU71" s="150"/>
      <c r="NV71" s="150"/>
      <c r="NW71" s="150"/>
      <c r="NX71" s="151"/>
    </row>
    <row r="72" spans="1:388" ht="13.5" customHeight="1" x14ac:dyDescent="0.2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9"/>
      <c r="NK72" s="150"/>
      <c r="NL72" s="150"/>
      <c r="NM72" s="150"/>
      <c r="NN72" s="150"/>
      <c r="NO72" s="150"/>
      <c r="NP72" s="150"/>
      <c r="NQ72" s="150"/>
      <c r="NR72" s="150"/>
      <c r="NS72" s="150"/>
      <c r="NT72" s="150"/>
      <c r="NU72" s="150"/>
      <c r="NV72" s="150"/>
      <c r="NW72" s="150"/>
      <c r="NX72" s="151"/>
    </row>
    <row r="73" spans="1:388" ht="13.5" customHeight="1" x14ac:dyDescent="0.2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9"/>
      <c r="NK73" s="150"/>
      <c r="NL73" s="150"/>
      <c r="NM73" s="150"/>
      <c r="NN73" s="150"/>
      <c r="NO73" s="150"/>
      <c r="NP73" s="150"/>
      <c r="NQ73" s="150"/>
      <c r="NR73" s="150"/>
      <c r="NS73" s="150"/>
      <c r="NT73" s="150"/>
      <c r="NU73" s="150"/>
      <c r="NV73" s="150"/>
      <c r="NW73" s="150"/>
      <c r="NX73" s="151"/>
    </row>
    <row r="74" spans="1:388" ht="13.5" customHeight="1" x14ac:dyDescent="0.2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9"/>
      <c r="NK74" s="150"/>
      <c r="NL74" s="150"/>
      <c r="NM74" s="150"/>
      <c r="NN74" s="150"/>
      <c r="NO74" s="150"/>
      <c r="NP74" s="150"/>
      <c r="NQ74" s="150"/>
      <c r="NR74" s="150"/>
      <c r="NS74" s="150"/>
      <c r="NT74" s="150"/>
      <c r="NU74" s="150"/>
      <c r="NV74" s="150"/>
      <c r="NW74" s="150"/>
      <c r="NX74" s="151"/>
    </row>
    <row r="75" spans="1:388" ht="13.5" customHeight="1" x14ac:dyDescent="0.2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9"/>
      <c r="NK75" s="150"/>
      <c r="NL75" s="150"/>
      <c r="NM75" s="150"/>
      <c r="NN75" s="150"/>
      <c r="NO75" s="150"/>
      <c r="NP75" s="150"/>
      <c r="NQ75" s="150"/>
      <c r="NR75" s="150"/>
      <c r="NS75" s="150"/>
      <c r="NT75" s="150"/>
      <c r="NU75" s="150"/>
      <c r="NV75" s="150"/>
      <c r="NW75" s="150"/>
      <c r="NX75" s="151"/>
    </row>
    <row r="76" spans="1:388" ht="13.5" customHeight="1" x14ac:dyDescent="0.2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9"/>
      <c r="NK76" s="150"/>
      <c r="NL76" s="150"/>
      <c r="NM76" s="150"/>
      <c r="NN76" s="150"/>
      <c r="NO76" s="150"/>
      <c r="NP76" s="150"/>
      <c r="NQ76" s="150"/>
      <c r="NR76" s="150"/>
      <c r="NS76" s="150"/>
      <c r="NT76" s="150"/>
      <c r="NU76" s="150"/>
      <c r="NV76" s="150"/>
      <c r="NW76" s="150"/>
      <c r="NX76" s="151"/>
    </row>
    <row r="77" spans="1:388" ht="13.5" customHeight="1" x14ac:dyDescent="0.2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9"/>
      <c r="NK77" s="150"/>
      <c r="NL77" s="150"/>
      <c r="NM77" s="150"/>
      <c r="NN77" s="150"/>
      <c r="NO77" s="150"/>
      <c r="NP77" s="150"/>
      <c r="NQ77" s="150"/>
      <c r="NR77" s="150"/>
      <c r="NS77" s="150"/>
      <c r="NT77" s="150"/>
      <c r="NU77" s="150"/>
      <c r="NV77" s="150"/>
      <c r="NW77" s="150"/>
      <c r="NX77" s="151"/>
    </row>
    <row r="78" spans="1:388" ht="13.5" customHeight="1" x14ac:dyDescent="0.2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55">
        <f>データ!$B$11</f>
        <v>41640</v>
      </c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>
        <f>データ!$C$11</f>
        <v>42005</v>
      </c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>
        <f>データ!$D$11</f>
        <v>42370</v>
      </c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>
        <f>データ!$E$11</f>
        <v>42736</v>
      </c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>
        <f>データ!$F$11</f>
        <v>43101</v>
      </c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55">
        <f>データ!$B$11</f>
        <v>41640</v>
      </c>
      <c r="EP78" s="155"/>
      <c r="EQ78" s="155"/>
      <c r="ER78" s="155"/>
      <c r="ES78" s="155"/>
      <c r="ET78" s="155"/>
      <c r="EU78" s="155"/>
      <c r="EV78" s="155"/>
      <c r="EW78" s="155"/>
      <c r="EX78" s="155"/>
      <c r="EY78" s="155"/>
      <c r="EZ78" s="155"/>
      <c r="FA78" s="155"/>
      <c r="FB78" s="155"/>
      <c r="FC78" s="155"/>
      <c r="FD78" s="155"/>
      <c r="FE78" s="155"/>
      <c r="FF78" s="155"/>
      <c r="FG78" s="155"/>
      <c r="FH78" s="155">
        <f>データ!$C$11</f>
        <v>42005</v>
      </c>
      <c r="FI78" s="155"/>
      <c r="FJ78" s="155"/>
      <c r="FK78" s="155"/>
      <c r="FL78" s="155"/>
      <c r="FM78" s="155"/>
      <c r="FN78" s="155"/>
      <c r="FO78" s="155"/>
      <c r="FP78" s="155"/>
      <c r="FQ78" s="155"/>
      <c r="FR78" s="155"/>
      <c r="FS78" s="155"/>
      <c r="FT78" s="155"/>
      <c r="FU78" s="155"/>
      <c r="FV78" s="155"/>
      <c r="FW78" s="155"/>
      <c r="FX78" s="155"/>
      <c r="FY78" s="155"/>
      <c r="FZ78" s="155"/>
      <c r="GA78" s="155">
        <f>データ!$D$11</f>
        <v>42370</v>
      </c>
      <c r="GB78" s="155"/>
      <c r="GC78" s="155"/>
      <c r="GD78" s="155"/>
      <c r="GE78" s="155"/>
      <c r="GF78" s="155"/>
      <c r="GG78" s="155"/>
      <c r="GH78" s="155"/>
      <c r="GI78" s="155"/>
      <c r="GJ78" s="155"/>
      <c r="GK78" s="155"/>
      <c r="GL78" s="155"/>
      <c r="GM78" s="155"/>
      <c r="GN78" s="155"/>
      <c r="GO78" s="155"/>
      <c r="GP78" s="155"/>
      <c r="GQ78" s="155"/>
      <c r="GR78" s="155"/>
      <c r="GS78" s="155"/>
      <c r="GT78" s="155">
        <f>データ!$E$11</f>
        <v>42736</v>
      </c>
      <c r="GU78" s="155"/>
      <c r="GV78" s="155"/>
      <c r="GW78" s="155"/>
      <c r="GX78" s="155"/>
      <c r="GY78" s="155"/>
      <c r="GZ78" s="155"/>
      <c r="HA78" s="155"/>
      <c r="HB78" s="155"/>
      <c r="HC78" s="155"/>
      <c r="HD78" s="155"/>
      <c r="HE78" s="155"/>
      <c r="HF78" s="155"/>
      <c r="HG78" s="155"/>
      <c r="HH78" s="155"/>
      <c r="HI78" s="155"/>
      <c r="HJ78" s="155"/>
      <c r="HK78" s="155"/>
      <c r="HL78" s="155"/>
      <c r="HM78" s="155">
        <f>データ!$F$11</f>
        <v>43101</v>
      </c>
      <c r="HN78" s="155"/>
      <c r="HO78" s="155"/>
      <c r="HP78" s="155"/>
      <c r="HQ78" s="155"/>
      <c r="HR78" s="155"/>
      <c r="HS78" s="155"/>
      <c r="HT78" s="155"/>
      <c r="HU78" s="155"/>
      <c r="HV78" s="155"/>
      <c r="HW78" s="155"/>
      <c r="HX78" s="155"/>
      <c r="HY78" s="155"/>
      <c r="HZ78" s="155"/>
      <c r="IA78" s="155"/>
      <c r="IB78" s="155"/>
      <c r="IC78" s="155"/>
      <c r="ID78" s="155"/>
      <c r="IE78" s="155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55">
        <f>データ!$B$11</f>
        <v>41640</v>
      </c>
      <c r="JK78" s="155"/>
      <c r="JL78" s="155"/>
      <c r="JM78" s="155"/>
      <c r="JN78" s="155"/>
      <c r="JO78" s="155"/>
      <c r="JP78" s="155"/>
      <c r="JQ78" s="155"/>
      <c r="JR78" s="155"/>
      <c r="JS78" s="155"/>
      <c r="JT78" s="155"/>
      <c r="JU78" s="155"/>
      <c r="JV78" s="155"/>
      <c r="JW78" s="155"/>
      <c r="JX78" s="155"/>
      <c r="JY78" s="155"/>
      <c r="JZ78" s="155"/>
      <c r="KA78" s="155"/>
      <c r="KB78" s="155"/>
      <c r="KC78" s="155">
        <f>データ!$C$11</f>
        <v>42005</v>
      </c>
      <c r="KD78" s="155"/>
      <c r="KE78" s="155"/>
      <c r="KF78" s="155"/>
      <c r="KG78" s="155"/>
      <c r="KH78" s="155"/>
      <c r="KI78" s="155"/>
      <c r="KJ78" s="155"/>
      <c r="KK78" s="155"/>
      <c r="KL78" s="155"/>
      <c r="KM78" s="155"/>
      <c r="KN78" s="155"/>
      <c r="KO78" s="155"/>
      <c r="KP78" s="155"/>
      <c r="KQ78" s="155"/>
      <c r="KR78" s="155"/>
      <c r="KS78" s="155"/>
      <c r="KT78" s="155"/>
      <c r="KU78" s="155"/>
      <c r="KV78" s="155">
        <f>データ!$D$11</f>
        <v>42370</v>
      </c>
      <c r="KW78" s="155"/>
      <c r="KX78" s="155"/>
      <c r="KY78" s="155"/>
      <c r="KZ78" s="155"/>
      <c r="LA78" s="155"/>
      <c r="LB78" s="155"/>
      <c r="LC78" s="155"/>
      <c r="LD78" s="155"/>
      <c r="LE78" s="155"/>
      <c r="LF78" s="155"/>
      <c r="LG78" s="155"/>
      <c r="LH78" s="155"/>
      <c r="LI78" s="155"/>
      <c r="LJ78" s="155"/>
      <c r="LK78" s="155"/>
      <c r="LL78" s="155"/>
      <c r="LM78" s="155"/>
      <c r="LN78" s="155"/>
      <c r="LO78" s="155">
        <f>データ!$E$11</f>
        <v>42736</v>
      </c>
      <c r="LP78" s="155"/>
      <c r="LQ78" s="155"/>
      <c r="LR78" s="155"/>
      <c r="LS78" s="155"/>
      <c r="LT78" s="155"/>
      <c r="LU78" s="155"/>
      <c r="LV78" s="155"/>
      <c r="LW78" s="155"/>
      <c r="LX78" s="155"/>
      <c r="LY78" s="155"/>
      <c r="LZ78" s="155"/>
      <c r="MA78" s="155"/>
      <c r="MB78" s="155"/>
      <c r="MC78" s="155"/>
      <c r="MD78" s="155"/>
      <c r="ME78" s="155"/>
      <c r="MF78" s="155"/>
      <c r="MG78" s="155"/>
      <c r="MH78" s="155">
        <f>データ!$F$11</f>
        <v>43101</v>
      </c>
      <c r="MI78" s="155"/>
      <c r="MJ78" s="155"/>
      <c r="MK78" s="155"/>
      <c r="ML78" s="155"/>
      <c r="MM78" s="155"/>
      <c r="MN78" s="155"/>
      <c r="MO78" s="155"/>
      <c r="MP78" s="155"/>
      <c r="MQ78" s="155"/>
      <c r="MR78" s="155"/>
      <c r="MS78" s="155"/>
      <c r="MT78" s="155"/>
      <c r="MU78" s="155"/>
      <c r="MV78" s="155"/>
      <c r="MW78" s="155"/>
      <c r="MX78" s="155"/>
      <c r="MY78" s="155"/>
      <c r="MZ78" s="155"/>
      <c r="NA78" s="5"/>
      <c r="NB78" s="5"/>
      <c r="NC78" s="5"/>
      <c r="ND78" s="5"/>
      <c r="NE78" s="5"/>
      <c r="NF78" s="5"/>
      <c r="NG78" s="41"/>
      <c r="NH78" s="27"/>
      <c r="NI78" s="2"/>
      <c r="NJ78" s="149"/>
      <c r="NK78" s="150"/>
      <c r="NL78" s="150"/>
      <c r="NM78" s="150"/>
      <c r="NN78" s="150"/>
      <c r="NO78" s="150"/>
      <c r="NP78" s="150"/>
      <c r="NQ78" s="150"/>
      <c r="NR78" s="150"/>
      <c r="NS78" s="150"/>
      <c r="NT78" s="150"/>
      <c r="NU78" s="150"/>
      <c r="NV78" s="150"/>
      <c r="NW78" s="150"/>
      <c r="NX78" s="151"/>
    </row>
    <row r="79" spans="1:388" ht="13.5" customHeight="1" x14ac:dyDescent="0.2">
      <c r="A79" s="2"/>
      <c r="B79" s="25"/>
      <c r="C79" s="5"/>
      <c r="D79" s="5"/>
      <c r="E79" s="5"/>
      <c r="F79" s="5"/>
      <c r="G79" s="38"/>
      <c r="H79" s="38"/>
      <c r="I79" s="42"/>
      <c r="J79" s="156" t="s">
        <v>56</v>
      </c>
      <c r="K79" s="157"/>
      <c r="L79" s="157"/>
      <c r="M79" s="157"/>
      <c r="N79" s="157"/>
      <c r="O79" s="157"/>
      <c r="P79" s="157"/>
      <c r="Q79" s="157"/>
      <c r="R79" s="157"/>
      <c r="S79" s="157"/>
      <c r="T79" s="158"/>
      <c r="U79" s="159" t="str">
        <f>データ!DR7</f>
        <v>-</v>
      </c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 t="str">
        <f>データ!DS7</f>
        <v>-</v>
      </c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 t="str">
        <f>データ!DT7</f>
        <v>-</v>
      </c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 t="str">
        <f>データ!DU7</f>
        <v>-</v>
      </c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>
        <f>データ!DV7</f>
        <v>8.1</v>
      </c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6" t="s">
        <v>56</v>
      </c>
      <c r="EE79" s="157"/>
      <c r="EF79" s="157"/>
      <c r="EG79" s="157"/>
      <c r="EH79" s="157"/>
      <c r="EI79" s="157"/>
      <c r="EJ79" s="157"/>
      <c r="EK79" s="157"/>
      <c r="EL79" s="157"/>
      <c r="EM79" s="157"/>
      <c r="EN79" s="158"/>
      <c r="EO79" s="159" t="str">
        <f>データ!EC7</f>
        <v>-</v>
      </c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 t="str">
        <f>データ!ED7</f>
        <v>-</v>
      </c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 t="str">
        <f>データ!EE7</f>
        <v>-</v>
      </c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 t="str">
        <f>データ!EF7</f>
        <v>-</v>
      </c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>
        <f>データ!EG7</f>
        <v>18.600000000000001</v>
      </c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6" t="s">
        <v>56</v>
      </c>
      <c r="IZ79" s="157"/>
      <c r="JA79" s="157"/>
      <c r="JB79" s="157"/>
      <c r="JC79" s="157"/>
      <c r="JD79" s="157"/>
      <c r="JE79" s="157"/>
      <c r="JF79" s="157"/>
      <c r="JG79" s="157"/>
      <c r="JH79" s="157"/>
      <c r="JI79" s="158"/>
      <c r="JJ79" s="160" t="str">
        <f>データ!EN7</f>
        <v>-</v>
      </c>
      <c r="JK79" s="160"/>
      <c r="JL79" s="160"/>
      <c r="JM79" s="160"/>
      <c r="JN79" s="160"/>
      <c r="JO79" s="160"/>
      <c r="JP79" s="160"/>
      <c r="JQ79" s="160"/>
      <c r="JR79" s="160"/>
      <c r="JS79" s="160"/>
      <c r="JT79" s="160"/>
      <c r="JU79" s="160"/>
      <c r="JV79" s="160"/>
      <c r="JW79" s="160"/>
      <c r="JX79" s="160"/>
      <c r="JY79" s="160"/>
      <c r="JZ79" s="160"/>
      <c r="KA79" s="160"/>
      <c r="KB79" s="160"/>
      <c r="KC79" s="160" t="str">
        <f>データ!EO7</f>
        <v>-</v>
      </c>
      <c r="KD79" s="160"/>
      <c r="KE79" s="160"/>
      <c r="KF79" s="160"/>
      <c r="KG79" s="160"/>
      <c r="KH79" s="160"/>
      <c r="KI79" s="160"/>
      <c r="KJ79" s="160"/>
      <c r="KK79" s="160"/>
      <c r="KL79" s="160"/>
      <c r="KM79" s="160"/>
      <c r="KN79" s="160"/>
      <c r="KO79" s="160"/>
      <c r="KP79" s="160"/>
      <c r="KQ79" s="160"/>
      <c r="KR79" s="160"/>
      <c r="KS79" s="160"/>
      <c r="KT79" s="160"/>
      <c r="KU79" s="160"/>
      <c r="KV79" s="160" t="str">
        <f>データ!EP7</f>
        <v>-</v>
      </c>
      <c r="KW79" s="160"/>
      <c r="KX79" s="160"/>
      <c r="KY79" s="160"/>
      <c r="KZ79" s="160"/>
      <c r="LA79" s="160"/>
      <c r="LB79" s="160"/>
      <c r="LC79" s="160"/>
      <c r="LD79" s="160"/>
      <c r="LE79" s="160"/>
      <c r="LF79" s="160"/>
      <c r="LG79" s="160"/>
      <c r="LH79" s="160"/>
      <c r="LI79" s="160"/>
      <c r="LJ79" s="160"/>
      <c r="LK79" s="160"/>
      <c r="LL79" s="160"/>
      <c r="LM79" s="160"/>
      <c r="LN79" s="160"/>
      <c r="LO79" s="160" t="str">
        <f>データ!EQ7</f>
        <v>-</v>
      </c>
      <c r="LP79" s="160"/>
      <c r="LQ79" s="160"/>
      <c r="LR79" s="160"/>
      <c r="LS79" s="160"/>
      <c r="LT79" s="160"/>
      <c r="LU79" s="160"/>
      <c r="LV79" s="160"/>
      <c r="LW79" s="160"/>
      <c r="LX79" s="160"/>
      <c r="LY79" s="160"/>
      <c r="LZ79" s="160"/>
      <c r="MA79" s="160"/>
      <c r="MB79" s="160"/>
      <c r="MC79" s="160"/>
      <c r="MD79" s="160"/>
      <c r="ME79" s="160"/>
      <c r="MF79" s="160"/>
      <c r="MG79" s="160"/>
      <c r="MH79" s="160">
        <f>データ!ER7</f>
        <v>90275367</v>
      </c>
      <c r="MI79" s="160"/>
      <c r="MJ79" s="160"/>
      <c r="MK79" s="160"/>
      <c r="ML79" s="160"/>
      <c r="MM79" s="160"/>
      <c r="MN79" s="160"/>
      <c r="MO79" s="160"/>
      <c r="MP79" s="160"/>
      <c r="MQ79" s="160"/>
      <c r="MR79" s="160"/>
      <c r="MS79" s="160"/>
      <c r="MT79" s="160"/>
      <c r="MU79" s="160"/>
      <c r="MV79" s="160"/>
      <c r="MW79" s="160"/>
      <c r="MX79" s="160"/>
      <c r="MY79" s="160"/>
      <c r="MZ79" s="160"/>
      <c r="NA79" s="5"/>
      <c r="NB79" s="5"/>
      <c r="NC79" s="5"/>
      <c r="ND79" s="5"/>
      <c r="NE79" s="5"/>
      <c r="NF79" s="5"/>
      <c r="NG79" s="41"/>
      <c r="NH79" s="27"/>
      <c r="NI79" s="2"/>
      <c r="NJ79" s="149"/>
      <c r="NK79" s="150"/>
      <c r="NL79" s="150"/>
      <c r="NM79" s="150"/>
      <c r="NN79" s="150"/>
      <c r="NO79" s="150"/>
      <c r="NP79" s="150"/>
      <c r="NQ79" s="150"/>
      <c r="NR79" s="150"/>
      <c r="NS79" s="150"/>
      <c r="NT79" s="150"/>
      <c r="NU79" s="150"/>
      <c r="NV79" s="150"/>
      <c r="NW79" s="150"/>
      <c r="NX79" s="151"/>
    </row>
    <row r="80" spans="1:388" ht="13.5" customHeight="1" x14ac:dyDescent="0.2">
      <c r="A80" s="2"/>
      <c r="B80" s="25"/>
      <c r="C80" s="5"/>
      <c r="D80" s="5"/>
      <c r="E80" s="5"/>
      <c r="F80" s="5"/>
      <c r="G80" s="5"/>
      <c r="H80" s="5"/>
      <c r="I80" s="42"/>
      <c r="J80" s="156" t="s">
        <v>58</v>
      </c>
      <c r="K80" s="157"/>
      <c r="L80" s="157"/>
      <c r="M80" s="157"/>
      <c r="N80" s="157"/>
      <c r="O80" s="157"/>
      <c r="P80" s="157"/>
      <c r="Q80" s="157"/>
      <c r="R80" s="157"/>
      <c r="S80" s="157"/>
      <c r="T80" s="158"/>
      <c r="U80" s="159" t="str">
        <f>データ!DW7</f>
        <v>-</v>
      </c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 t="str">
        <f>データ!DX7</f>
        <v>-</v>
      </c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 t="str">
        <f>データ!DY7</f>
        <v>-</v>
      </c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 t="str">
        <f>データ!DZ7</f>
        <v>-</v>
      </c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>
        <f>データ!EA7</f>
        <v>54.2</v>
      </c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6" t="s">
        <v>58</v>
      </c>
      <c r="EE80" s="157"/>
      <c r="EF80" s="157"/>
      <c r="EG80" s="157"/>
      <c r="EH80" s="157"/>
      <c r="EI80" s="157"/>
      <c r="EJ80" s="157"/>
      <c r="EK80" s="157"/>
      <c r="EL80" s="157"/>
      <c r="EM80" s="157"/>
      <c r="EN80" s="158"/>
      <c r="EO80" s="159" t="str">
        <f>データ!EH7</f>
        <v>-</v>
      </c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 t="str">
        <f>データ!EI7</f>
        <v>-</v>
      </c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 t="str">
        <f>データ!EJ7</f>
        <v>-</v>
      </c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 t="str">
        <f>データ!EK7</f>
        <v>-</v>
      </c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>
        <f>データ!EL7</f>
        <v>70.2</v>
      </c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6" t="s">
        <v>58</v>
      </c>
      <c r="IZ80" s="157"/>
      <c r="JA80" s="157"/>
      <c r="JB80" s="157"/>
      <c r="JC80" s="157"/>
      <c r="JD80" s="157"/>
      <c r="JE80" s="157"/>
      <c r="JF80" s="157"/>
      <c r="JG80" s="157"/>
      <c r="JH80" s="157"/>
      <c r="JI80" s="158"/>
      <c r="JJ80" s="160" t="str">
        <f>データ!ES7</f>
        <v>-</v>
      </c>
      <c r="JK80" s="160"/>
      <c r="JL80" s="160"/>
      <c r="JM80" s="160"/>
      <c r="JN80" s="160"/>
      <c r="JO80" s="160"/>
      <c r="JP80" s="160"/>
      <c r="JQ80" s="160"/>
      <c r="JR80" s="160"/>
      <c r="JS80" s="160"/>
      <c r="JT80" s="160"/>
      <c r="JU80" s="160"/>
      <c r="JV80" s="160"/>
      <c r="JW80" s="160"/>
      <c r="JX80" s="160"/>
      <c r="JY80" s="160"/>
      <c r="JZ80" s="160"/>
      <c r="KA80" s="160"/>
      <c r="KB80" s="160"/>
      <c r="KC80" s="160" t="str">
        <f>データ!ET7</f>
        <v>-</v>
      </c>
      <c r="KD80" s="160"/>
      <c r="KE80" s="160"/>
      <c r="KF80" s="160"/>
      <c r="KG80" s="160"/>
      <c r="KH80" s="160"/>
      <c r="KI80" s="160"/>
      <c r="KJ80" s="160"/>
      <c r="KK80" s="160"/>
      <c r="KL80" s="160"/>
      <c r="KM80" s="160"/>
      <c r="KN80" s="160"/>
      <c r="KO80" s="160"/>
      <c r="KP80" s="160"/>
      <c r="KQ80" s="160"/>
      <c r="KR80" s="160"/>
      <c r="KS80" s="160"/>
      <c r="KT80" s="160"/>
      <c r="KU80" s="160"/>
      <c r="KV80" s="160" t="str">
        <f>データ!EU7</f>
        <v>-</v>
      </c>
      <c r="KW80" s="160"/>
      <c r="KX80" s="160"/>
      <c r="KY80" s="160"/>
      <c r="KZ80" s="160"/>
      <c r="LA80" s="160"/>
      <c r="LB80" s="160"/>
      <c r="LC80" s="160"/>
      <c r="LD80" s="160"/>
      <c r="LE80" s="160"/>
      <c r="LF80" s="160"/>
      <c r="LG80" s="160"/>
      <c r="LH80" s="160"/>
      <c r="LI80" s="160"/>
      <c r="LJ80" s="160"/>
      <c r="LK80" s="160"/>
      <c r="LL80" s="160"/>
      <c r="LM80" s="160"/>
      <c r="LN80" s="160"/>
      <c r="LO80" s="160" t="str">
        <f>データ!EV7</f>
        <v>-</v>
      </c>
      <c r="LP80" s="160"/>
      <c r="LQ80" s="160"/>
      <c r="LR80" s="160"/>
      <c r="LS80" s="160"/>
      <c r="LT80" s="160"/>
      <c r="LU80" s="160"/>
      <c r="LV80" s="160"/>
      <c r="LW80" s="160"/>
      <c r="LX80" s="160"/>
      <c r="LY80" s="160"/>
      <c r="LZ80" s="160"/>
      <c r="MA80" s="160"/>
      <c r="MB80" s="160"/>
      <c r="MC80" s="160"/>
      <c r="MD80" s="160"/>
      <c r="ME80" s="160"/>
      <c r="MF80" s="160"/>
      <c r="MG80" s="160"/>
      <c r="MH80" s="160">
        <f>データ!EW7</f>
        <v>45346697</v>
      </c>
      <c r="MI80" s="160"/>
      <c r="MJ80" s="160"/>
      <c r="MK80" s="160"/>
      <c r="ML80" s="160"/>
      <c r="MM80" s="160"/>
      <c r="MN80" s="160"/>
      <c r="MO80" s="160"/>
      <c r="MP80" s="160"/>
      <c r="MQ80" s="160"/>
      <c r="MR80" s="160"/>
      <c r="MS80" s="160"/>
      <c r="MT80" s="160"/>
      <c r="MU80" s="160"/>
      <c r="MV80" s="160"/>
      <c r="MW80" s="160"/>
      <c r="MX80" s="160"/>
      <c r="MY80" s="160"/>
      <c r="MZ80" s="160"/>
      <c r="NA80" s="5"/>
      <c r="NB80" s="5"/>
      <c r="NC80" s="5"/>
      <c r="ND80" s="5"/>
      <c r="NE80" s="5"/>
      <c r="NF80" s="5"/>
      <c r="NG80" s="41"/>
      <c r="NH80" s="27"/>
      <c r="NI80" s="2"/>
      <c r="NJ80" s="149"/>
      <c r="NK80" s="150"/>
      <c r="NL80" s="150"/>
      <c r="NM80" s="150"/>
      <c r="NN80" s="150"/>
      <c r="NO80" s="150"/>
      <c r="NP80" s="150"/>
      <c r="NQ80" s="150"/>
      <c r="NR80" s="150"/>
      <c r="NS80" s="150"/>
      <c r="NT80" s="150"/>
      <c r="NU80" s="150"/>
      <c r="NV80" s="150"/>
      <c r="NW80" s="150"/>
      <c r="NX80" s="151"/>
    </row>
    <row r="81" spans="1:388" ht="13.5" customHeight="1" x14ac:dyDescent="0.2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9"/>
      <c r="NK81" s="150"/>
      <c r="NL81" s="150"/>
      <c r="NM81" s="150"/>
      <c r="NN81" s="150"/>
      <c r="NO81" s="150"/>
      <c r="NP81" s="150"/>
      <c r="NQ81" s="150"/>
      <c r="NR81" s="150"/>
      <c r="NS81" s="150"/>
      <c r="NT81" s="150"/>
      <c r="NU81" s="150"/>
      <c r="NV81" s="150"/>
      <c r="NW81" s="150"/>
      <c r="NX81" s="151"/>
    </row>
    <row r="82" spans="1:388" ht="13.5" customHeight="1" x14ac:dyDescent="0.2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9"/>
      <c r="NK82" s="150"/>
      <c r="NL82" s="150"/>
      <c r="NM82" s="150"/>
      <c r="NN82" s="150"/>
      <c r="NO82" s="150"/>
      <c r="NP82" s="150"/>
      <c r="NQ82" s="150"/>
      <c r="NR82" s="150"/>
      <c r="NS82" s="150"/>
      <c r="NT82" s="150"/>
      <c r="NU82" s="150"/>
      <c r="NV82" s="150"/>
      <c r="NW82" s="150"/>
      <c r="NX82" s="151"/>
    </row>
    <row r="83" spans="1:388" ht="13.5" customHeight="1" x14ac:dyDescent="0.2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9"/>
      <c r="NK83" s="150"/>
      <c r="NL83" s="150"/>
      <c r="NM83" s="150"/>
      <c r="NN83" s="150"/>
      <c r="NO83" s="150"/>
      <c r="NP83" s="150"/>
      <c r="NQ83" s="150"/>
      <c r="NR83" s="150"/>
      <c r="NS83" s="150"/>
      <c r="NT83" s="150"/>
      <c r="NU83" s="150"/>
      <c r="NV83" s="150"/>
      <c r="NW83" s="150"/>
      <c r="NX83" s="151"/>
    </row>
    <row r="84" spans="1:388" ht="13.5" customHeight="1" x14ac:dyDescent="0.2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52"/>
      <c r="NK84" s="153"/>
      <c r="NL84" s="153"/>
      <c r="NM84" s="153"/>
      <c r="NN84" s="153"/>
      <c r="NO84" s="153"/>
      <c r="NP84" s="153"/>
      <c r="NQ84" s="153"/>
      <c r="NR84" s="153"/>
      <c r="NS84" s="153"/>
      <c r="NT84" s="153"/>
      <c r="NU84" s="153"/>
      <c r="NV84" s="153"/>
      <c r="NW84" s="153"/>
      <c r="NX84" s="154"/>
    </row>
    <row r="85" spans="1:388" x14ac:dyDescent="0.2">
      <c r="B85" t="s">
        <v>82</v>
      </c>
      <c r="C85" s="2"/>
      <c r="BH85" s="2"/>
      <c r="GR85" s="2"/>
      <c r="IV85" s="2"/>
      <c r="LD85" s="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2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2">
      <c r="A89" s="46"/>
      <c r="B89" s="47" t="s">
        <v>83</v>
      </c>
      <c r="C89" s="47" t="s">
        <v>84</v>
      </c>
      <c r="D89" s="47" t="s">
        <v>85</v>
      </c>
      <c r="E89" s="47" t="s">
        <v>86</v>
      </c>
      <c r="F89" s="47" t="s">
        <v>87</v>
      </c>
      <c r="G89" s="47" t="s">
        <v>88</v>
      </c>
      <c r="H89" s="47" t="s">
        <v>89</v>
      </c>
      <c r="I89" s="47" t="s">
        <v>90</v>
      </c>
      <c r="J89" s="47" t="s">
        <v>83</v>
      </c>
      <c r="K89" s="47" t="s">
        <v>91</v>
      </c>
      <c r="L89" s="47" t="s">
        <v>85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2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IIVZmw5z3S0QFhJ6pji4EO8ajyBBVibI9mnjIsKKUhs3PKsPg6yTvJltqF6k5HbAcMMybipHl1SSCPPeCedsKw==" saltValue="KadKUeZSypJFfiObiPGSPA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 x14ac:dyDescent="0.2">
      <c r="A1" t="s">
        <v>92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2">
      <c r="A2" s="50" t="s">
        <v>93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2" customHeight="1" x14ac:dyDescent="0.2">
      <c r="A3" s="50" t="s">
        <v>94</v>
      </c>
      <c r="B3" s="51" t="s">
        <v>95</v>
      </c>
      <c r="C3" s="51" t="s">
        <v>96</v>
      </c>
      <c r="D3" s="51" t="s">
        <v>97</v>
      </c>
      <c r="E3" s="51" t="s">
        <v>98</v>
      </c>
      <c r="F3" s="51" t="s">
        <v>99</v>
      </c>
      <c r="G3" s="51" t="s">
        <v>100</v>
      </c>
      <c r="H3" s="52" t="s">
        <v>101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102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80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2">
      <c r="A4" s="50" t="s">
        <v>103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6" t="s">
        <v>104</v>
      </c>
      <c r="AI4" s="167"/>
      <c r="AJ4" s="167"/>
      <c r="AK4" s="167"/>
      <c r="AL4" s="167"/>
      <c r="AM4" s="167"/>
      <c r="AN4" s="167"/>
      <c r="AO4" s="167"/>
      <c r="AP4" s="167"/>
      <c r="AQ4" s="167"/>
      <c r="AR4" s="168"/>
      <c r="AS4" s="162" t="s">
        <v>105</v>
      </c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2" t="s">
        <v>106</v>
      </c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6" t="s">
        <v>107</v>
      </c>
      <c r="BP4" s="167"/>
      <c r="BQ4" s="167"/>
      <c r="BR4" s="167"/>
      <c r="BS4" s="167"/>
      <c r="BT4" s="167"/>
      <c r="BU4" s="167"/>
      <c r="BV4" s="167"/>
      <c r="BW4" s="167"/>
      <c r="BX4" s="167"/>
      <c r="BY4" s="168"/>
      <c r="BZ4" s="161" t="s">
        <v>108</v>
      </c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2" t="s">
        <v>109</v>
      </c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 t="s">
        <v>110</v>
      </c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 t="s">
        <v>111</v>
      </c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6" t="s">
        <v>112</v>
      </c>
      <c r="DS4" s="167"/>
      <c r="DT4" s="167"/>
      <c r="DU4" s="167"/>
      <c r="DV4" s="167"/>
      <c r="DW4" s="167"/>
      <c r="DX4" s="167"/>
      <c r="DY4" s="167"/>
      <c r="DZ4" s="167"/>
      <c r="EA4" s="167"/>
      <c r="EB4" s="168"/>
      <c r="EC4" s="161" t="s">
        <v>113</v>
      </c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 t="s">
        <v>114</v>
      </c>
      <c r="EO4" s="161"/>
      <c r="EP4" s="161"/>
      <c r="EQ4" s="161"/>
      <c r="ER4" s="161"/>
      <c r="ES4" s="161"/>
      <c r="ET4" s="161"/>
      <c r="EU4" s="161"/>
      <c r="EV4" s="161"/>
      <c r="EW4" s="161"/>
      <c r="EX4" s="161"/>
    </row>
    <row r="5" spans="1:154" x14ac:dyDescent="0.2">
      <c r="A5" s="50" t="s">
        <v>115</v>
      </c>
      <c r="B5" s="63"/>
      <c r="C5" s="63"/>
      <c r="D5" s="63"/>
      <c r="E5" s="63"/>
      <c r="F5" s="63"/>
      <c r="G5" s="63"/>
      <c r="H5" s="64" t="s">
        <v>116</v>
      </c>
      <c r="I5" s="64" t="s">
        <v>117</v>
      </c>
      <c r="J5" s="64" t="s">
        <v>118</v>
      </c>
      <c r="K5" s="64" t="s">
        <v>1</v>
      </c>
      <c r="L5" s="64" t="s">
        <v>2</v>
      </c>
      <c r="M5" s="64" t="s">
        <v>3</v>
      </c>
      <c r="N5" s="64" t="s">
        <v>119</v>
      </c>
      <c r="O5" s="64" t="s">
        <v>5</v>
      </c>
      <c r="P5" s="64" t="s">
        <v>120</v>
      </c>
      <c r="Q5" s="64" t="s">
        <v>121</v>
      </c>
      <c r="R5" s="64" t="s">
        <v>122</v>
      </c>
      <c r="S5" s="64" t="s">
        <v>123</v>
      </c>
      <c r="T5" s="64" t="s">
        <v>124</v>
      </c>
      <c r="U5" s="64" t="s">
        <v>125</v>
      </c>
      <c r="V5" s="64" t="s">
        <v>126</v>
      </c>
      <c r="W5" s="64" t="s">
        <v>127</v>
      </c>
      <c r="X5" s="64" t="s">
        <v>128</v>
      </c>
      <c r="Y5" s="64" t="s">
        <v>129</v>
      </c>
      <c r="Z5" s="64" t="s">
        <v>130</v>
      </c>
      <c r="AA5" s="64" t="s">
        <v>131</v>
      </c>
      <c r="AB5" s="64" t="s">
        <v>132</v>
      </c>
      <c r="AC5" s="64" t="s">
        <v>133</v>
      </c>
      <c r="AD5" s="64" t="s">
        <v>134</v>
      </c>
      <c r="AE5" s="64" t="s">
        <v>135</v>
      </c>
      <c r="AF5" s="64" t="s">
        <v>136</v>
      </c>
      <c r="AG5" s="64" t="s">
        <v>137</v>
      </c>
      <c r="AH5" s="64" t="s">
        <v>138</v>
      </c>
      <c r="AI5" s="64" t="s">
        <v>139</v>
      </c>
      <c r="AJ5" s="64" t="s">
        <v>140</v>
      </c>
      <c r="AK5" s="64" t="s">
        <v>141</v>
      </c>
      <c r="AL5" s="64" t="s">
        <v>142</v>
      </c>
      <c r="AM5" s="64" t="s">
        <v>143</v>
      </c>
      <c r="AN5" s="64" t="s">
        <v>144</v>
      </c>
      <c r="AO5" s="64" t="s">
        <v>145</v>
      </c>
      <c r="AP5" s="64" t="s">
        <v>146</v>
      </c>
      <c r="AQ5" s="64" t="s">
        <v>147</v>
      </c>
      <c r="AR5" s="64" t="s">
        <v>148</v>
      </c>
      <c r="AS5" s="64" t="s">
        <v>138</v>
      </c>
      <c r="AT5" s="64" t="s">
        <v>149</v>
      </c>
      <c r="AU5" s="64" t="s">
        <v>150</v>
      </c>
      <c r="AV5" s="64" t="s">
        <v>151</v>
      </c>
      <c r="AW5" s="64" t="s">
        <v>142</v>
      </c>
      <c r="AX5" s="64" t="s">
        <v>143</v>
      </c>
      <c r="AY5" s="64" t="s">
        <v>144</v>
      </c>
      <c r="AZ5" s="64" t="s">
        <v>145</v>
      </c>
      <c r="BA5" s="64" t="s">
        <v>146</v>
      </c>
      <c r="BB5" s="64" t="s">
        <v>147</v>
      </c>
      <c r="BC5" s="64" t="s">
        <v>148</v>
      </c>
      <c r="BD5" s="64" t="s">
        <v>152</v>
      </c>
      <c r="BE5" s="64" t="s">
        <v>149</v>
      </c>
      <c r="BF5" s="64" t="s">
        <v>150</v>
      </c>
      <c r="BG5" s="64" t="s">
        <v>151</v>
      </c>
      <c r="BH5" s="64" t="s">
        <v>153</v>
      </c>
      <c r="BI5" s="64" t="s">
        <v>143</v>
      </c>
      <c r="BJ5" s="64" t="s">
        <v>144</v>
      </c>
      <c r="BK5" s="64" t="s">
        <v>145</v>
      </c>
      <c r="BL5" s="64" t="s">
        <v>146</v>
      </c>
      <c r="BM5" s="64" t="s">
        <v>147</v>
      </c>
      <c r="BN5" s="64" t="s">
        <v>148</v>
      </c>
      <c r="BO5" s="64" t="s">
        <v>138</v>
      </c>
      <c r="BP5" s="64" t="s">
        <v>149</v>
      </c>
      <c r="BQ5" s="64" t="s">
        <v>150</v>
      </c>
      <c r="BR5" s="64" t="s">
        <v>151</v>
      </c>
      <c r="BS5" s="64" t="s">
        <v>142</v>
      </c>
      <c r="BT5" s="64" t="s">
        <v>143</v>
      </c>
      <c r="BU5" s="64" t="s">
        <v>144</v>
      </c>
      <c r="BV5" s="64" t="s">
        <v>145</v>
      </c>
      <c r="BW5" s="64" t="s">
        <v>146</v>
      </c>
      <c r="BX5" s="64" t="s">
        <v>147</v>
      </c>
      <c r="BY5" s="64" t="s">
        <v>148</v>
      </c>
      <c r="BZ5" s="64" t="s">
        <v>138</v>
      </c>
      <c r="CA5" s="64" t="s">
        <v>149</v>
      </c>
      <c r="CB5" s="64" t="s">
        <v>150</v>
      </c>
      <c r="CC5" s="64" t="s">
        <v>151</v>
      </c>
      <c r="CD5" s="64" t="s">
        <v>154</v>
      </c>
      <c r="CE5" s="64" t="s">
        <v>143</v>
      </c>
      <c r="CF5" s="64" t="s">
        <v>144</v>
      </c>
      <c r="CG5" s="64" t="s">
        <v>145</v>
      </c>
      <c r="CH5" s="64" t="s">
        <v>146</v>
      </c>
      <c r="CI5" s="64" t="s">
        <v>147</v>
      </c>
      <c r="CJ5" s="64" t="s">
        <v>148</v>
      </c>
      <c r="CK5" s="64" t="s">
        <v>155</v>
      </c>
      <c r="CL5" s="64" t="s">
        <v>149</v>
      </c>
      <c r="CM5" s="64" t="s">
        <v>156</v>
      </c>
      <c r="CN5" s="64" t="s">
        <v>151</v>
      </c>
      <c r="CO5" s="64" t="s">
        <v>142</v>
      </c>
      <c r="CP5" s="64" t="s">
        <v>143</v>
      </c>
      <c r="CQ5" s="64" t="s">
        <v>144</v>
      </c>
      <c r="CR5" s="64" t="s">
        <v>145</v>
      </c>
      <c r="CS5" s="64" t="s">
        <v>146</v>
      </c>
      <c r="CT5" s="64" t="s">
        <v>147</v>
      </c>
      <c r="CU5" s="64" t="s">
        <v>148</v>
      </c>
      <c r="CV5" s="64" t="s">
        <v>155</v>
      </c>
      <c r="CW5" s="64" t="s">
        <v>149</v>
      </c>
      <c r="CX5" s="64" t="s">
        <v>150</v>
      </c>
      <c r="CY5" s="64" t="s">
        <v>151</v>
      </c>
      <c r="CZ5" s="64" t="s">
        <v>142</v>
      </c>
      <c r="DA5" s="64" t="s">
        <v>143</v>
      </c>
      <c r="DB5" s="64" t="s">
        <v>144</v>
      </c>
      <c r="DC5" s="64" t="s">
        <v>145</v>
      </c>
      <c r="DD5" s="64" t="s">
        <v>146</v>
      </c>
      <c r="DE5" s="64" t="s">
        <v>147</v>
      </c>
      <c r="DF5" s="64" t="s">
        <v>148</v>
      </c>
      <c r="DG5" s="64" t="s">
        <v>152</v>
      </c>
      <c r="DH5" s="64" t="s">
        <v>139</v>
      </c>
      <c r="DI5" s="64" t="s">
        <v>150</v>
      </c>
      <c r="DJ5" s="64" t="s">
        <v>151</v>
      </c>
      <c r="DK5" s="64" t="s">
        <v>154</v>
      </c>
      <c r="DL5" s="64" t="s">
        <v>143</v>
      </c>
      <c r="DM5" s="64" t="s">
        <v>144</v>
      </c>
      <c r="DN5" s="64" t="s">
        <v>145</v>
      </c>
      <c r="DO5" s="64" t="s">
        <v>146</v>
      </c>
      <c r="DP5" s="64" t="s">
        <v>147</v>
      </c>
      <c r="DQ5" s="64" t="s">
        <v>148</v>
      </c>
      <c r="DR5" s="64" t="s">
        <v>138</v>
      </c>
      <c r="DS5" s="64" t="s">
        <v>149</v>
      </c>
      <c r="DT5" s="64" t="s">
        <v>150</v>
      </c>
      <c r="DU5" s="64" t="s">
        <v>151</v>
      </c>
      <c r="DV5" s="64" t="s">
        <v>142</v>
      </c>
      <c r="DW5" s="64" t="s">
        <v>143</v>
      </c>
      <c r="DX5" s="64" t="s">
        <v>144</v>
      </c>
      <c r="DY5" s="64" t="s">
        <v>145</v>
      </c>
      <c r="DZ5" s="64" t="s">
        <v>146</v>
      </c>
      <c r="EA5" s="64" t="s">
        <v>147</v>
      </c>
      <c r="EB5" s="64" t="s">
        <v>148</v>
      </c>
      <c r="EC5" s="64" t="s">
        <v>155</v>
      </c>
      <c r="ED5" s="64" t="s">
        <v>149</v>
      </c>
      <c r="EE5" s="64" t="s">
        <v>150</v>
      </c>
      <c r="EF5" s="64" t="s">
        <v>151</v>
      </c>
      <c r="EG5" s="64" t="s">
        <v>142</v>
      </c>
      <c r="EH5" s="64" t="s">
        <v>143</v>
      </c>
      <c r="EI5" s="64" t="s">
        <v>144</v>
      </c>
      <c r="EJ5" s="64" t="s">
        <v>145</v>
      </c>
      <c r="EK5" s="64" t="s">
        <v>146</v>
      </c>
      <c r="EL5" s="64" t="s">
        <v>147</v>
      </c>
      <c r="EM5" s="64" t="s">
        <v>157</v>
      </c>
      <c r="EN5" s="64" t="s">
        <v>138</v>
      </c>
      <c r="EO5" s="64" t="s">
        <v>149</v>
      </c>
      <c r="EP5" s="64" t="s">
        <v>150</v>
      </c>
      <c r="EQ5" s="64" t="s">
        <v>151</v>
      </c>
      <c r="ER5" s="64" t="s">
        <v>142</v>
      </c>
      <c r="ES5" s="64" t="s">
        <v>143</v>
      </c>
      <c r="ET5" s="64" t="s">
        <v>144</v>
      </c>
      <c r="EU5" s="64" t="s">
        <v>145</v>
      </c>
      <c r="EV5" s="64" t="s">
        <v>146</v>
      </c>
      <c r="EW5" s="64" t="s">
        <v>147</v>
      </c>
      <c r="EX5" s="64" t="s">
        <v>148</v>
      </c>
    </row>
    <row r="6" spans="1:154" s="69" customFormat="1" x14ac:dyDescent="0.2">
      <c r="A6" s="50" t="s">
        <v>158</v>
      </c>
      <c r="B6" s="65">
        <f>B8</f>
        <v>2018</v>
      </c>
      <c r="C6" s="65">
        <f t="shared" ref="C6:M6" si="2">C8</f>
        <v>70009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10</v>
      </c>
      <c r="H6" s="163" t="str">
        <f>IF(H8&lt;&gt;I8,H8,"")&amp;IF(I8&lt;&gt;J8,I8,"")&amp;"　"&amp;J8</f>
        <v>福島県　ふたば医療センター</v>
      </c>
      <c r="I6" s="164"/>
      <c r="J6" s="165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50床未満</v>
      </c>
      <c r="O6" s="65" t="str">
        <f>O8</f>
        <v>自治体職員</v>
      </c>
      <c r="P6" s="65" t="str">
        <f>P8</f>
        <v>直営</v>
      </c>
      <c r="Q6" s="66">
        <f t="shared" ref="Q6:AG6" si="3">Q8</f>
        <v>3</v>
      </c>
      <c r="R6" s="65" t="str">
        <f t="shared" si="3"/>
        <v>-</v>
      </c>
      <c r="S6" s="65" t="str">
        <f t="shared" si="3"/>
        <v>-</v>
      </c>
      <c r="T6" s="65" t="str">
        <f t="shared" si="3"/>
        <v>-</v>
      </c>
      <c r="U6" s="66">
        <f>U8</f>
        <v>1901053</v>
      </c>
      <c r="V6" s="66">
        <f>V8</f>
        <v>3860</v>
      </c>
      <c r="W6" s="65" t="str">
        <f>W8</f>
        <v>非該当</v>
      </c>
      <c r="X6" s="65" t="str">
        <f t="shared" si="3"/>
        <v>１０：１</v>
      </c>
      <c r="Y6" s="66">
        <f t="shared" si="3"/>
        <v>30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30</v>
      </c>
      <c r="AE6" s="66">
        <f t="shared" si="3"/>
        <v>30</v>
      </c>
      <c r="AF6" s="66" t="str">
        <f t="shared" si="3"/>
        <v>-</v>
      </c>
      <c r="AG6" s="66">
        <f t="shared" si="3"/>
        <v>30</v>
      </c>
      <c r="AH6" s="67" t="e">
        <f>IF(AH8="-",NA(),AH8)</f>
        <v>#N/A</v>
      </c>
      <c r="AI6" s="67" t="e">
        <f t="shared" ref="AI6:AQ6" si="4">IF(AI8="-",NA(),AI8)</f>
        <v>#N/A</v>
      </c>
      <c r="AJ6" s="67" t="e">
        <f t="shared" si="4"/>
        <v>#N/A</v>
      </c>
      <c r="AK6" s="67" t="e">
        <f t="shared" si="4"/>
        <v>#N/A</v>
      </c>
      <c r="AL6" s="67">
        <f t="shared" si="4"/>
        <v>102.9</v>
      </c>
      <c r="AM6" s="67" t="e">
        <f t="shared" si="4"/>
        <v>#N/A</v>
      </c>
      <c r="AN6" s="67" t="e">
        <f t="shared" si="4"/>
        <v>#N/A</v>
      </c>
      <c r="AO6" s="67" t="e">
        <f t="shared" si="4"/>
        <v>#N/A</v>
      </c>
      <c r="AP6" s="67" t="e">
        <f t="shared" si="4"/>
        <v>#N/A</v>
      </c>
      <c r="AQ6" s="67">
        <f t="shared" si="4"/>
        <v>96.1</v>
      </c>
      <c r="AR6" s="67" t="str">
        <f>IF(AR8="-","【-】","【"&amp;SUBSTITUTE(TEXT(AR8,"#,##0.0"),"-","△")&amp;"】")</f>
        <v>【98.8】</v>
      </c>
      <c r="AS6" s="67" t="e">
        <f>IF(AS8="-",NA(),AS8)</f>
        <v>#N/A</v>
      </c>
      <c r="AT6" s="67" t="e">
        <f t="shared" ref="AT6:BB6" si="5">IF(AT8="-",NA(),AT8)</f>
        <v>#N/A</v>
      </c>
      <c r="AU6" s="67" t="e">
        <f t="shared" si="5"/>
        <v>#N/A</v>
      </c>
      <c r="AV6" s="67" t="e">
        <f t="shared" si="5"/>
        <v>#N/A</v>
      </c>
      <c r="AW6" s="67">
        <f t="shared" si="5"/>
        <v>14.7</v>
      </c>
      <c r="AX6" s="67" t="e">
        <f t="shared" si="5"/>
        <v>#N/A</v>
      </c>
      <c r="AY6" s="67" t="e">
        <f t="shared" si="5"/>
        <v>#N/A</v>
      </c>
      <c r="AZ6" s="67" t="e">
        <f t="shared" si="5"/>
        <v>#N/A</v>
      </c>
      <c r="BA6" s="67" t="e">
        <f t="shared" si="5"/>
        <v>#N/A</v>
      </c>
      <c r="BB6" s="67">
        <f t="shared" si="5"/>
        <v>66.8</v>
      </c>
      <c r="BC6" s="67" t="str">
        <f>IF(BC8="-","【-】","【"&amp;SUBSTITUTE(TEXT(BC8,"#,##0.0"),"-","△")&amp;"】")</f>
        <v>【89.7】</v>
      </c>
      <c r="BD6" s="67" t="e">
        <f>IF(BD8="-",NA(),BD8)</f>
        <v>#N/A</v>
      </c>
      <c r="BE6" s="67" t="e">
        <f t="shared" ref="BE6:BM6" si="6">IF(BE8="-",NA(),BE8)</f>
        <v>#N/A</v>
      </c>
      <c r="BF6" s="67" t="e">
        <f t="shared" si="6"/>
        <v>#N/A</v>
      </c>
      <c r="BG6" s="67" t="e">
        <f t="shared" si="6"/>
        <v>#N/A</v>
      </c>
      <c r="BH6" s="67">
        <f t="shared" si="6"/>
        <v>0</v>
      </c>
      <c r="BI6" s="67" t="e">
        <f t="shared" si="6"/>
        <v>#N/A</v>
      </c>
      <c r="BJ6" s="67" t="e">
        <f t="shared" si="6"/>
        <v>#N/A</v>
      </c>
      <c r="BK6" s="67" t="e">
        <f t="shared" si="6"/>
        <v>#N/A</v>
      </c>
      <c r="BL6" s="67" t="e">
        <f t="shared" si="6"/>
        <v>#N/A</v>
      </c>
      <c r="BM6" s="67">
        <f t="shared" si="6"/>
        <v>118.7</v>
      </c>
      <c r="BN6" s="67" t="str">
        <f>IF(BN8="-","【-】","【"&amp;SUBSTITUTE(TEXT(BN8,"#,##0.0"),"-","△")&amp;"】")</f>
        <v>【64.1】</v>
      </c>
      <c r="BO6" s="67" t="e">
        <f>IF(BO8="-",NA(),BO8)</f>
        <v>#N/A</v>
      </c>
      <c r="BP6" s="67" t="e">
        <f t="shared" ref="BP6:BX6" si="7">IF(BP8="-",NA(),BP8)</f>
        <v>#N/A</v>
      </c>
      <c r="BQ6" s="67" t="e">
        <f t="shared" si="7"/>
        <v>#N/A</v>
      </c>
      <c r="BR6" s="67" t="e">
        <f t="shared" si="7"/>
        <v>#N/A</v>
      </c>
      <c r="BS6" s="67">
        <f t="shared" si="7"/>
        <v>13</v>
      </c>
      <c r="BT6" s="67" t="e">
        <f t="shared" si="7"/>
        <v>#N/A</v>
      </c>
      <c r="BU6" s="67" t="e">
        <f t="shared" si="7"/>
        <v>#N/A</v>
      </c>
      <c r="BV6" s="67" t="e">
        <f t="shared" si="7"/>
        <v>#N/A</v>
      </c>
      <c r="BW6" s="67" t="e">
        <f t="shared" si="7"/>
        <v>#N/A</v>
      </c>
      <c r="BX6" s="67">
        <f t="shared" si="7"/>
        <v>59.4</v>
      </c>
      <c r="BY6" s="67" t="str">
        <f>IF(BY8="-","【-】","【"&amp;SUBSTITUTE(TEXT(BY8,"#,##0.0"),"-","△")&amp;"】")</f>
        <v>【74.9】</v>
      </c>
      <c r="BZ6" s="68" t="e">
        <f>IF(BZ8="-",NA(),BZ8)</f>
        <v>#N/A</v>
      </c>
      <c r="CA6" s="68" t="e">
        <f t="shared" ref="CA6:CI6" si="8">IF(CA8="-",NA(),CA8)</f>
        <v>#N/A</v>
      </c>
      <c r="CB6" s="68" t="e">
        <f t="shared" si="8"/>
        <v>#N/A</v>
      </c>
      <c r="CC6" s="68" t="e">
        <f t="shared" si="8"/>
        <v>#N/A</v>
      </c>
      <c r="CD6" s="68">
        <f t="shared" si="8"/>
        <v>22320</v>
      </c>
      <c r="CE6" s="68" t="e">
        <f t="shared" si="8"/>
        <v>#N/A</v>
      </c>
      <c r="CF6" s="68" t="e">
        <f t="shared" si="8"/>
        <v>#N/A</v>
      </c>
      <c r="CG6" s="68" t="e">
        <f t="shared" si="8"/>
        <v>#N/A</v>
      </c>
      <c r="CH6" s="68" t="e">
        <f t="shared" si="8"/>
        <v>#N/A</v>
      </c>
      <c r="CI6" s="68">
        <f t="shared" si="8"/>
        <v>26485</v>
      </c>
      <c r="CJ6" s="67" t="str">
        <f>IF(CJ8="-","【-】","【"&amp;SUBSTITUTE(TEXT(CJ8,"#,##0"),"-","△")&amp;"】")</f>
        <v>【52,412】</v>
      </c>
      <c r="CK6" s="68" t="e">
        <f>IF(CK8="-",NA(),CK8)</f>
        <v>#N/A</v>
      </c>
      <c r="CL6" s="68" t="e">
        <f t="shared" ref="CL6:CT6" si="9">IF(CL8="-",NA(),CL8)</f>
        <v>#N/A</v>
      </c>
      <c r="CM6" s="68" t="e">
        <f t="shared" si="9"/>
        <v>#N/A</v>
      </c>
      <c r="CN6" s="68" t="e">
        <f t="shared" si="9"/>
        <v>#N/A</v>
      </c>
      <c r="CO6" s="68">
        <f t="shared" si="9"/>
        <v>11217</v>
      </c>
      <c r="CP6" s="68" t="e">
        <f t="shared" si="9"/>
        <v>#N/A</v>
      </c>
      <c r="CQ6" s="68" t="e">
        <f t="shared" si="9"/>
        <v>#N/A</v>
      </c>
      <c r="CR6" s="68" t="e">
        <f t="shared" si="9"/>
        <v>#N/A</v>
      </c>
      <c r="CS6" s="68" t="e">
        <f t="shared" si="9"/>
        <v>#N/A</v>
      </c>
      <c r="CT6" s="68">
        <f t="shared" si="9"/>
        <v>8109</v>
      </c>
      <c r="CU6" s="67" t="str">
        <f>IF(CU8="-","【-】","【"&amp;SUBSTITUTE(TEXT(CU8,"#,##0"),"-","△")&amp;"】")</f>
        <v>【14,708】</v>
      </c>
      <c r="CV6" s="67" t="e">
        <f>IF(CV8="-",NA(),CV8)</f>
        <v>#N/A</v>
      </c>
      <c r="CW6" s="67" t="e">
        <f t="shared" ref="CW6:DE6" si="10">IF(CW8="-",NA(),CW8)</f>
        <v>#N/A</v>
      </c>
      <c r="CX6" s="67" t="e">
        <f t="shared" si="10"/>
        <v>#N/A</v>
      </c>
      <c r="CY6" s="67" t="e">
        <f t="shared" si="10"/>
        <v>#N/A</v>
      </c>
      <c r="CZ6" s="67">
        <f t="shared" si="10"/>
        <v>227.8</v>
      </c>
      <c r="DA6" s="67" t="e">
        <f t="shared" si="10"/>
        <v>#N/A</v>
      </c>
      <c r="DB6" s="67" t="e">
        <f t="shared" si="10"/>
        <v>#N/A</v>
      </c>
      <c r="DC6" s="67" t="e">
        <f t="shared" si="10"/>
        <v>#N/A</v>
      </c>
      <c r="DD6" s="67" t="e">
        <f t="shared" si="10"/>
        <v>#N/A</v>
      </c>
      <c r="DE6" s="67">
        <f t="shared" si="10"/>
        <v>81.599999999999994</v>
      </c>
      <c r="DF6" s="67" t="str">
        <f>IF(DF8="-","【-】","【"&amp;SUBSTITUTE(TEXT(DF8,"#,##0.0"),"-","△")&amp;"】")</f>
        <v>【54.8】</v>
      </c>
      <c r="DG6" s="67" t="e">
        <f>IF(DG8="-",NA(),DG8)</f>
        <v>#N/A</v>
      </c>
      <c r="DH6" s="67" t="e">
        <f t="shared" ref="DH6:DP6" si="11">IF(DH8="-",NA(),DH8)</f>
        <v>#N/A</v>
      </c>
      <c r="DI6" s="67" t="e">
        <f t="shared" si="11"/>
        <v>#N/A</v>
      </c>
      <c r="DJ6" s="67" t="e">
        <f t="shared" si="11"/>
        <v>#N/A</v>
      </c>
      <c r="DK6" s="67">
        <f t="shared" si="11"/>
        <v>39.4</v>
      </c>
      <c r="DL6" s="67" t="e">
        <f t="shared" si="11"/>
        <v>#N/A</v>
      </c>
      <c r="DM6" s="67" t="e">
        <f t="shared" si="11"/>
        <v>#N/A</v>
      </c>
      <c r="DN6" s="67" t="e">
        <f t="shared" si="11"/>
        <v>#N/A</v>
      </c>
      <c r="DO6" s="67" t="e">
        <f t="shared" si="11"/>
        <v>#N/A</v>
      </c>
      <c r="DP6" s="67">
        <f t="shared" si="11"/>
        <v>16</v>
      </c>
      <c r="DQ6" s="67" t="str">
        <f>IF(DQ8="-","【-】","【"&amp;SUBSTITUTE(TEXT(DQ8,"#,##0.0"),"-","△")&amp;"】")</f>
        <v>【24.3】</v>
      </c>
      <c r="DR6" s="67" t="e">
        <f>IF(DR8="-",NA(),DR8)</f>
        <v>#N/A</v>
      </c>
      <c r="DS6" s="67" t="e">
        <f t="shared" ref="DS6:EA6" si="12">IF(DS8="-",NA(),DS8)</f>
        <v>#N/A</v>
      </c>
      <c r="DT6" s="67" t="e">
        <f t="shared" si="12"/>
        <v>#N/A</v>
      </c>
      <c r="DU6" s="67" t="e">
        <f t="shared" si="12"/>
        <v>#N/A</v>
      </c>
      <c r="DV6" s="67">
        <f t="shared" si="12"/>
        <v>8.1</v>
      </c>
      <c r="DW6" s="67" t="e">
        <f t="shared" si="12"/>
        <v>#N/A</v>
      </c>
      <c r="DX6" s="67" t="e">
        <f t="shared" si="12"/>
        <v>#N/A</v>
      </c>
      <c r="DY6" s="67" t="e">
        <f t="shared" si="12"/>
        <v>#N/A</v>
      </c>
      <c r="DZ6" s="67" t="e">
        <f t="shared" si="12"/>
        <v>#N/A</v>
      </c>
      <c r="EA6" s="67">
        <f t="shared" si="12"/>
        <v>54.2</v>
      </c>
      <c r="EB6" s="67" t="str">
        <f>IF(EB8="-","【-】","【"&amp;SUBSTITUTE(TEXT(EB8,"#,##0.0"),"-","△")&amp;"】")</f>
        <v>【52.5】</v>
      </c>
      <c r="EC6" s="67" t="e">
        <f>IF(EC8="-",NA(),EC8)</f>
        <v>#N/A</v>
      </c>
      <c r="ED6" s="67" t="e">
        <f t="shared" ref="ED6:EL6" si="13">IF(ED8="-",NA(),ED8)</f>
        <v>#N/A</v>
      </c>
      <c r="EE6" s="67" t="e">
        <f t="shared" si="13"/>
        <v>#N/A</v>
      </c>
      <c r="EF6" s="67" t="e">
        <f t="shared" si="13"/>
        <v>#N/A</v>
      </c>
      <c r="EG6" s="67">
        <f t="shared" si="13"/>
        <v>18.600000000000001</v>
      </c>
      <c r="EH6" s="67" t="e">
        <f t="shared" si="13"/>
        <v>#N/A</v>
      </c>
      <c r="EI6" s="67" t="e">
        <f t="shared" si="13"/>
        <v>#N/A</v>
      </c>
      <c r="EJ6" s="67" t="e">
        <f t="shared" si="13"/>
        <v>#N/A</v>
      </c>
      <c r="EK6" s="67" t="e">
        <f t="shared" si="13"/>
        <v>#N/A</v>
      </c>
      <c r="EL6" s="67">
        <f t="shared" si="13"/>
        <v>70.2</v>
      </c>
      <c r="EM6" s="67" t="str">
        <f>IF(EM8="-","【-】","【"&amp;SUBSTITUTE(TEXT(EM8,"#,##0.0"),"-","△")&amp;"】")</f>
        <v>【68.8】</v>
      </c>
      <c r="EN6" s="68" t="e">
        <f>IF(EN8="-",NA(),EN8)</f>
        <v>#N/A</v>
      </c>
      <c r="EO6" s="68" t="e">
        <f t="shared" ref="EO6:EW6" si="14">IF(EO8="-",NA(),EO8)</f>
        <v>#N/A</v>
      </c>
      <c r="EP6" s="68" t="e">
        <f t="shared" si="14"/>
        <v>#N/A</v>
      </c>
      <c r="EQ6" s="68" t="e">
        <f t="shared" si="14"/>
        <v>#N/A</v>
      </c>
      <c r="ER6" s="68">
        <f t="shared" si="14"/>
        <v>90275367</v>
      </c>
      <c r="ES6" s="68" t="e">
        <f t="shared" si="14"/>
        <v>#N/A</v>
      </c>
      <c r="ET6" s="68" t="e">
        <f t="shared" si="14"/>
        <v>#N/A</v>
      </c>
      <c r="EU6" s="68" t="e">
        <f t="shared" si="14"/>
        <v>#N/A</v>
      </c>
      <c r="EV6" s="68" t="e">
        <f t="shared" si="14"/>
        <v>#N/A</v>
      </c>
      <c r="EW6" s="68">
        <f t="shared" si="14"/>
        <v>45346697</v>
      </c>
      <c r="EX6" s="68" t="str">
        <f>IF(EX8="-","【-】","【"&amp;SUBSTITUTE(TEXT(EX8,"#,##0"),"-","△")&amp;"】")</f>
        <v>【47,139,449】</v>
      </c>
    </row>
    <row r="7" spans="1:154" s="69" customFormat="1" x14ac:dyDescent="0.2">
      <c r="A7" s="50" t="s">
        <v>159</v>
      </c>
      <c r="B7" s="65">
        <f t="shared" ref="B7:AG7" si="15">B8</f>
        <v>2018</v>
      </c>
      <c r="C7" s="65">
        <f t="shared" si="15"/>
        <v>70009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10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50床未満</v>
      </c>
      <c r="O7" s="65" t="str">
        <f>O8</f>
        <v>自治体職員</v>
      </c>
      <c r="P7" s="65" t="str">
        <f>P8</f>
        <v>直営</v>
      </c>
      <c r="Q7" s="66">
        <f t="shared" si="15"/>
        <v>3</v>
      </c>
      <c r="R7" s="65" t="str">
        <f t="shared" si="15"/>
        <v>-</v>
      </c>
      <c r="S7" s="65" t="str">
        <f t="shared" si="15"/>
        <v>-</v>
      </c>
      <c r="T7" s="65" t="str">
        <f t="shared" si="15"/>
        <v>-</v>
      </c>
      <c r="U7" s="66">
        <f>U8</f>
        <v>1901053</v>
      </c>
      <c r="V7" s="66">
        <f>V8</f>
        <v>3860</v>
      </c>
      <c r="W7" s="65" t="str">
        <f>W8</f>
        <v>非該当</v>
      </c>
      <c r="X7" s="65" t="str">
        <f t="shared" si="15"/>
        <v>１０：１</v>
      </c>
      <c r="Y7" s="66">
        <f t="shared" si="15"/>
        <v>30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30</v>
      </c>
      <c r="AE7" s="66">
        <f t="shared" si="15"/>
        <v>30</v>
      </c>
      <c r="AF7" s="66" t="str">
        <f t="shared" si="15"/>
        <v>-</v>
      </c>
      <c r="AG7" s="66">
        <f t="shared" si="15"/>
        <v>30</v>
      </c>
      <c r="AH7" s="67" t="str">
        <f>AH8</f>
        <v>-</v>
      </c>
      <c r="AI7" s="67" t="str">
        <f t="shared" ref="AI7:AQ7" si="16">AI8</f>
        <v>-</v>
      </c>
      <c r="AJ7" s="67" t="str">
        <f t="shared" si="16"/>
        <v>-</v>
      </c>
      <c r="AK7" s="67" t="str">
        <f t="shared" si="16"/>
        <v>-</v>
      </c>
      <c r="AL7" s="67">
        <f t="shared" si="16"/>
        <v>102.9</v>
      </c>
      <c r="AM7" s="67" t="str">
        <f t="shared" si="16"/>
        <v>-</v>
      </c>
      <c r="AN7" s="67" t="str">
        <f t="shared" si="16"/>
        <v>-</v>
      </c>
      <c r="AO7" s="67" t="str">
        <f t="shared" si="16"/>
        <v>-</v>
      </c>
      <c r="AP7" s="67" t="str">
        <f t="shared" si="16"/>
        <v>-</v>
      </c>
      <c r="AQ7" s="67">
        <f t="shared" si="16"/>
        <v>96.1</v>
      </c>
      <c r="AR7" s="67"/>
      <c r="AS7" s="67" t="str">
        <f>AS8</f>
        <v>-</v>
      </c>
      <c r="AT7" s="67" t="str">
        <f t="shared" ref="AT7:BB7" si="17">AT8</f>
        <v>-</v>
      </c>
      <c r="AU7" s="67" t="str">
        <f t="shared" si="17"/>
        <v>-</v>
      </c>
      <c r="AV7" s="67" t="str">
        <f t="shared" si="17"/>
        <v>-</v>
      </c>
      <c r="AW7" s="67">
        <f t="shared" si="17"/>
        <v>14.7</v>
      </c>
      <c r="AX7" s="67" t="str">
        <f t="shared" si="17"/>
        <v>-</v>
      </c>
      <c r="AY7" s="67" t="str">
        <f t="shared" si="17"/>
        <v>-</v>
      </c>
      <c r="AZ7" s="67" t="str">
        <f t="shared" si="17"/>
        <v>-</v>
      </c>
      <c r="BA7" s="67" t="str">
        <f t="shared" si="17"/>
        <v>-</v>
      </c>
      <c r="BB7" s="67">
        <f t="shared" si="17"/>
        <v>66.8</v>
      </c>
      <c r="BC7" s="67"/>
      <c r="BD7" s="67" t="str">
        <f>BD8</f>
        <v>-</v>
      </c>
      <c r="BE7" s="67" t="str">
        <f t="shared" ref="BE7:BM7" si="18">BE8</f>
        <v>-</v>
      </c>
      <c r="BF7" s="67" t="str">
        <f t="shared" si="18"/>
        <v>-</v>
      </c>
      <c r="BG7" s="67" t="str">
        <f t="shared" si="18"/>
        <v>-</v>
      </c>
      <c r="BH7" s="67">
        <f t="shared" si="18"/>
        <v>0</v>
      </c>
      <c r="BI7" s="67" t="str">
        <f t="shared" si="18"/>
        <v>-</v>
      </c>
      <c r="BJ7" s="67" t="str">
        <f t="shared" si="18"/>
        <v>-</v>
      </c>
      <c r="BK7" s="67" t="str">
        <f t="shared" si="18"/>
        <v>-</v>
      </c>
      <c r="BL7" s="67" t="str">
        <f t="shared" si="18"/>
        <v>-</v>
      </c>
      <c r="BM7" s="67">
        <f t="shared" si="18"/>
        <v>118.7</v>
      </c>
      <c r="BN7" s="67"/>
      <c r="BO7" s="67" t="str">
        <f>BO8</f>
        <v>-</v>
      </c>
      <c r="BP7" s="67" t="str">
        <f t="shared" ref="BP7:BX7" si="19">BP8</f>
        <v>-</v>
      </c>
      <c r="BQ7" s="67" t="str">
        <f t="shared" si="19"/>
        <v>-</v>
      </c>
      <c r="BR7" s="67" t="str">
        <f t="shared" si="19"/>
        <v>-</v>
      </c>
      <c r="BS7" s="67">
        <f t="shared" si="19"/>
        <v>13</v>
      </c>
      <c r="BT7" s="67" t="str">
        <f t="shared" si="19"/>
        <v>-</v>
      </c>
      <c r="BU7" s="67" t="str">
        <f t="shared" si="19"/>
        <v>-</v>
      </c>
      <c r="BV7" s="67" t="str">
        <f t="shared" si="19"/>
        <v>-</v>
      </c>
      <c r="BW7" s="67" t="str">
        <f t="shared" si="19"/>
        <v>-</v>
      </c>
      <c r="BX7" s="67">
        <f t="shared" si="19"/>
        <v>59.4</v>
      </c>
      <c r="BY7" s="67"/>
      <c r="BZ7" s="68" t="str">
        <f>BZ8</f>
        <v>-</v>
      </c>
      <c r="CA7" s="68" t="str">
        <f t="shared" ref="CA7:CI7" si="20">CA8</f>
        <v>-</v>
      </c>
      <c r="CB7" s="68" t="str">
        <f t="shared" si="20"/>
        <v>-</v>
      </c>
      <c r="CC7" s="68" t="str">
        <f t="shared" si="20"/>
        <v>-</v>
      </c>
      <c r="CD7" s="68">
        <f t="shared" si="20"/>
        <v>22320</v>
      </c>
      <c r="CE7" s="68" t="str">
        <f t="shared" si="20"/>
        <v>-</v>
      </c>
      <c r="CF7" s="68" t="str">
        <f t="shared" si="20"/>
        <v>-</v>
      </c>
      <c r="CG7" s="68" t="str">
        <f t="shared" si="20"/>
        <v>-</v>
      </c>
      <c r="CH7" s="68" t="str">
        <f t="shared" si="20"/>
        <v>-</v>
      </c>
      <c r="CI7" s="68">
        <f t="shared" si="20"/>
        <v>26485</v>
      </c>
      <c r="CJ7" s="67"/>
      <c r="CK7" s="68" t="str">
        <f>CK8</f>
        <v>-</v>
      </c>
      <c r="CL7" s="68" t="str">
        <f t="shared" ref="CL7:CT7" si="21">CL8</f>
        <v>-</v>
      </c>
      <c r="CM7" s="68" t="str">
        <f t="shared" si="21"/>
        <v>-</v>
      </c>
      <c r="CN7" s="68" t="str">
        <f t="shared" si="21"/>
        <v>-</v>
      </c>
      <c r="CO7" s="68">
        <f t="shared" si="21"/>
        <v>11217</v>
      </c>
      <c r="CP7" s="68" t="str">
        <f t="shared" si="21"/>
        <v>-</v>
      </c>
      <c r="CQ7" s="68" t="str">
        <f t="shared" si="21"/>
        <v>-</v>
      </c>
      <c r="CR7" s="68" t="str">
        <f t="shared" si="21"/>
        <v>-</v>
      </c>
      <c r="CS7" s="68" t="str">
        <f t="shared" si="21"/>
        <v>-</v>
      </c>
      <c r="CT7" s="68">
        <f t="shared" si="21"/>
        <v>8109</v>
      </c>
      <c r="CU7" s="67"/>
      <c r="CV7" s="67" t="str">
        <f>CV8</f>
        <v>-</v>
      </c>
      <c r="CW7" s="67" t="str">
        <f t="shared" ref="CW7:DE7" si="22">CW8</f>
        <v>-</v>
      </c>
      <c r="CX7" s="67" t="str">
        <f t="shared" si="22"/>
        <v>-</v>
      </c>
      <c r="CY7" s="67" t="str">
        <f t="shared" si="22"/>
        <v>-</v>
      </c>
      <c r="CZ7" s="67">
        <f t="shared" si="22"/>
        <v>227.8</v>
      </c>
      <c r="DA7" s="67" t="str">
        <f t="shared" si="22"/>
        <v>-</v>
      </c>
      <c r="DB7" s="67" t="str">
        <f t="shared" si="22"/>
        <v>-</v>
      </c>
      <c r="DC7" s="67" t="str">
        <f t="shared" si="22"/>
        <v>-</v>
      </c>
      <c r="DD7" s="67" t="str">
        <f t="shared" si="22"/>
        <v>-</v>
      </c>
      <c r="DE7" s="67">
        <f t="shared" si="22"/>
        <v>81.599999999999994</v>
      </c>
      <c r="DF7" s="67"/>
      <c r="DG7" s="67" t="str">
        <f>DG8</f>
        <v>-</v>
      </c>
      <c r="DH7" s="67" t="str">
        <f t="shared" ref="DH7:DP7" si="23">DH8</f>
        <v>-</v>
      </c>
      <c r="DI7" s="67" t="str">
        <f t="shared" si="23"/>
        <v>-</v>
      </c>
      <c r="DJ7" s="67" t="str">
        <f t="shared" si="23"/>
        <v>-</v>
      </c>
      <c r="DK7" s="67">
        <f t="shared" si="23"/>
        <v>39.4</v>
      </c>
      <c r="DL7" s="67" t="str">
        <f t="shared" si="23"/>
        <v>-</v>
      </c>
      <c r="DM7" s="67" t="str">
        <f t="shared" si="23"/>
        <v>-</v>
      </c>
      <c r="DN7" s="67" t="str">
        <f t="shared" si="23"/>
        <v>-</v>
      </c>
      <c r="DO7" s="67" t="str">
        <f t="shared" si="23"/>
        <v>-</v>
      </c>
      <c r="DP7" s="67">
        <f t="shared" si="23"/>
        <v>16</v>
      </c>
      <c r="DQ7" s="67"/>
      <c r="DR7" s="67" t="str">
        <f>DR8</f>
        <v>-</v>
      </c>
      <c r="DS7" s="67" t="str">
        <f t="shared" ref="DS7:EA7" si="24">DS8</f>
        <v>-</v>
      </c>
      <c r="DT7" s="67" t="str">
        <f t="shared" si="24"/>
        <v>-</v>
      </c>
      <c r="DU7" s="67" t="str">
        <f t="shared" si="24"/>
        <v>-</v>
      </c>
      <c r="DV7" s="67">
        <f t="shared" si="24"/>
        <v>8.1</v>
      </c>
      <c r="DW7" s="67" t="str">
        <f t="shared" si="24"/>
        <v>-</v>
      </c>
      <c r="DX7" s="67" t="str">
        <f t="shared" si="24"/>
        <v>-</v>
      </c>
      <c r="DY7" s="67" t="str">
        <f t="shared" si="24"/>
        <v>-</v>
      </c>
      <c r="DZ7" s="67" t="str">
        <f t="shared" si="24"/>
        <v>-</v>
      </c>
      <c r="EA7" s="67">
        <f t="shared" si="24"/>
        <v>54.2</v>
      </c>
      <c r="EB7" s="67"/>
      <c r="EC7" s="67" t="str">
        <f>EC8</f>
        <v>-</v>
      </c>
      <c r="ED7" s="67" t="str">
        <f t="shared" ref="ED7:EL7" si="25">ED8</f>
        <v>-</v>
      </c>
      <c r="EE7" s="67" t="str">
        <f t="shared" si="25"/>
        <v>-</v>
      </c>
      <c r="EF7" s="67" t="str">
        <f t="shared" si="25"/>
        <v>-</v>
      </c>
      <c r="EG7" s="67">
        <f t="shared" si="25"/>
        <v>18.600000000000001</v>
      </c>
      <c r="EH7" s="67" t="str">
        <f t="shared" si="25"/>
        <v>-</v>
      </c>
      <c r="EI7" s="67" t="str">
        <f t="shared" si="25"/>
        <v>-</v>
      </c>
      <c r="EJ7" s="67" t="str">
        <f t="shared" si="25"/>
        <v>-</v>
      </c>
      <c r="EK7" s="67" t="str">
        <f t="shared" si="25"/>
        <v>-</v>
      </c>
      <c r="EL7" s="67">
        <f t="shared" si="25"/>
        <v>70.2</v>
      </c>
      <c r="EM7" s="67"/>
      <c r="EN7" s="68" t="str">
        <f>EN8</f>
        <v>-</v>
      </c>
      <c r="EO7" s="68" t="str">
        <f t="shared" ref="EO7:EW7" si="26">EO8</f>
        <v>-</v>
      </c>
      <c r="EP7" s="68" t="str">
        <f t="shared" si="26"/>
        <v>-</v>
      </c>
      <c r="EQ7" s="68" t="str">
        <f t="shared" si="26"/>
        <v>-</v>
      </c>
      <c r="ER7" s="68">
        <f t="shared" si="26"/>
        <v>90275367</v>
      </c>
      <c r="ES7" s="68" t="str">
        <f t="shared" si="26"/>
        <v>-</v>
      </c>
      <c r="ET7" s="68" t="str">
        <f t="shared" si="26"/>
        <v>-</v>
      </c>
      <c r="EU7" s="68" t="str">
        <f t="shared" si="26"/>
        <v>-</v>
      </c>
      <c r="EV7" s="68" t="str">
        <f t="shared" si="26"/>
        <v>-</v>
      </c>
      <c r="EW7" s="68">
        <f t="shared" si="26"/>
        <v>45346697</v>
      </c>
      <c r="EX7" s="68"/>
    </row>
    <row r="8" spans="1:154" s="69" customFormat="1" x14ac:dyDescent="0.2">
      <c r="A8" s="50"/>
      <c r="B8" s="70">
        <v>2018</v>
      </c>
      <c r="C8" s="70">
        <v>70009</v>
      </c>
      <c r="D8" s="70">
        <v>46</v>
      </c>
      <c r="E8" s="70">
        <v>6</v>
      </c>
      <c r="F8" s="70">
        <v>0</v>
      </c>
      <c r="G8" s="70">
        <v>10</v>
      </c>
      <c r="H8" s="70" t="s">
        <v>160</v>
      </c>
      <c r="I8" s="70" t="s">
        <v>160</v>
      </c>
      <c r="J8" s="70" t="s">
        <v>161</v>
      </c>
      <c r="K8" s="70" t="s">
        <v>162</v>
      </c>
      <c r="L8" s="70" t="s">
        <v>163</v>
      </c>
      <c r="M8" s="70" t="s">
        <v>164</v>
      </c>
      <c r="N8" s="70" t="s">
        <v>165</v>
      </c>
      <c r="O8" s="70" t="s">
        <v>166</v>
      </c>
      <c r="P8" s="70" t="s">
        <v>167</v>
      </c>
      <c r="Q8" s="71">
        <v>3</v>
      </c>
      <c r="R8" s="70" t="s">
        <v>38</v>
      </c>
      <c r="S8" s="70" t="s">
        <v>38</v>
      </c>
      <c r="T8" s="70" t="s">
        <v>38</v>
      </c>
      <c r="U8" s="71">
        <v>1901053</v>
      </c>
      <c r="V8" s="71">
        <v>3860</v>
      </c>
      <c r="W8" s="70" t="s">
        <v>168</v>
      </c>
      <c r="X8" s="72" t="s">
        <v>169</v>
      </c>
      <c r="Y8" s="71">
        <v>30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30</v>
      </c>
      <c r="AE8" s="71">
        <v>30</v>
      </c>
      <c r="AF8" s="71" t="s">
        <v>38</v>
      </c>
      <c r="AG8" s="71">
        <v>30</v>
      </c>
      <c r="AH8" s="73" t="s">
        <v>38</v>
      </c>
      <c r="AI8" s="73" t="s">
        <v>38</v>
      </c>
      <c r="AJ8" s="73" t="s">
        <v>38</v>
      </c>
      <c r="AK8" s="73" t="s">
        <v>38</v>
      </c>
      <c r="AL8" s="73">
        <v>102.9</v>
      </c>
      <c r="AM8" s="73" t="s">
        <v>38</v>
      </c>
      <c r="AN8" s="73" t="s">
        <v>38</v>
      </c>
      <c r="AO8" s="73" t="s">
        <v>38</v>
      </c>
      <c r="AP8" s="73" t="s">
        <v>38</v>
      </c>
      <c r="AQ8" s="73">
        <v>96.1</v>
      </c>
      <c r="AR8" s="73">
        <v>98.8</v>
      </c>
      <c r="AS8" s="73" t="s">
        <v>38</v>
      </c>
      <c r="AT8" s="73" t="s">
        <v>38</v>
      </c>
      <c r="AU8" s="73" t="s">
        <v>38</v>
      </c>
      <c r="AV8" s="73" t="s">
        <v>38</v>
      </c>
      <c r="AW8" s="73">
        <v>14.7</v>
      </c>
      <c r="AX8" s="73" t="s">
        <v>38</v>
      </c>
      <c r="AY8" s="73" t="s">
        <v>38</v>
      </c>
      <c r="AZ8" s="73" t="s">
        <v>38</v>
      </c>
      <c r="BA8" s="73" t="s">
        <v>38</v>
      </c>
      <c r="BB8" s="73">
        <v>66.8</v>
      </c>
      <c r="BC8" s="73">
        <v>89.7</v>
      </c>
      <c r="BD8" s="74" t="s">
        <v>38</v>
      </c>
      <c r="BE8" s="74" t="s">
        <v>38</v>
      </c>
      <c r="BF8" s="74" t="s">
        <v>38</v>
      </c>
      <c r="BG8" s="74" t="s">
        <v>38</v>
      </c>
      <c r="BH8" s="74">
        <v>0</v>
      </c>
      <c r="BI8" s="74" t="s">
        <v>38</v>
      </c>
      <c r="BJ8" s="74" t="s">
        <v>38</v>
      </c>
      <c r="BK8" s="74" t="s">
        <v>38</v>
      </c>
      <c r="BL8" s="74" t="s">
        <v>38</v>
      </c>
      <c r="BM8" s="74">
        <v>118.7</v>
      </c>
      <c r="BN8" s="74">
        <v>64.099999999999994</v>
      </c>
      <c r="BO8" s="73" t="s">
        <v>38</v>
      </c>
      <c r="BP8" s="73" t="s">
        <v>38</v>
      </c>
      <c r="BQ8" s="73" t="s">
        <v>38</v>
      </c>
      <c r="BR8" s="73" t="s">
        <v>38</v>
      </c>
      <c r="BS8" s="73">
        <v>13</v>
      </c>
      <c r="BT8" s="73" t="s">
        <v>38</v>
      </c>
      <c r="BU8" s="73" t="s">
        <v>38</v>
      </c>
      <c r="BV8" s="73" t="s">
        <v>38</v>
      </c>
      <c r="BW8" s="73" t="s">
        <v>38</v>
      </c>
      <c r="BX8" s="73">
        <v>59.4</v>
      </c>
      <c r="BY8" s="73">
        <v>74.900000000000006</v>
      </c>
      <c r="BZ8" s="74" t="s">
        <v>38</v>
      </c>
      <c r="CA8" s="74" t="s">
        <v>38</v>
      </c>
      <c r="CB8" s="74" t="s">
        <v>38</v>
      </c>
      <c r="CC8" s="74" t="s">
        <v>38</v>
      </c>
      <c r="CD8" s="74">
        <v>22320</v>
      </c>
      <c r="CE8" s="74" t="s">
        <v>38</v>
      </c>
      <c r="CF8" s="74" t="s">
        <v>38</v>
      </c>
      <c r="CG8" s="74" t="s">
        <v>38</v>
      </c>
      <c r="CH8" s="74" t="s">
        <v>38</v>
      </c>
      <c r="CI8" s="74">
        <v>26485</v>
      </c>
      <c r="CJ8" s="73">
        <v>52412</v>
      </c>
      <c r="CK8" s="74" t="s">
        <v>38</v>
      </c>
      <c r="CL8" s="74" t="s">
        <v>38</v>
      </c>
      <c r="CM8" s="74" t="s">
        <v>38</v>
      </c>
      <c r="CN8" s="74" t="s">
        <v>38</v>
      </c>
      <c r="CO8" s="74">
        <v>11217</v>
      </c>
      <c r="CP8" s="74" t="s">
        <v>38</v>
      </c>
      <c r="CQ8" s="74" t="s">
        <v>38</v>
      </c>
      <c r="CR8" s="74" t="s">
        <v>38</v>
      </c>
      <c r="CS8" s="74" t="s">
        <v>38</v>
      </c>
      <c r="CT8" s="74">
        <v>8109</v>
      </c>
      <c r="CU8" s="73">
        <v>14708</v>
      </c>
      <c r="CV8" s="74" t="s">
        <v>38</v>
      </c>
      <c r="CW8" s="74" t="s">
        <v>38</v>
      </c>
      <c r="CX8" s="74" t="s">
        <v>38</v>
      </c>
      <c r="CY8" s="74" t="s">
        <v>38</v>
      </c>
      <c r="CZ8" s="74">
        <v>227.8</v>
      </c>
      <c r="DA8" s="74" t="s">
        <v>38</v>
      </c>
      <c r="DB8" s="74" t="s">
        <v>38</v>
      </c>
      <c r="DC8" s="74" t="s">
        <v>38</v>
      </c>
      <c r="DD8" s="74" t="s">
        <v>38</v>
      </c>
      <c r="DE8" s="74">
        <v>81.599999999999994</v>
      </c>
      <c r="DF8" s="74">
        <v>54.8</v>
      </c>
      <c r="DG8" s="74" t="s">
        <v>38</v>
      </c>
      <c r="DH8" s="74" t="s">
        <v>38</v>
      </c>
      <c r="DI8" s="74" t="s">
        <v>38</v>
      </c>
      <c r="DJ8" s="74" t="s">
        <v>38</v>
      </c>
      <c r="DK8" s="74">
        <v>39.4</v>
      </c>
      <c r="DL8" s="74" t="s">
        <v>38</v>
      </c>
      <c r="DM8" s="74" t="s">
        <v>38</v>
      </c>
      <c r="DN8" s="74" t="s">
        <v>38</v>
      </c>
      <c r="DO8" s="74" t="s">
        <v>38</v>
      </c>
      <c r="DP8" s="74">
        <v>16</v>
      </c>
      <c r="DQ8" s="74">
        <v>24.3</v>
      </c>
      <c r="DR8" s="73" t="s">
        <v>38</v>
      </c>
      <c r="DS8" s="73" t="s">
        <v>38</v>
      </c>
      <c r="DT8" s="73" t="s">
        <v>38</v>
      </c>
      <c r="DU8" s="73" t="s">
        <v>38</v>
      </c>
      <c r="DV8" s="73">
        <v>8.1</v>
      </c>
      <c r="DW8" s="73" t="s">
        <v>38</v>
      </c>
      <c r="DX8" s="73" t="s">
        <v>38</v>
      </c>
      <c r="DY8" s="73" t="s">
        <v>38</v>
      </c>
      <c r="DZ8" s="73" t="s">
        <v>38</v>
      </c>
      <c r="EA8" s="73">
        <v>54.2</v>
      </c>
      <c r="EB8" s="73">
        <v>52.5</v>
      </c>
      <c r="EC8" s="73" t="s">
        <v>38</v>
      </c>
      <c r="ED8" s="73" t="s">
        <v>38</v>
      </c>
      <c r="EE8" s="73" t="s">
        <v>38</v>
      </c>
      <c r="EF8" s="73" t="s">
        <v>38</v>
      </c>
      <c r="EG8" s="73">
        <v>18.600000000000001</v>
      </c>
      <c r="EH8" s="73" t="s">
        <v>38</v>
      </c>
      <c r="EI8" s="73" t="s">
        <v>38</v>
      </c>
      <c r="EJ8" s="73" t="s">
        <v>38</v>
      </c>
      <c r="EK8" s="73" t="s">
        <v>38</v>
      </c>
      <c r="EL8" s="73">
        <v>70.2</v>
      </c>
      <c r="EM8" s="73">
        <v>68.8</v>
      </c>
      <c r="EN8" s="74" t="s">
        <v>38</v>
      </c>
      <c r="EO8" s="74" t="s">
        <v>38</v>
      </c>
      <c r="EP8" s="74" t="s">
        <v>38</v>
      </c>
      <c r="EQ8" s="74" t="s">
        <v>38</v>
      </c>
      <c r="ER8" s="74">
        <v>90275367</v>
      </c>
      <c r="ES8" s="74" t="s">
        <v>38</v>
      </c>
      <c r="ET8" s="74" t="s">
        <v>38</v>
      </c>
      <c r="EU8" s="74" t="s">
        <v>38</v>
      </c>
      <c r="EV8" s="74" t="s">
        <v>38</v>
      </c>
      <c r="EW8" s="74">
        <v>45346697</v>
      </c>
      <c r="EX8" s="74">
        <v>47139449</v>
      </c>
    </row>
    <row r="9" spans="1:154" x14ac:dyDescent="0.2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2">
      <c r="A10" s="79"/>
      <c r="B10" s="79" t="s">
        <v>170</v>
      </c>
      <c r="C10" s="79" t="s">
        <v>171</v>
      </c>
      <c r="D10" s="79" t="s">
        <v>172</v>
      </c>
      <c r="E10" s="79" t="s">
        <v>173</v>
      </c>
      <c r="F10" s="79" t="s">
        <v>174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2">
      <c r="A11" s="79" t="s">
        <v>175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2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2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2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2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2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2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2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2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2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 慶太</cp:lastModifiedBy>
  <cp:lastPrinted>2020-01-29T00:53:25Z</cp:lastPrinted>
  <dcterms:created xsi:type="dcterms:W3CDTF">2019-12-05T07:34:22Z</dcterms:created>
  <dcterms:modified xsi:type="dcterms:W3CDTF">2020-01-29T01:14:09Z</dcterms:modified>
  <cp:category/>
</cp:coreProperties>
</file>