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Xx3m7f307yuYu3iOl8MSFrX2dbAIAwaJhY3+ltKVcz3ZQS00/+fo3otMiRizrT4OakPoLxz9z/0N9JbPNOV4A==" workbookSaltValue="7mSKjC++/JPDLgp/QPA12w==" workbookSpinCount="100000" lockStructure="1"/>
  <bookViews>
    <workbookView xWindow="-15" yWindow="-15" windowWidth="10245" windowHeight="807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FH78" i="4"/>
  <c r="DS54" i="4"/>
  <c r="DS32" i="4"/>
  <c r="AN78" i="4"/>
  <c r="AE54" i="4"/>
  <c r="AE32" i="4"/>
  <c r="HG32" i="4"/>
  <c r="KU54" i="4"/>
  <c r="KU32" i="4"/>
  <c r="KF54" i="4"/>
  <c r="KF32" i="4"/>
  <c r="JJ78" i="4"/>
  <c r="GR54" i="4"/>
  <c r="GR32" i="4"/>
  <c r="EO78" i="4"/>
  <c r="DD54" i="4"/>
  <c r="DD32" i="4"/>
  <c r="U78" i="4"/>
  <c r="P54" i="4"/>
  <c r="P32" i="4"/>
  <c r="BZ78" i="4"/>
  <c r="BI54" i="4"/>
  <c r="BI32" i="4"/>
  <c r="LY54" i="4"/>
  <c r="LY32" i="4"/>
  <c r="LO78" i="4"/>
  <c r="IK54" i="4"/>
  <c r="IK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<sst xmlns="http://schemas.openxmlformats.org/spreadsheetml/2006/main" count="322" uniqueCount="174">
  <si>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</si>
  <si>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</si>
  <si>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</si>
  <si>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</si>
  <si>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</si>
  <si>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</si>
  <si>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</si>
  <si>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</si>
  <si>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</si>
  <si>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</si>
  <si>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</si>
  <si>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</si>
  <si>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</si>
  <si>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</si>
  <si>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</si>
  <si>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</si>
  <si>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</si>
  <si>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</si>
  <si>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</si>
  <si>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</si>
  <si>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</si>
  <si>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</si>
  <si>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</si>
  <si>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</si>
  <si>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</si>
  <si>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</si>
  <si>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</si>
  <si>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</si>
  <si>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</si>
  <si>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</si>
  <si>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</si>
  <si>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</si>
  <si>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</si>
  <si>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</si>
  <si>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</si>
  <si>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</si>
  <si>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</si>
  <si>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</si>
  <si>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</si>
  <si>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</si>
  <si>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</si>
  <si>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</si>
  <si>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</si>
  <si>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</si>
  <si>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</si>
  <si>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</si>
  <si>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</si>
  <si>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</si>
  <si>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</si>
  <si>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</si>
  <si>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</si>
  <si>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</si>
  <si>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</si>
  <si>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</si>
  <si>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</si>
  <si>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</si>
  <si>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</si>
  <si>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</si>
  <si>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</si>
  <si>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</si>
  <si>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</si>
  <si>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</si>
  <si>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</si>
  <si>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</si>
  <si>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</si>
  <si>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</si>
  <si>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</si>
  <si>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</si>
  <si>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</si>
  <si>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</si>
  <si>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</si>
  <si>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</si>
  <si>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</si>
  <si>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</si>
  <si>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</si>
  <si>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</si>
  <si>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</si>
  <si>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</si>
  <si>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</si>
  <si>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</si>
  <si>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</si>
  <si>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</si>
  <si>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</si>
  <si>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</si>
  <si>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</si>
  <si>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</si>
  <si>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</si>
  <si>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</si>
  <si>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</si>
  <si>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</si>
  <si>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</si>
  <si>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</si>
  <si>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</si>
  <si>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</si>
  <si>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</si>
  <si>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</si>
  <si>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</si>
  <si>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</si>
  <si>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</si>
  <si>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</si>
  <si>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</si>
  <si>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</si>
  <si>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</si>
  <si>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</si>
  <si>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</si>
  <si>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</si>
  <si>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</si>
  <si>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</si>
  <si>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</si>
  <si>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</si>
  <si>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</si>
  <si>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</si>
  <si>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</si>
  <si>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</si>
  <si>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</si>
  <si>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</si>
  <si>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</si>
  <si>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</si>
  <si>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</si>
  <si>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</si>
  <si>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</si>
  <si>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</si>
  <si>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</si>
  <si>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</si>
  <si>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</si>
  <si>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</si>
  <si>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</si>
  <si>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</si>
  <si>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</si>
  <si>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</si>
  <si>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</si>
  <si>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</si>
  <si>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</si>
  <si>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</si>
  <si>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</si>
  <si>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</si>
  <si>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</si>
  <si>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</si>
  <si>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</si>
  <si>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</si>
  <si>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</si>
  <si>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</si>
  <si>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</si>
  <si>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</si>
  <si>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</si>
  <si>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</si>
  <si>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</si>
  <si>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</si>
  <si>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</si>
  <si>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</si>
  <si>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</si>
  <si>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</si>
  <si>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</si>
  <si>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こども病院</t>
  </si>
  <si>
    <t>条例全部</t>
  </si>
  <si>
    <t>病院事業</t>
  </si>
  <si>
    <t>一般病院</t>
  </si>
  <si>
    <t>100床以上～200床未満</t>
  </si>
  <si>
    <t>学術・研究機関出身</t>
  </si>
  <si>
    <t>指定管理者(利用料金制)</t>
  </si>
  <si>
    <t>対象</t>
  </si>
  <si>
    <t>I 未 訓</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</si>
  <si>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</si>
  <si>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</si>
  <si>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</si>
  <si>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</si>
  <si>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</si>
  <si>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</si>
  <si>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</si>
  <si>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</si>
  <si>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小児医療の中核的な専門病院として，重篤・難治な患者を対象に，高度かつ専門的な医療提供を行うとともに，筑波大学などと連携しながら地域の医療人材の教育研修機能を担っている。
・県小児がん拠点病院
・小児救急中核病院
・総合周産期母子医療センター（新生児医療）
・難病医療指導機関
・県指定小児リハ・ステーション　等</t>
    <phoneticPr fontId="5"/>
  </si>
  <si>
    <t>①有形固定資産減価償却率は，上昇傾向にあり，類似病院の平均値を上回っており，施設の老朽化が進んでいることを示していることから，計画的な施設の更新等を検討する必要がある。
②器械備品減価償却率は，前年度比2.1ポイント増加し，医療機械備品の老朽化が進んでいることを示していることから，計画的な医療機械備品の更新等を検討する必要がある。
③1床当たりの有形固定資産は，類似病院の平均値を上回っているが，高度かつ専門的な医療提供していることが原因と考えられる。</t>
    <rPh sb="108" eb="110">
      <t>ゾウカ</t>
    </rPh>
    <phoneticPr fontId="5"/>
  </si>
  <si>
    <t>①経常収支比率は，DPC制度を導入し，効率的な入院料の算定ができるようにしたことなどで医業収益が増加したため，前年度に比べて2.4ポイント上昇した。
②医業収支比率は，医業収益の増加により前年度比1.4ポイント上昇し，類似病院の平均値との差を着実に縮めている。
③累積欠損金比率は，0ポイントであり，欠損金はない。
④病床利用率は，類似病院の平均値を大幅に上回っており,急性期病院の限界に達している。
⑤入院患者1人1日当たりの収益及び⑥外来患者1人1日当たりの収益ともに，類似病院の平均値を大幅に上回っている。
⑦職員給与費対医業収益比率は，医業収益の増等により前年度比2.8ポイント低下しているが，医師派遣のための教育に要する人件費負担が過重となっている。
⑧材料費対医業収益比率は，高額な薬品等の使用により類似病院の平均値を上回っているが，高度かつ専門的な医療提供していることが原因と考えられる。</t>
    <rPh sb="12" eb="14">
      <t>セイド</t>
    </rPh>
    <rPh sb="15" eb="17">
      <t>ドウニュウ</t>
    </rPh>
    <rPh sb="19" eb="22">
      <t>コウリツテキ</t>
    </rPh>
    <rPh sb="23" eb="26">
      <t>ニュウインリョウ</t>
    </rPh>
    <rPh sb="27" eb="29">
      <t>サンテイ</t>
    </rPh>
    <rPh sb="119" eb="120">
      <t>サ</t>
    </rPh>
    <rPh sb="121" eb="123">
      <t>チャクジツ</t>
    </rPh>
    <rPh sb="124" eb="125">
      <t>チヂ</t>
    </rPh>
    <rPh sb="301" eb="303">
      <t>イシ</t>
    </rPh>
    <rPh sb="303" eb="305">
      <t>ハケン</t>
    </rPh>
    <rPh sb="309" eb="311">
      <t>キョウイク</t>
    </rPh>
    <rPh sb="312" eb="313">
      <t>ヨウ</t>
    </rPh>
    <rPh sb="315" eb="318">
      <t>ジンケンヒ</t>
    </rPh>
    <rPh sb="318" eb="320">
      <t>フタン</t>
    </rPh>
    <rPh sb="321" eb="323">
      <t>カジュウ</t>
    </rPh>
    <phoneticPr fontId="5"/>
  </si>
  <si>
    <t>　医師確保，診療報酬のマイナス改定，消費税増税など，昨今の医療機関を取り巻く経営環境は，大変厳しさを増すとともに複雑となっている。
　一般医療機関では対応が困難な周産期と小児の専門医療・救急医療を提供する使命を果たすとともに，加算の取得など更なる収益向上に努めるほか，各種経費の節減に取り組むことで，収支の改善を図っていきたい。
　医療人材の教育研修機能を強化し，小児科医師不足地域への医師派遣を継続的に行っていくためには，教育に要する人件費の財源確保が課題となっている。
　また，施設及び医療機器ともに，老朽化が進んでいることから，計画的な更新等を検討する必要がある。</t>
    <rPh sb="113" eb="115">
      <t>カサン</t>
    </rPh>
    <rPh sb="116" eb="118">
      <t>シュトク</t>
    </rPh>
    <rPh sb="178" eb="180">
      <t>キョウカ</t>
    </rPh>
    <rPh sb="212" eb="214">
      <t>キョウイク</t>
    </rPh>
    <rPh sb="215" eb="216">
      <t>ヨウ</t>
    </rPh>
    <rPh sb="218" eb="221">
      <t>ジンケンヒ</t>
    </rPh>
    <rPh sb="222" eb="224">
      <t>ザイゲン</t>
    </rPh>
    <rPh sb="224" eb="226">
      <t>カクホ</t>
    </rPh>
    <rPh sb="227" eb="229">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</si>
</sst>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7" fillId="0" borderId="8"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9" xfId="0" applyFont="1" applyFill="1" applyBorder="1" applyAlignment="1" applyProtection="1">
      <alignment horizontal="left" vertical="top" wrapText="1"/>
      <protection locked="0"/>
    </xf>
    <xf numFmtId="0" fontId="17" fillId="0" borderId="10"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87.8</c:v>
                </c:pt>
                <c:pt idx="1">
                  <c:v>85</c:v>
                </c:pt>
                <c:pt idx="2">
                  <c:v>88.7</c:v>
                </c:pt>
                <c:pt idx="3">
                  <c:v>90.6</c:v>
                </c:pt>
                <c:pt idx="4">
                  <c:v>91.4</c:v>
                </c:pt>
              </c:numCache>
            </c:numRef>
          </c:val>
          <c:extLst xmlns:c16r2="http://schemas.microsoft.com/office/drawing/2015/06/chart">
            <c:ext xmlns:c16="http://schemas.microsoft.com/office/drawing/2014/chart" uri="{C3380CC4-5D6E-409C-BE32-E72D297353CC}">
              <c16:uniqueId val="{00000000-6AD4-483A-85A4-F17E24B3052A}"/>
            </c:ext>
          </c:extLst>
        </c:ser>
        <c:dLbls>
          <c:showLegendKey val="0"/>
          <c:showVal val="0"/>
          <c:showCatName val="0"/>
          <c:showSerName val="0"/>
          <c:showPercent val="0"/>
          <c:showBubbleSize val="0"/>
        </c:dLbls>
        <c:gapWidth val="150"/>
        <c:axId val="207123200"/>
        <c:axId val="2071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6AD4-483A-85A4-F17E24B3052A}"/>
            </c:ext>
          </c:extLst>
        </c:ser>
        <c:dLbls>
          <c:showLegendKey val="0"/>
          <c:showVal val="0"/>
          <c:showCatName val="0"/>
          <c:showSerName val="0"/>
          <c:showPercent val="0"/>
          <c:showBubbleSize val="0"/>
        </c:dLbls>
        <c:marker val="1"/>
        <c:smooth val="0"/>
        <c:axId val="207123200"/>
        <c:axId val="207125120"/>
      </c:lineChart>
      <c:dateAx>
        <c:axId val="207123200"/>
        <c:scaling>
          <c:orientation val="minMax"/>
        </c:scaling>
        <c:delete val="1"/>
        <c:axPos val="b"/>
        <c:numFmt formatCode="ge" sourceLinked="1"/>
        <c:majorTickMark val="none"/>
        <c:minorTickMark val="none"/>
        <c:tickLblPos val="none"/>
        <c:crossAx val="207125120"/>
        <c:crosses val="autoZero"/>
        <c:auto val="1"/>
        <c:lblOffset val="100"/>
        <c:baseTimeUnit val="years"/>
      </c:dateAx>
      <c:valAx>
        <c:axId val="20712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12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22511</c:v>
                </c:pt>
                <c:pt idx="1">
                  <c:v>23459</c:v>
                </c:pt>
                <c:pt idx="2">
                  <c:v>23725</c:v>
                </c:pt>
                <c:pt idx="3">
                  <c:v>26108</c:v>
                </c:pt>
                <c:pt idx="4">
                  <c:v>26394</c:v>
                </c:pt>
              </c:numCache>
            </c:numRef>
          </c:val>
          <c:extLst xmlns:c16r2="http://schemas.microsoft.com/office/drawing/2015/06/chart">
            <c:ext xmlns:c16="http://schemas.microsoft.com/office/drawing/2014/chart" uri="{C3380CC4-5D6E-409C-BE32-E72D297353CC}">
              <c16:uniqueId val="{00000000-4684-46D3-9409-514701E3C422}"/>
            </c:ext>
          </c:extLst>
        </c:ser>
        <c:dLbls>
          <c:showLegendKey val="0"/>
          <c:showVal val="0"/>
          <c:showCatName val="0"/>
          <c:showSerName val="0"/>
          <c:showPercent val="0"/>
          <c:showBubbleSize val="0"/>
        </c:dLbls>
        <c:gapWidth val="150"/>
        <c:axId val="208553472"/>
        <c:axId val="2085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4684-46D3-9409-514701E3C422}"/>
            </c:ext>
          </c:extLst>
        </c:ser>
        <c:dLbls>
          <c:showLegendKey val="0"/>
          <c:showVal val="0"/>
          <c:showCatName val="0"/>
          <c:showSerName val="0"/>
          <c:showPercent val="0"/>
          <c:showBubbleSize val="0"/>
        </c:dLbls>
        <c:marker val="1"/>
        <c:smooth val="0"/>
        <c:axId val="208553472"/>
        <c:axId val="208555392"/>
      </c:lineChart>
      <c:dateAx>
        <c:axId val="208553472"/>
        <c:scaling>
          <c:orientation val="minMax"/>
        </c:scaling>
        <c:delete val="1"/>
        <c:axPos val="b"/>
        <c:numFmt formatCode="ge" sourceLinked="1"/>
        <c:majorTickMark val="none"/>
        <c:minorTickMark val="none"/>
        <c:tickLblPos val="none"/>
        <c:crossAx val="208555392"/>
        <c:crosses val="autoZero"/>
        <c:auto val="1"/>
        <c:lblOffset val="100"/>
        <c:baseTimeUnit val="years"/>
      </c:dateAx>
      <c:valAx>
        <c:axId val="20855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55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79561</c:v>
                </c:pt>
                <c:pt idx="1">
                  <c:v>83214</c:v>
                </c:pt>
                <c:pt idx="2">
                  <c:v>84007</c:v>
                </c:pt>
                <c:pt idx="3">
                  <c:v>86891</c:v>
                </c:pt>
                <c:pt idx="4">
                  <c:v>93100</c:v>
                </c:pt>
              </c:numCache>
            </c:numRef>
          </c:val>
          <c:extLst xmlns:c16r2="http://schemas.microsoft.com/office/drawing/2015/06/chart">
            <c:ext xmlns:c16="http://schemas.microsoft.com/office/drawing/2014/chart" uri="{C3380CC4-5D6E-409C-BE32-E72D297353CC}">
              <c16:uniqueId val="{00000000-32D2-45AE-A0BC-F7D8737321A6}"/>
            </c:ext>
          </c:extLst>
        </c:ser>
        <c:dLbls>
          <c:showLegendKey val="0"/>
          <c:showVal val="0"/>
          <c:showCatName val="0"/>
          <c:showSerName val="0"/>
          <c:showPercent val="0"/>
          <c:showBubbleSize val="0"/>
        </c:dLbls>
        <c:gapWidth val="150"/>
        <c:axId val="208811136"/>
        <c:axId val="2088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32D2-45AE-A0BC-F7D8737321A6}"/>
            </c:ext>
          </c:extLst>
        </c:ser>
        <c:dLbls>
          <c:showLegendKey val="0"/>
          <c:showVal val="0"/>
          <c:showCatName val="0"/>
          <c:showSerName val="0"/>
          <c:showPercent val="0"/>
          <c:showBubbleSize val="0"/>
        </c:dLbls>
        <c:marker val="1"/>
        <c:smooth val="0"/>
        <c:axId val="208811136"/>
        <c:axId val="208813056"/>
      </c:lineChart>
      <c:dateAx>
        <c:axId val="208811136"/>
        <c:scaling>
          <c:orientation val="minMax"/>
        </c:scaling>
        <c:delete val="1"/>
        <c:axPos val="b"/>
        <c:numFmt formatCode="ge" sourceLinked="1"/>
        <c:majorTickMark val="none"/>
        <c:minorTickMark val="none"/>
        <c:tickLblPos val="none"/>
        <c:crossAx val="208813056"/>
        <c:crosses val="autoZero"/>
        <c:auto val="1"/>
        <c:lblOffset val="100"/>
        <c:baseTimeUnit val="years"/>
      </c:dateAx>
      <c:valAx>
        <c:axId val="208813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81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1.4</c:v>
                </c:pt>
                <c:pt idx="3">
                  <c:v>0</c:v>
                </c:pt>
                <c:pt idx="4">
                  <c:v>0</c:v>
                </c:pt>
              </c:numCache>
            </c:numRef>
          </c:val>
          <c:extLst xmlns:c16r2="http://schemas.microsoft.com/office/drawing/2015/06/chart">
            <c:ext xmlns:c16="http://schemas.microsoft.com/office/drawing/2014/chart" uri="{C3380CC4-5D6E-409C-BE32-E72D297353CC}">
              <c16:uniqueId val="{00000000-1F5D-4727-9948-A2E5D9D2357A}"/>
            </c:ext>
          </c:extLst>
        </c:ser>
        <c:dLbls>
          <c:showLegendKey val="0"/>
          <c:showVal val="0"/>
          <c:showCatName val="0"/>
          <c:showSerName val="0"/>
          <c:showPercent val="0"/>
          <c:showBubbleSize val="0"/>
        </c:dLbls>
        <c:gapWidth val="150"/>
        <c:axId val="207987456"/>
        <c:axId val="2079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1F5D-4727-9948-A2E5D9D2357A}"/>
            </c:ext>
          </c:extLst>
        </c:ser>
        <c:dLbls>
          <c:showLegendKey val="0"/>
          <c:showVal val="0"/>
          <c:showCatName val="0"/>
          <c:showSerName val="0"/>
          <c:showPercent val="0"/>
          <c:showBubbleSize val="0"/>
        </c:dLbls>
        <c:marker val="1"/>
        <c:smooth val="0"/>
        <c:axId val="207987456"/>
        <c:axId val="207989376"/>
      </c:lineChart>
      <c:dateAx>
        <c:axId val="207987456"/>
        <c:scaling>
          <c:orientation val="minMax"/>
        </c:scaling>
        <c:delete val="1"/>
        <c:axPos val="b"/>
        <c:numFmt formatCode="ge" sourceLinked="1"/>
        <c:majorTickMark val="none"/>
        <c:minorTickMark val="none"/>
        <c:tickLblPos val="none"/>
        <c:crossAx val="207989376"/>
        <c:crosses val="autoZero"/>
        <c:auto val="1"/>
        <c:lblOffset val="100"/>
        <c:baseTimeUnit val="years"/>
      </c:dateAx>
      <c:valAx>
        <c:axId val="20798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98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78.599999999999994</c:v>
                </c:pt>
                <c:pt idx="1">
                  <c:v>78.3</c:v>
                </c:pt>
                <c:pt idx="2">
                  <c:v>78.599999999999994</c:v>
                </c:pt>
                <c:pt idx="3">
                  <c:v>80</c:v>
                </c:pt>
                <c:pt idx="4">
                  <c:v>81.400000000000006</c:v>
                </c:pt>
              </c:numCache>
            </c:numRef>
          </c:val>
          <c:extLst xmlns:c16r2="http://schemas.microsoft.com/office/drawing/2015/06/chart">
            <c:ext xmlns:c16="http://schemas.microsoft.com/office/drawing/2014/chart" uri="{C3380CC4-5D6E-409C-BE32-E72D297353CC}">
              <c16:uniqueId val="{00000000-B548-457A-A77C-FA589EC116E8}"/>
            </c:ext>
          </c:extLst>
        </c:ser>
        <c:dLbls>
          <c:showLegendKey val="0"/>
          <c:showVal val="0"/>
          <c:showCatName val="0"/>
          <c:showSerName val="0"/>
          <c:showPercent val="0"/>
          <c:showBubbleSize val="0"/>
        </c:dLbls>
        <c:gapWidth val="150"/>
        <c:axId val="208040320"/>
        <c:axId val="2080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B548-457A-A77C-FA589EC116E8}"/>
            </c:ext>
          </c:extLst>
        </c:ser>
        <c:dLbls>
          <c:showLegendKey val="0"/>
          <c:showVal val="0"/>
          <c:showCatName val="0"/>
          <c:showSerName val="0"/>
          <c:showPercent val="0"/>
          <c:showBubbleSize val="0"/>
        </c:dLbls>
        <c:marker val="1"/>
        <c:smooth val="0"/>
        <c:axId val="208040320"/>
        <c:axId val="208042240"/>
      </c:lineChart>
      <c:dateAx>
        <c:axId val="208040320"/>
        <c:scaling>
          <c:orientation val="minMax"/>
        </c:scaling>
        <c:delete val="1"/>
        <c:axPos val="b"/>
        <c:numFmt formatCode="ge" sourceLinked="1"/>
        <c:majorTickMark val="none"/>
        <c:minorTickMark val="none"/>
        <c:tickLblPos val="none"/>
        <c:crossAx val="208042240"/>
        <c:crosses val="autoZero"/>
        <c:auto val="1"/>
        <c:lblOffset val="100"/>
        <c:baseTimeUnit val="years"/>
      </c:dateAx>
      <c:valAx>
        <c:axId val="20804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04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102.8</c:v>
                </c:pt>
                <c:pt idx="1">
                  <c:v>100.5</c:v>
                </c:pt>
                <c:pt idx="2">
                  <c:v>99.1</c:v>
                </c:pt>
                <c:pt idx="3">
                  <c:v>100.2</c:v>
                </c:pt>
                <c:pt idx="4">
                  <c:v>102.6</c:v>
                </c:pt>
              </c:numCache>
            </c:numRef>
          </c:val>
          <c:extLst xmlns:c16r2="http://schemas.microsoft.com/office/drawing/2015/06/chart">
            <c:ext xmlns:c16="http://schemas.microsoft.com/office/drawing/2014/chart" uri="{C3380CC4-5D6E-409C-BE32-E72D297353CC}">
              <c16:uniqueId val="{00000000-4566-4FC0-A38D-BC1ECC64AE98}"/>
            </c:ext>
          </c:extLst>
        </c:ser>
        <c:dLbls>
          <c:showLegendKey val="0"/>
          <c:showVal val="0"/>
          <c:showCatName val="0"/>
          <c:showSerName val="0"/>
          <c:showPercent val="0"/>
          <c:showBubbleSize val="0"/>
        </c:dLbls>
        <c:gapWidth val="150"/>
        <c:axId val="208146432"/>
        <c:axId val="2081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4566-4FC0-A38D-BC1ECC64AE98}"/>
            </c:ext>
          </c:extLst>
        </c:ser>
        <c:dLbls>
          <c:showLegendKey val="0"/>
          <c:showVal val="0"/>
          <c:showCatName val="0"/>
          <c:showSerName val="0"/>
          <c:showPercent val="0"/>
          <c:showBubbleSize val="0"/>
        </c:dLbls>
        <c:marker val="1"/>
        <c:smooth val="0"/>
        <c:axId val="208146432"/>
        <c:axId val="208148352"/>
      </c:lineChart>
      <c:dateAx>
        <c:axId val="208146432"/>
        <c:scaling>
          <c:orientation val="minMax"/>
        </c:scaling>
        <c:delete val="1"/>
        <c:axPos val="b"/>
        <c:numFmt formatCode="ge" sourceLinked="1"/>
        <c:majorTickMark val="none"/>
        <c:minorTickMark val="none"/>
        <c:tickLblPos val="none"/>
        <c:crossAx val="208148352"/>
        <c:crosses val="autoZero"/>
        <c:auto val="1"/>
        <c:lblOffset val="100"/>
        <c:baseTimeUnit val="years"/>
      </c:dateAx>
      <c:valAx>
        <c:axId val="20814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814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63.3</c:v>
                </c:pt>
                <c:pt idx="1">
                  <c:v>64.5</c:v>
                </c:pt>
                <c:pt idx="2">
                  <c:v>63.3</c:v>
                </c:pt>
                <c:pt idx="3">
                  <c:v>60.1</c:v>
                </c:pt>
                <c:pt idx="4">
                  <c:v>61.4</c:v>
                </c:pt>
              </c:numCache>
            </c:numRef>
          </c:val>
          <c:extLst xmlns:c16r2="http://schemas.microsoft.com/office/drawing/2015/06/chart">
            <c:ext xmlns:c16="http://schemas.microsoft.com/office/drawing/2014/chart" uri="{C3380CC4-5D6E-409C-BE32-E72D297353CC}">
              <c16:uniqueId val="{00000000-7885-4A6A-92D4-B9C874D8A175}"/>
            </c:ext>
          </c:extLst>
        </c:ser>
        <c:dLbls>
          <c:showLegendKey val="0"/>
          <c:showVal val="0"/>
          <c:showCatName val="0"/>
          <c:showSerName val="0"/>
          <c:showPercent val="0"/>
          <c:showBubbleSize val="0"/>
        </c:dLbls>
        <c:gapWidth val="150"/>
        <c:axId val="208190848"/>
        <c:axId val="2081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7885-4A6A-92D4-B9C874D8A175}"/>
            </c:ext>
          </c:extLst>
        </c:ser>
        <c:dLbls>
          <c:showLegendKey val="0"/>
          <c:showVal val="0"/>
          <c:showCatName val="0"/>
          <c:showSerName val="0"/>
          <c:showPercent val="0"/>
          <c:showBubbleSize val="0"/>
        </c:dLbls>
        <c:marker val="1"/>
        <c:smooth val="0"/>
        <c:axId val="208190848"/>
        <c:axId val="208197120"/>
      </c:lineChart>
      <c:dateAx>
        <c:axId val="208190848"/>
        <c:scaling>
          <c:orientation val="minMax"/>
        </c:scaling>
        <c:delete val="1"/>
        <c:axPos val="b"/>
        <c:numFmt formatCode="ge" sourceLinked="1"/>
        <c:majorTickMark val="none"/>
        <c:minorTickMark val="none"/>
        <c:tickLblPos val="none"/>
        <c:crossAx val="208197120"/>
        <c:crosses val="autoZero"/>
        <c:auto val="1"/>
        <c:lblOffset val="100"/>
        <c:baseTimeUnit val="years"/>
      </c:dateAx>
      <c:valAx>
        <c:axId val="20819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1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72.400000000000006</c:v>
                </c:pt>
                <c:pt idx="1">
                  <c:v>76.400000000000006</c:v>
                </c:pt>
                <c:pt idx="2">
                  <c:v>70.2</c:v>
                </c:pt>
                <c:pt idx="3">
                  <c:v>57.7</c:v>
                </c:pt>
                <c:pt idx="4">
                  <c:v>59.8</c:v>
                </c:pt>
              </c:numCache>
            </c:numRef>
          </c:val>
          <c:extLst xmlns:c16r2="http://schemas.microsoft.com/office/drawing/2015/06/chart">
            <c:ext xmlns:c16="http://schemas.microsoft.com/office/drawing/2014/chart" uri="{C3380CC4-5D6E-409C-BE32-E72D297353CC}">
              <c16:uniqueId val="{00000000-DD5D-4BD3-B171-0395664E3CF0}"/>
            </c:ext>
          </c:extLst>
        </c:ser>
        <c:dLbls>
          <c:showLegendKey val="0"/>
          <c:showVal val="0"/>
          <c:showCatName val="0"/>
          <c:showSerName val="0"/>
          <c:showPercent val="0"/>
          <c:showBubbleSize val="0"/>
        </c:dLbls>
        <c:gapWidth val="150"/>
        <c:axId val="208381056"/>
        <c:axId val="2083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DD5D-4BD3-B171-0395664E3CF0}"/>
            </c:ext>
          </c:extLst>
        </c:ser>
        <c:dLbls>
          <c:showLegendKey val="0"/>
          <c:showVal val="0"/>
          <c:showCatName val="0"/>
          <c:showSerName val="0"/>
          <c:showPercent val="0"/>
          <c:showBubbleSize val="0"/>
        </c:dLbls>
        <c:marker val="1"/>
        <c:smooth val="0"/>
        <c:axId val="208381056"/>
        <c:axId val="208382976"/>
      </c:lineChart>
      <c:dateAx>
        <c:axId val="208381056"/>
        <c:scaling>
          <c:orientation val="minMax"/>
        </c:scaling>
        <c:delete val="1"/>
        <c:axPos val="b"/>
        <c:numFmt formatCode="ge" sourceLinked="1"/>
        <c:majorTickMark val="none"/>
        <c:minorTickMark val="none"/>
        <c:tickLblPos val="none"/>
        <c:crossAx val="208382976"/>
        <c:crosses val="autoZero"/>
        <c:auto val="1"/>
        <c:lblOffset val="100"/>
        <c:baseTimeUnit val="years"/>
      </c:dateAx>
      <c:valAx>
        <c:axId val="20838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38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96894278</c:v>
                </c:pt>
                <c:pt idx="1">
                  <c:v>99007765</c:v>
                </c:pt>
                <c:pt idx="2">
                  <c:v>100967652</c:v>
                </c:pt>
                <c:pt idx="3">
                  <c:v>106021322</c:v>
                </c:pt>
                <c:pt idx="4">
                  <c:v>104647087</c:v>
                </c:pt>
              </c:numCache>
            </c:numRef>
          </c:val>
          <c:extLst xmlns:c16r2="http://schemas.microsoft.com/office/drawing/2015/06/chart">
            <c:ext xmlns:c16="http://schemas.microsoft.com/office/drawing/2014/chart" uri="{C3380CC4-5D6E-409C-BE32-E72D297353CC}">
              <c16:uniqueId val="{00000000-604A-42F1-93A4-B9747DF4FDC0}"/>
            </c:ext>
          </c:extLst>
        </c:ser>
        <c:dLbls>
          <c:showLegendKey val="0"/>
          <c:showVal val="0"/>
          <c:showCatName val="0"/>
          <c:showSerName val="0"/>
          <c:showPercent val="0"/>
          <c:showBubbleSize val="0"/>
        </c:dLbls>
        <c:gapWidth val="150"/>
        <c:axId val="208403072"/>
        <c:axId val="20840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604A-42F1-93A4-B9747DF4FDC0}"/>
            </c:ext>
          </c:extLst>
        </c:ser>
        <c:dLbls>
          <c:showLegendKey val="0"/>
          <c:showVal val="0"/>
          <c:showCatName val="0"/>
          <c:showSerName val="0"/>
          <c:showPercent val="0"/>
          <c:showBubbleSize val="0"/>
        </c:dLbls>
        <c:marker val="1"/>
        <c:smooth val="0"/>
        <c:axId val="208403072"/>
        <c:axId val="208405248"/>
      </c:lineChart>
      <c:dateAx>
        <c:axId val="208403072"/>
        <c:scaling>
          <c:orientation val="minMax"/>
        </c:scaling>
        <c:delete val="1"/>
        <c:axPos val="b"/>
        <c:numFmt formatCode="ge" sourceLinked="1"/>
        <c:majorTickMark val="none"/>
        <c:minorTickMark val="none"/>
        <c:tickLblPos val="none"/>
        <c:crossAx val="208405248"/>
        <c:crosses val="autoZero"/>
        <c:auto val="1"/>
        <c:lblOffset val="100"/>
        <c:baseTimeUnit val="years"/>
      </c:dateAx>
      <c:valAx>
        <c:axId val="20840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40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28.1</c:v>
                </c:pt>
                <c:pt idx="1">
                  <c:v>28.6</c:v>
                </c:pt>
                <c:pt idx="2">
                  <c:v>28.8</c:v>
                </c:pt>
                <c:pt idx="3">
                  <c:v>31.1</c:v>
                </c:pt>
                <c:pt idx="4">
                  <c:v>29.7</c:v>
                </c:pt>
              </c:numCache>
            </c:numRef>
          </c:val>
          <c:extLst xmlns:c16r2="http://schemas.microsoft.com/office/drawing/2015/06/chart">
            <c:ext xmlns:c16="http://schemas.microsoft.com/office/drawing/2014/chart" uri="{C3380CC4-5D6E-409C-BE32-E72D297353CC}">
              <c16:uniqueId val="{00000000-C7D6-4214-8F37-91FA2BEC31F7}"/>
            </c:ext>
          </c:extLst>
        </c:ser>
        <c:dLbls>
          <c:showLegendKey val="0"/>
          <c:showVal val="0"/>
          <c:showCatName val="0"/>
          <c:showSerName val="0"/>
          <c:showPercent val="0"/>
          <c:showBubbleSize val="0"/>
        </c:dLbls>
        <c:gapWidth val="150"/>
        <c:axId val="208476416"/>
        <c:axId val="2084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C7D6-4214-8F37-91FA2BEC31F7}"/>
            </c:ext>
          </c:extLst>
        </c:ser>
        <c:dLbls>
          <c:showLegendKey val="0"/>
          <c:showVal val="0"/>
          <c:showCatName val="0"/>
          <c:showSerName val="0"/>
          <c:showPercent val="0"/>
          <c:showBubbleSize val="0"/>
        </c:dLbls>
        <c:marker val="1"/>
        <c:smooth val="0"/>
        <c:axId val="208476416"/>
        <c:axId val="208478592"/>
      </c:lineChart>
      <c:dateAx>
        <c:axId val="208476416"/>
        <c:scaling>
          <c:orientation val="minMax"/>
        </c:scaling>
        <c:delete val="1"/>
        <c:axPos val="b"/>
        <c:numFmt formatCode="ge" sourceLinked="1"/>
        <c:majorTickMark val="none"/>
        <c:minorTickMark val="none"/>
        <c:tickLblPos val="none"/>
        <c:crossAx val="208478592"/>
        <c:crosses val="autoZero"/>
        <c:auto val="1"/>
        <c:lblOffset val="100"/>
        <c:baseTimeUnit val="years"/>
      </c:dateAx>
      <c:valAx>
        <c:axId val="20847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47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61.9</c:v>
                </c:pt>
                <c:pt idx="1">
                  <c:v>62.9</c:v>
                </c:pt>
                <c:pt idx="2">
                  <c:v>64.5</c:v>
                </c:pt>
                <c:pt idx="3">
                  <c:v>62.1</c:v>
                </c:pt>
                <c:pt idx="4">
                  <c:v>59.3</c:v>
                </c:pt>
              </c:numCache>
            </c:numRef>
          </c:val>
          <c:extLst xmlns:c16r2="http://schemas.microsoft.com/office/drawing/2015/06/chart">
            <c:ext xmlns:c16="http://schemas.microsoft.com/office/drawing/2014/chart" uri="{C3380CC4-5D6E-409C-BE32-E72D297353CC}">
              <c16:uniqueId val="{00000000-067D-41CF-B18D-C775E8630E29}"/>
            </c:ext>
          </c:extLst>
        </c:ser>
        <c:dLbls>
          <c:showLegendKey val="0"/>
          <c:showVal val="0"/>
          <c:showCatName val="0"/>
          <c:showSerName val="0"/>
          <c:showPercent val="0"/>
          <c:showBubbleSize val="0"/>
        </c:dLbls>
        <c:gapWidth val="150"/>
        <c:axId val="208521088"/>
        <c:axId val="20852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067D-41CF-B18D-C775E8630E29}"/>
            </c:ext>
          </c:extLst>
        </c:ser>
        <c:dLbls>
          <c:showLegendKey val="0"/>
          <c:showVal val="0"/>
          <c:showCatName val="0"/>
          <c:showSerName val="0"/>
          <c:showPercent val="0"/>
          <c:showBubbleSize val="0"/>
        </c:dLbls>
        <c:marker val="1"/>
        <c:smooth val="0"/>
        <c:axId val="208521088"/>
        <c:axId val="208523264"/>
      </c:lineChart>
      <c:dateAx>
        <c:axId val="208521088"/>
        <c:scaling>
          <c:orientation val="minMax"/>
        </c:scaling>
        <c:delete val="1"/>
        <c:axPos val="b"/>
        <c:numFmt formatCode="ge" sourceLinked="1"/>
        <c:majorTickMark val="none"/>
        <c:minorTickMark val="none"/>
        <c:tickLblPos val="none"/>
        <c:crossAx val="208523264"/>
        <c:crosses val="autoZero"/>
        <c:auto val="1"/>
        <c:lblOffset val="100"/>
        <c:baseTimeUnit val="years"/>
      </c:dateAx>
      <c:valAx>
        <c:axId val="20852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52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2"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c r="DY2" s="165"/>
      <c r="DZ2" s="165"/>
      <c r="EA2" s="165"/>
      <c r="EB2" s="165"/>
      <c r="EC2" s="165"/>
      <c r="ED2" s="165"/>
      <c r="EE2" s="165"/>
      <c r="EF2" s="165"/>
      <c r="EG2" s="165"/>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c r="HV2" s="165"/>
      <c r="HW2" s="165"/>
      <c r="HX2" s="165"/>
      <c r="HY2" s="165"/>
      <c r="HZ2" s="165"/>
      <c r="IA2" s="165"/>
      <c r="IB2" s="165"/>
      <c r="IC2" s="165"/>
      <c r="ID2" s="165"/>
      <c r="IE2" s="165"/>
      <c r="IF2" s="165"/>
      <c r="IG2" s="165"/>
      <c r="IH2" s="165"/>
      <c r="II2" s="165"/>
      <c r="IJ2" s="165"/>
      <c r="IK2" s="165"/>
      <c r="IL2" s="165"/>
      <c r="IM2" s="165"/>
      <c r="IN2" s="165"/>
      <c r="IO2" s="165"/>
      <c r="IP2" s="165"/>
      <c r="IQ2" s="165"/>
      <c r="IR2" s="165"/>
      <c r="IS2" s="165"/>
      <c r="IT2" s="165"/>
      <c r="IU2" s="165"/>
      <c r="IV2" s="165"/>
      <c r="IW2" s="165"/>
      <c r="IX2" s="165"/>
      <c r="IY2" s="165"/>
      <c r="IZ2" s="165"/>
      <c r="JA2" s="165"/>
      <c r="JB2" s="165"/>
      <c r="JC2" s="165"/>
      <c r="JD2" s="165"/>
      <c r="JE2" s="165"/>
      <c r="JF2" s="165"/>
      <c r="JG2" s="165"/>
      <c r="JH2" s="165"/>
      <c r="JI2" s="165"/>
      <c r="JJ2" s="165"/>
      <c r="JK2" s="165"/>
      <c r="JL2" s="165"/>
      <c r="JM2" s="165"/>
      <c r="JN2" s="165"/>
      <c r="JO2" s="165"/>
      <c r="JP2" s="165"/>
      <c r="JQ2" s="165"/>
      <c r="JR2" s="165"/>
      <c r="JS2" s="165"/>
      <c r="JT2" s="165"/>
      <c r="JU2" s="165"/>
      <c r="JV2" s="165"/>
      <c r="JW2" s="165"/>
      <c r="JX2" s="165"/>
      <c r="JY2" s="165"/>
      <c r="JZ2" s="165"/>
      <c r="KA2" s="165"/>
      <c r="KB2" s="165"/>
      <c r="KC2" s="165"/>
      <c r="KD2" s="165"/>
      <c r="KE2" s="165"/>
      <c r="KF2" s="165"/>
      <c r="KG2" s="165"/>
      <c r="KH2" s="165"/>
      <c r="KI2" s="165"/>
      <c r="KJ2" s="165"/>
      <c r="KK2" s="165"/>
      <c r="KL2" s="165"/>
      <c r="KM2" s="165"/>
      <c r="KN2" s="165"/>
      <c r="KO2" s="165"/>
      <c r="KP2" s="165"/>
      <c r="KQ2" s="165"/>
      <c r="KR2" s="165"/>
      <c r="KS2" s="165"/>
      <c r="KT2" s="165"/>
      <c r="KU2" s="165"/>
      <c r="KV2" s="165"/>
      <c r="KW2" s="165"/>
      <c r="KX2" s="165"/>
      <c r="KY2" s="165"/>
      <c r="KZ2" s="165"/>
      <c r="LA2" s="165"/>
      <c r="LB2" s="165"/>
      <c r="LC2" s="165"/>
      <c r="LD2" s="165"/>
      <c r="LE2" s="165"/>
      <c r="LF2" s="165"/>
      <c r="LG2" s="165"/>
      <c r="LH2" s="165"/>
      <c r="LI2" s="165"/>
      <c r="LJ2" s="165"/>
      <c r="LK2" s="165"/>
      <c r="LL2" s="165"/>
      <c r="LM2" s="165"/>
      <c r="LN2" s="165"/>
      <c r="LO2" s="165"/>
      <c r="LP2" s="165"/>
      <c r="LQ2" s="165"/>
      <c r="LR2" s="165"/>
      <c r="LS2" s="165"/>
      <c r="LT2" s="165"/>
      <c r="LU2" s="165"/>
      <c r="LV2" s="165"/>
      <c r="LW2" s="165"/>
      <c r="LX2" s="165"/>
      <c r="LY2" s="165"/>
      <c r="LZ2" s="165"/>
      <c r="MA2" s="165"/>
      <c r="MB2" s="165"/>
      <c r="MC2" s="165"/>
      <c r="MD2" s="165"/>
      <c r="ME2" s="165"/>
      <c r="MF2" s="165"/>
      <c r="MG2" s="165"/>
      <c r="MH2" s="165"/>
      <c r="MI2" s="165"/>
      <c r="MJ2" s="165"/>
      <c r="MK2" s="165"/>
      <c r="ML2" s="165"/>
      <c r="MM2" s="165"/>
      <c r="MN2" s="165"/>
      <c r="MO2" s="165"/>
      <c r="MP2" s="165"/>
      <c r="MQ2" s="165"/>
      <c r="MR2" s="165"/>
      <c r="MS2" s="165"/>
      <c r="MT2" s="165"/>
      <c r="MU2" s="165"/>
      <c r="MV2" s="165"/>
      <c r="MW2" s="165"/>
      <c r="MX2" s="165"/>
      <c r="MY2" s="165"/>
      <c r="MZ2" s="165"/>
      <c r="NA2" s="165"/>
      <c r="NB2" s="165"/>
      <c r="NC2" s="165"/>
      <c r="ND2" s="165"/>
      <c r="NE2" s="165"/>
      <c r="NF2" s="165"/>
      <c r="NG2" s="165"/>
      <c r="NH2" s="165"/>
      <c r="NI2" s="165"/>
      <c r="NJ2" s="165"/>
      <c r="NK2" s="165"/>
      <c r="NL2" s="165"/>
      <c r="NM2" s="165"/>
      <c r="NN2" s="165"/>
      <c r="NO2" s="165"/>
      <c r="NP2" s="165"/>
      <c r="NQ2" s="165"/>
      <c r="NR2" s="165"/>
      <c r="NS2" s="165"/>
      <c r="NT2" s="165"/>
      <c r="NU2" s="165"/>
      <c r="NV2" s="165"/>
      <c r="NW2" s="165"/>
      <c r="NX2" s="165"/>
    </row>
    <row r="3" spans="1:388" ht="9.75" customHeight="1">
      <c r="A3" s="2"/>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c r="EY3" s="165"/>
      <c r="EZ3" s="165"/>
      <c r="FA3" s="165"/>
      <c r="FB3" s="165"/>
      <c r="FC3" s="165"/>
      <c r="FD3" s="165"/>
      <c r="FE3" s="165"/>
      <c r="FF3" s="165"/>
      <c r="FG3" s="165"/>
      <c r="FH3" s="165"/>
      <c r="FI3" s="165"/>
      <c r="FJ3" s="165"/>
      <c r="FK3" s="165"/>
      <c r="FL3" s="165"/>
      <c r="FM3" s="165"/>
      <c r="FN3" s="165"/>
      <c r="FO3" s="165"/>
      <c r="FP3" s="165"/>
      <c r="FQ3" s="165"/>
      <c r="FR3" s="165"/>
      <c r="FS3" s="165"/>
      <c r="FT3" s="165"/>
      <c r="FU3" s="165"/>
      <c r="FV3" s="165"/>
      <c r="FW3" s="165"/>
      <c r="FX3" s="165"/>
      <c r="FY3" s="165"/>
      <c r="FZ3" s="165"/>
      <c r="GA3" s="165"/>
      <c r="GB3" s="165"/>
      <c r="GC3" s="165"/>
      <c r="GD3" s="165"/>
      <c r="GE3" s="165"/>
      <c r="GF3" s="165"/>
      <c r="GG3" s="165"/>
      <c r="GH3" s="165"/>
      <c r="GI3" s="165"/>
      <c r="GJ3" s="165"/>
      <c r="GK3" s="165"/>
      <c r="GL3" s="165"/>
      <c r="GM3" s="165"/>
      <c r="GN3" s="165"/>
      <c r="GO3" s="165"/>
      <c r="GP3" s="165"/>
      <c r="GQ3" s="165"/>
      <c r="GR3" s="165"/>
      <c r="GS3" s="165"/>
      <c r="GT3" s="165"/>
      <c r="GU3" s="165"/>
      <c r="GV3" s="165"/>
      <c r="GW3" s="165"/>
      <c r="GX3" s="165"/>
      <c r="GY3" s="165"/>
      <c r="GZ3" s="165"/>
      <c r="HA3" s="165"/>
      <c r="HB3" s="165"/>
      <c r="HC3" s="165"/>
      <c r="HD3" s="165"/>
      <c r="HE3" s="165"/>
      <c r="HF3" s="165"/>
      <c r="HG3" s="165"/>
      <c r="HH3" s="165"/>
      <c r="HI3" s="165"/>
      <c r="HJ3" s="165"/>
      <c r="HK3" s="165"/>
      <c r="HL3" s="165"/>
      <c r="HM3" s="165"/>
      <c r="HN3" s="165"/>
      <c r="HO3" s="165"/>
      <c r="HP3" s="165"/>
      <c r="HQ3" s="165"/>
      <c r="HR3" s="165"/>
      <c r="HS3" s="165"/>
      <c r="HT3" s="165"/>
      <c r="HU3" s="165"/>
      <c r="HV3" s="165"/>
      <c r="HW3" s="165"/>
      <c r="HX3" s="165"/>
      <c r="HY3" s="165"/>
      <c r="HZ3" s="165"/>
      <c r="IA3" s="165"/>
      <c r="IB3" s="165"/>
      <c r="IC3" s="165"/>
      <c r="ID3" s="165"/>
      <c r="IE3" s="165"/>
      <c r="IF3" s="165"/>
      <c r="IG3" s="165"/>
      <c r="IH3" s="165"/>
      <c r="II3" s="165"/>
      <c r="IJ3" s="165"/>
      <c r="IK3" s="165"/>
      <c r="IL3" s="165"/>
      <c r="IM3" s="165"/>
      <c r="IN3" s="165"/>
      <c r="IO3" s="165"/>
      <c r="IP3" s="165"/>
      <c r="IQ3" s="165"/>
      <c r="IR3" s="165"/>
      <c r="IS3" s="165"/>
      <c r="IT3" s="165"/>
      <c r="IU3" s="165"/>
      <c r="IV3" s="165"/>
      <c r="IW3" s="165"/>
      <c r="IX3" s="165"/>
      <c r="IY3" s="165"/>
      <c r="IZ3" s="165"/>
      <c r="JA3" s="165"/>
      <c r="JB3" s="165"/>
      <c r="JC3" s="165"/>
      <c r="JD3" s="165"/>
      <c r="JE3" s="165"/>
      <c r="JF3" s="165"/>
      <c r="JG3" s="165"/>
      <c r="JH3" s="165"/>
      <c r="JI3" s="165"/>
      <c r="JJ3" s="165"/>
      <c r="JK3" s="165"/>
      <c r="JL3" s="165"/>
      <c r="JM3" s="165"/>
      <c r="JN3" s="165"/>
      <c r="JO3" s="165"/>
      <c r="JP3" s="165"/>
      <c r="JQ3" s="165"/>
      <c r="JR3" s="165"/>
      <c r="JS3" s="165"/>
      <c r="JT3" s="165"/>
      <c r="JU3" s="165"/>
      <c r="JV3" s="165"/>
      <c r="JW3" s="165"/>
      <c r="JX3" s="165"/>
      <c r="JY3" s="165"/>
      <c r="JZ3" s="165"/>
      <c r="KA3" s="165"/>
      <c r="KB3" s="165"/>
      <c r="KC3" s="165"/>
      <c r="KD3" s="165"/>
      <c r="KE3" s="165"/>
      <c r="KF3" s="165"/>
      <c r="KG3" s="165"/>
      <c r="KH3" s="165"/>
      <c r="KI3" s="165"/>
      <c r="KJ3" s="165"/>
      <c r="KK3" s="165"/>
      <c r="KL3" s="165"/>
      <c r="KM3" s="165"/>
      <c r="KN3" s="165"/>
      <c r="KO3" s="165"/>
      <c r="KP3" s="165"/>
      <c r="KQ3" s="165"/>
      <c r="KR3" s="165"/>
      <c r="KS3" s="165"/>
      <c r="KT3" s="165"/>
      <c r="KU3" s="165"/>
      <c r="KV3" s="165"/>
      <c r="KW3" s="165"/>
      <c r="KX3" s="165"/>
      <c r="KY3" s="165"/>
      <c r="KZ3" s="165"/>
      <c r="LA3" s="165"/>
      <c r="LB3" s="165"/>
      <c r="LC3" s="165"/>
      <c r="LD3" s="165"/>
      <c r="LE3" s="165"/>
      <c r="LF3" s="165"/>
      <c r="LG3" s="165"/>
      <c r="LH3" s="165"/>
      <c r="LI3" s="165"/>
      <c r="LJ3" s="165"/>
      <c r="LK3" s="165"/>
      <c r="LL3" s="165"/>
      <c r="LM3" s="165"/>
      <c r="LN3" s="165"/>
      <c r="LO3" s="165"/>
      <c r="LP3" s="165"/>
      <c r="LQ3" s="165"/>
      <c r="LR3" s="165"/>
      <c r="LS3" s="165"/>
      <c r="LT3" s="165"/>
      <c r="LU3" s="165"/>
      <c r="LV3" s="165"/>
      <c r="LW3" s="165"/>
      <c r="LX3" s="165"/>
      <c r="LY3" s="165"/>
      <c r="LZ3" s="165"/>
      <c r="MA3" s="165"/>
      <c r="MB3" s="165"/>
      <c r="MC3" s="165"/>
      <c r="MD3" s="165"/>
      <c r="ME3" s="165"/>
      <c r="MF3" s="165"/>
      <c r="MG3" s="165"/>
      <c r="MH3" s="165"/>
      <c r="MI3" s="165"/>
      <c r="MJ3" s="165"/>
      <c r="MK3" s="165"/>
      <c r="ML3" s="165"/>
      <c r="MM3" s="165"/>
      <c r="MN3" s="165"/>
      <c r="MO3" s="165"/>
      <c r="MP3" s="165"/>
      <c r="MQ3" s="165"/>
      <c r="MR3" s="165"/>
      <c r="MS3" s="165"/>
      <c r="MT3" s="165"/>
      <c r="MU3" s="165"/>
      <c r="MV3" s="165"/>
      <c r="MW3" s="165"/>
      <c r="MX3" s="165"/>
      <c r="MY3" s="165"/>
      <c r="MZ3" s="165"/>
      <c r="NA3" s="165"/>
      <c r="NB3" s="165"/>
      <c r="NC3" s="165"/>
      <c r="ND3" s="165"/>
      <c r="NE3" s="165"/>
      <c r="NF3" s="165"/>
      <c r="NG3" s="165"/>
      <c r="NH3" s="165"/>
      <c r="NI3" s="165"/>
      <c r="NJ3" s="165"/>
      <c r="NK3" s="165"/>
      <c r="NL3" s="165"/>
      <c r="NM3" s="165"/>
      <c r="NN3" s="165"/>
      <c r="NO3" s="165"/>
      <c r="NP3" s="165"/>
      <c r="NQ3" s="165"/>
      <c r="NR3" s="165"/>
      <c r="NS3" s="165"/>
      <c r="NT3" s="165"/>
      <c r="NU3" s="165"/>
      <c r="NV3" s="165"/>
      <c r="NW3" s="165"/>
      <c r="NX3" s="165"/>
    </row>
    <row r="4" spans="1:388" ht="9.75" customHeight="1">
      <c r="A4" s="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c r="IP4" s="165"/>
      <c r="IQ4" s="165"/>
      <c r="IR4" s="165"/>
      <c r="IS4" s="165"/>
      <c r="IT4" s="165"/>
      <c r="IU4" s="165"/>
      <c r="IV4" s="165"/>
      <c r="IW4" s="165"/>
      <c r="IX4" s="165"/>
      <c r="IY4" s="165"/>
      <c r="IZ4" s="165"/>
      <c r="JA4" s="165"/>
      <c r="JB4" s="165"/>
      <c r="JC4" s="165"/>
      <c r="JD4" s="165"/>
      <c r="JE4" s="165"/>
      <c r="JF4" s="165"/>
      <c r="JG4" s="165"/>
      <c r="JH4" s="165"/>
      <c r="JI4" s="165"/>
      <c r="JJ4" s="165"/>
      <c r="JK4" s="165"/>
      <c r="JL4" s="165"/>
      <c r="JM4" s="165"/>
      <c r="JN4" s="165"/>
      <c r="JO4" s="165"/>
      <c r="JP4" s="165"/>
      <c r="JQ4" s="165"/>
      <c r="JR4" s="165"/>
      <c r="JS4" s="165"/>
      <c r="JT4" s="165"/>
      <c r="JU4" s="165"/>
      <c r="JV4" s="165"/>
      <c r="JW4" s="165"/>
      <c r="JX4" s="165"/>
      <c r="JY4" s="165"/>
      <c r="JZ4" s="165"/>
      <c r="KA4" s="165"/>
      <c r="KB4" s="165"/>
      <c r="KC4" s="165"/>
      <c r="KD4" s="165"/>
      <c r="KE4" s="165"/>
      <c r="KF4" s="165"/>
      <c r="KG4" s="165"/>
      <c r="KH4" s="165"/>
      <c r="KI4" s="165"/>
      <c r="KJ4" s="165"/>
      <c r="KK4" s="165"/>
      <c r="KL4" s="165"/>
      <c r="KM4" s="165"/>
      <c r="KN4" s="165"/>
      <c r="KO4" s="165"/>
      <c r="KP4" s="165"/>
      <c r="KQ4" s="165"/>
      <c r="KR4" s="165"/>
      <c r="KS4" s="165"/>
      <c r="KT4" s="165"/>
      <c r="KU4" s="165"/>
      <c r="KV4" s="165"/>
      <c r="KW4" s="165"/>
      <c r="KX4" s="165"/>
      <c r="KY4" s="165"/>
      <c r="KZ4" s="165"/>
      <c r="LA4" s="165"/>
      <c r="LB4" s="165"/>
      <c r="LC4" s="165"/>
      <c r="LD4" s="165"/>
      <c r="LE4" s="165"/>
      <c r="LF4" s="165"/>
      <c r="LG4" s="165"/>
      <c r="LH4" s="165"/>
      <c r="LI4" s="165"/>
      <c r="LJ4" s="165"/>
      <c r="LK4" s="165"/>
      <c r="LL4" s="165"/>
      <c r="LM4" s="165"/>
      <c r="LN4" s="165"/>
      <c r="LO4" s="165"/>
      <c r="LP4" s="165"/>
      <c r="LQ4" s="165"/>
      <c r="LR4" s="165"/>
      <c r="LS4" s="165"/>
      <c r="LT4" s="165"/>
      <c r="LU4" s="165"/>
      <c r="LV4" s="165"/>
      <c r="LW4" s="165"/>
      <c r="LX4" s="165"/>
      <c r="LY4" s="165"/>
      <c r="LZ4" s="165"/>
      <c r="MA4" s="165"/>
      <c r="MB4" s="165"/>
      <c r="MC4" s="165"/>
      <c r="MD4" s="165"/>
      <c r="ME4" s="165"/>
      <c r="MF4" s="165"/>
      <c r="MG4" s="165"/>
      <c r="MH4" s="165"/>
      <c r="MI4" s="165"/>
      <c r="MJ4" s="165"/>
      <c r="MK4" s="165"/>
      <c r="ML4" s="165"/>
      <c r="MM4" s="165"/>
      <c r="MN4" s="165"/>
      <c r="MO4" s="165"/>
      <c r="MP4" s="165"/>
      <c r="MQ4" s="165"/>
      <c r="MR4" s="165"/>
      <c r="MS4" s="165"/>
      <c r="MT4" s="165"/>
      <c r="MU4" s="165"/>
      <c r="MV4" s="165"/>
      <c r="MW4" s="165"/>
      <c r="MX4" s="165"/>
      <c r="MY4" s="165"/>
      <c r="MZ4" s="165"/>
      <c r="NA4" s="165"/>
      <c r="NB4" s="165"/>
      <c r="NC4" s="165"/>
      <c r="ND4" s="165"/>
      <c r="NE4" s="165"/>
      <c r="NF4" s="165"/>
      <c r="NG4" s="165"/>
      <c r="NH4" s="165"/>
      <c r="NI4" s="165"/>
      <c r="NJ4" s="165"/>
      <c r="NK4" s="165"/>
      <c r="NL4" s="165"/>
      <c r="NM4" s="165"/>
      <c r="NN4" s="165"/>
      <c r="NO4" s="165"/>
      <c r="NP4" s="165"/>
      <c r="NQ4" s="165"/>
      <c r="NR4" s="165"/>
      <c r="NS4" s="165"/>
      <c r="NT4" s="165"/>
      <c r="NU4" s="165"/>
      <c r="NV4" s="165"/>
      <c r="NW4" s="165"/>
      <c r="NX4" s="16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6" t="str">
        <f>データ!H6</f>
        <v>茨城県　こども病院</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8" t="s">
        <v>1</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60"/>
      <c r="AU7" s="158" t="s">
        <v>2</v>
      </c>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60"/>
      <c r="CN7" s="158" t="s">
        <v>3</v>
      </c>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60"/>
      <c r="EG7" s="158" t="s">
        <v>4</v>
      </c>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60"/>
      <c r="FZ7" s="158" t="s">
        <v>5</v>
      </c>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60"/>
      <c r="ID7" s="158" t="s">
        <v>6</v>
      </c>
      <c r="IE7" s="159"/>
      <c r="IF7" s="159"/>
      <c r="IG7" s="159"/>
      <c r="IH7" s="159"/>
      <c r="II7" s="159"/>
      <c r="IJ7" s="159"/>
      <c r="IK7" s="159"/>
      <c r="IL7" s="159"/>
      <c r="IM7" s="159"/>
      <c r="IN7" s="159"/>
      <c r="IO7" s="159"/>
      <c r="IP7" s="159"/>
      <c r="IQ7" s="159"/>
      <c r="IR7" s="159"/>
      <c r="IS7" s="159"/>
      <c r="IT7" s="159"/>
      <c r="IU7" s="159"/>
      <c r="IV7" s="159"/>
      <c r="IW7" s="159"/>
      <c r="IX7" s="159"/>
      <c r="IY7" s="159"/>
      <c r="IZ7" s="159"/>
      <c r="JA7" s="159"/>
      <c r="JB7" s="159"/>
      <c r="JC7" s="159"/>
      <c r="JD7" s="159"/>
      <c r="JE7" s="159"/>
      <c r="JF7" s="159"/>
      <c r="JG7" s="159"/>
      <c r="JH7" s="159"/>
      <c r="JI7" s="159"/>
      <c r="JJ7" s="159"/>
      <c r="JK7" s="159"/>
      <c r="JL7" s="159"/>
      <c r="JM7" s="159"/>
      <c r="JN7" s="159"/>
      <c r="JO7" s="159"/>
      <c r="JP7" s="159"/>
      <c r="JQ7" s="159"/>
      <c r="JR7" s="159"/>
      <c r="JS7" s="159"/>
      <c r="JT7" s="159"/>
      <c r="JU7" s="159"/>
      <c r="JV7" s="160"/>
      <c r="JW7" s="158" t="s">
        <v>7</v>
      </c>
      <c r="JX7" s="159"/>
      <c r="JY7" s="159"/>
      <c r="JZ7" s="159"/>
      <c r="KA7" s="159"/>
      <c r="KB7" s="159"/>
      <c r="KC7" s="159"/>
      <c r="KD7" s="159"/>
      <c r="KE7" s="159"/>
      <c r="KF7" s="159"/>
      <c r="KG7" s="159"/>
      <c r="KH7" s="159"/>
      <c r="KI7" s="159"/>
      <c r="KJ7" s="159"/>
      <c r="KK7" s="159"/>
      <c r="KL7" s="159"/>
      <c r="KM7" s="159"/>
      <c r="KN7" s="159"/>
      <c r="KO7" s="159"/>
      <c r="KP7" s="159"/>
      <c r="KQ7" s="159"/>
      <c r="KR7" s="159"/>
      <c r="KS7" s="159"/>
      <c r="KT7" s="159"/>
      <c r="KU7" s="159"/>
      <c r="KV7" s="159"/>
      <c r="KW7" s="159"/>
      <c r="KX7" s="159"/>
      <c r="KY7" s="159"/>
      <c r="KZ7" s="159"/>
      <c r="LA7" s="159"/>
      <c r="LB7" s="159"/>
      <c r="LC7" s="159"/>
      <c r="LD7" s="159"/>
      <c r="LE7" s="159"/>
      <c r="LF7" s="159"/>
      <c r="LG7" s="159"/>
      <c r="LH7" s="159"/>
      <c r="LI7" s="159"/>
      <c r="LJ7" s="159"/>
      <c r="LK7" s="159"/>
      <c r="LL7" s="159"/>
      <c r="LM7" s="159"/>
      <c r="LN7" s="159"/>
      <c r="LO7" s="160"/>
      <c r="LP7" s="158" t="s">
        <v>8</v>
      </c>
      <c r="LQ7" s="159"/>
      <c r="LR7" s="159"/>
      <c r="LS7" s="159"/>
      <c r="LT7" s="159"/>
      <c r="LU7" s="159"/>
      <c r="LV7" s="159"/>
      <c r="LW7" s="159"/>
      <c r="LX7" s="159"/>
      <c r="LY7" s="159"/>
      <c r="LZ7" s="159"/>
      <c r="MA7" s="159"/>
      <c r="MB7" s="159"/>
      <c r="MC7" s="159"/>
      <c r="MD7" s="159"/>
      <c r="ME7" s="159"/>
      <c r="MF7" s="159"/>
      <c r="MG7" s="159"/>
      <c r="MH7" s="159"/>
      <c r="MI7" s="159"/>
      <c r="MJ7" s="159"/>
      <c r="MK7" s="159"/>
      <c r="ML7" s="159"/>
      <c r="MM7" s="159"/>
      <c r="MN7" s="159"/>
      <c r="MO7" s="159"/>
      <c r="MP7" s="159"/>
      <c r="MQ7" s="159"/>
      <c r="MR7" s="159"/>
      <c r="MS7" s="159"/>
      <c r="MT7" s="159"/>
      <c r="MU7" s="159"/>
      <c r="MV7" s="159"/>
      <c r="MW7" s="159"/>
      <c r="MX7" s="159"/>
      <c r="MY7" s="159"/>
      <c r="MZ7" s="159"/>
      <c r="NA7" s="159"/>
      <c r="NB7" s="159"/>
      <c r="NC7" s="159"/>
      <c r="ND7" s="159"/>
      <c r="NE7" s="159"/>
      <c r="NF7" s="159"/>
      <c r="NG7" s="159"/>
      <c r="NH7" s="160"/>
      <c r="NI7" s="3"/>
      <c r="NJ7" s="6" t="s">
        <v>9</v>
      </c>
      <c r="NK7" s="7"/>
      <c r="NL7" s="7"/>
      <c r="NM7" s="7"/>
      <c r="NN7" s="7"/>
      <c r="NO7" s="7"/>
      <c r="NP7" s="7"/>
      <c r="NQ7" s="7"/>
      <c r="NR7" s="7"/>
      <c r="NS7" s="7"/>
      <c r="NT7" s="7"/>
      <c r="NU7" s="7"/>
      <c r="NV7" s="7"/>
      <c r="NW7" s="8"/>
      <c r="NX7" s="3"/>
    </row>
    <row r="8" spans="1:388" ht="18.75" customHeight="1">
      <c r="A8" s="2"/>
      <c r="B8" s="153" t="str">
        <f>データ!K6</f>
        <v>条例全部</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5"/>
      <c r="AU8" s="153" t="str">
        <f>データ!L6</f>
        <v>病院事業</v>
      </c>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5"/>
      <c r="CN8" s="153" t="str">
        <f>データ!M6</f>
        <v>一般病院</v>
      </c>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5"/>
      <c r="EG8" s="153" t="str">
        <f>データ!N6</f>
        <v>100床以上～200床未満</v>
      </c>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5"/>
      <c r="FZ8" s="153" t="str">
        <f>データ!O7</f>
        <v>学術・研究機関出身</v>
      </c>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5"/>
      <c r="ID8" s="142">
        <f>データ!Y6</f>
        <v>115</v>
      </c>
      <c r="IE8" s="143"/>
      <c r="IF8" s="143"/>
      <c r="IG8" s="143"/>
      <c r="IH8" s="143"/>
      <c r="II8" s="143"/>
      <c r="IJ8" s="143"/>
      <c r="IK8" s="143"/>
      <c r="IL8" s="143"/>
      <c r="IM8" s="143"/>
      <c r="IN8" s="143"/>
      <c r="IO8" s="143"/>
      <c r="IP8" s="143"/>
      <c r="IQ8" s="143"/>
      <c r="IR8" s="143"/>
      <c r="IS8" s="143"/>
      <c r="IT8" s="143"/>
      <c r="IU8" s="143"/>
      <c r="IV8" s="143"/>
      <c r="IW8" s="143"/>
      <c r="IX8" s="143"/>
      <c r="IY8" s="143"/>
      <c r="IZ8" s="143"/>
      <c r="JA8" s="143"/>
      <c r="JB8" s="143"/>
      <c r="JC8" s="143"/>
      <c r="JD8" s="143"/>
      <c r="JE8" s="143"/>
      <c r="JF8" s="143"/>
      <c r="JG8" s="143"/>
      <c r="JH8" s="143"/>
      <c r="JI8" s="143"/>
      <c r="JJ8" s="143"/>
      <c r="JK8" s="143"/>
      <c r="JL8" s="143"/>
      <c r="JM8" s="143"/>
      <c r="JN8" s="143"/>
      <c r="JO8" s="143"/>
      <c r="JP8" s="143"/>
      <c r="JQ8" s="143"/>
      <c r="JR8" s="143"/>
      <c r="JS8" s="143"/>
      <c r="JT8" s="143"/>
      <c r="JU8" s="143"/>
      <c r="JV8" s="144"/>
      <c r="JW8" s="142" t="str">
        <f>データ!Z6</f>
        <v>-</v>
      </c>
      <c r="JX8" s="143"/>
      <c r="JY8" s="143"/>
      <c r="JZ8" s="143"/>
      <c r="KA8" s="143"/>
      <c r="KB8" s="143"/>
      <c r="KC8" s="143"/>
      <c r="KD8" s="143"/>
      <c r="KE8" s="143"/>
      <c r="KF8" s="143"/>
      <c r="KG8" s="143"/>
      <c r="KH8" s="143"/>
      <c r="KI8" s="143"/>
      <c r="KJ8" s="143"/>
      <c r="KK8" s="143"/>
      <c r="KL8" s="143"/>
      <c r="KM8" s="143"/>
      <c r="KN8" s="143"/>
      <c r="KO8" s="143"/>
      <c r="KP8" s="143"/>
      <c r="KQ8" s="143"/>
      <c r="KR8" s="143"/>
      <c r="KS8" s="143"/>
      <c r="KT8" s="143"/>
      <c r="KU8" s="143"/>
      <c r="KV8" s="143"/>
      <c r="KW8" s="143"/>
      <c r="KX8" s="143"/>
      <c r="KY8" s="143"/>
      <c r="KZ8" s="143"/>
      <c r="LA8" s="143"/>
      <c r="LB8" s="143"/>
      <c r="LC8" s="143"/>
      <c r="LD8" s="143"/>
      <c r="LE8" s="143"/>
      <c r="LF8" s="143"/>
      <c r="LG8" s="143"/>
      <c r="LH8" s="143"/>
      <c r="LI8" s="143"/>
      <c r="LJ8" s="143"/>
      <c r="LK8" s="143"/>
      <c r="LL8" s="143"/>
      <c r="LM8" s="143"/>
      <c r="LN8" s="143"/>
      <c r="LO8" s="144"/>
      <c r="LP8" s="142" t="str">
        <f>データ!AA6</f>
        <v>-</v>
      </c>
      <c r="LQ8" s="143"/>
      <c r="LR8" s="143"/>
      <c r="LS8" s="143"/>
      <c r="LT8" s="143"/>
      <c r="LU8" s="143"/>
      <c r="LV8" s="143"/>
      <c r="LW8" s="143"/>
      <c r="LX8" s="143"/>
      <c r="LY8" s="143"/>
      <c r="LZ8" s="143"/>
      <c r="MA8" s="143"/>
      <c r="MB8" s="143"/>
      <c r="MC8" s="143"/>
      <c r="MD8" s="143"/>
      <c r="ME8" s="143"/>
      <c r="MF8" s="143"/>
      <c r="MG8" s="143"/>
      <c r="MH8" s="143"/>
      <c r="MI8" s="143"/>
      <c r="MJ8" s="143"/>
      <c r="MK8" s="143"/>
      <c r="ML8" s="143"/>
      <c r="MM8" s="143"/>
      <c r="MN8" s="143"/>
      <c r="MO8" s="143"/>
      <c r="MP8" s="143"/>
      <c r="MQ8" s="143"/>
      <c r="MR8" s="143"/>
      <c r="MS8" s="143"/>
      <c r="MT8" s="143"/>
      <c r="MU8" s="143"/>
      <c r="MV8" s="143"/>
      <c r="MW8" s="143"/>
      <c r="MX8" s="143"/>
      <c r="MY8" s="143"/>
      <c r="MZ8" s="143"/>
      <c r="NA8" s="143"/>
      <c r="NB8" s="143"/>
      <c r="NC8" s="143"/>
      <c r="ND8" s="143"/>
      <c r="NE8" s="143"/>
      <c r="NF8" s="143"/>
      <c r="NG8" s="143"/>
      <c r="NH8" s="144"/>
      <c r="NI8" s="3"/>
      <c r="NJ8" s="163" t="s">
        <v>10</v>
      </c>
      <c r="NK8" s="164"/>
      <c r="NL8" s="9" t="s">
        <v>11</v>
      </c>
      <c r="NM8" s="10"/>
      <c r="NN8" s="10"/>
      <c r="NO8" s="10"/>
      <c r="NP8" s="10"/>
      <c r="NQ8" s="10"/>
      <c r="NR8" s="10"/>
      <c r="NS8" s="10"/>
      <c r="NT8" s="10"/>
      <c r="NU8" s="10"/>
      <c r="NV8" s="10"/>
      <c r="NW8" s="11"/>
      <c r="NX8" s="3"/>
    </row>
    <row r="9" spans="1:388" ht="18.75" customHeight="1">
      <c r="A9" s="2"/>
      <c r="B9" s="158" t="s">
        <v>12</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60"/>
      <c r="AU9" s="158" t="s">
        <v>13</v>
      </c>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60"/>
      <c r="CN9" s="158" t="s">
        <v>14</v>
      </c>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60"/>
      <c r="EG9" s="158" t="s">
        <v>15</v>
      </c>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60"/>
      <c r="FZ9" s="158" t="s">
        <v>16</v>
      </c>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60"/>
      <c r="ID9" s="158" t="s">
        <v>17</v>
      </c>
      <c r="IE9" s="159"/>
      <c r="IF9" s="159"/>
      <c r="IG9" s="159"/>
      <c r="IH9" s="159"/>
      <c r="II9" s="159"/>
      <c r="IJ9" s="159"/>
      <c r="IK9" s="159"/>
      <c r="IL9" s="159"/>
      <c r="IM9" s="159"/>
      <c r="IN9" s="159"/>
      <c r="IO9" s="159"/>
      <c r="IP9" s="159"/>
      <c r="IQ9" s="159"/>
      <c r="IR9" s="159"/>
      <c r="IS9" s="159"/>
      <c r="IT9" s="159"/>
      <c r="IU9" s="159"/>
      <c r="IV9" s="159"/>
      <c r="IW9" s="159"/>
      <c r="IX9" s="159"/>
      <c r="IY9" s="159"/>
      <c r="IZ9" s="159"/>
      <c r="JA9" s="159"/>
      <c r="JB9" s="159"/>
      <c r="JC9" s="159"/>
      <c r="JD9" s="159"/>
      <c r="JE9" s="159"/>
      <c r="JF9" s="159"/>
      <c r="JG9" s="159"/>
      <c r="JH9" s="159"/>
      <c r="JI9" s="159"/>
      <c r="JJ9" s="159"/>
      <c r="JK9" s="159"/>
      <c r="JL9" s="159"/>
      <c r="JM9" s="159"/>
      <c r="JN9" s="159"/>
      <c r="JO9" s="159"/>
      <c r="JP9" s="159"/>
      <c r="JQ9" s="159"/>
      <c r="JR9" s="159"/>
      <c r="JS9" s="159"/>
      <c r="JT9" s="159"/>
      <c r="JU9" s="159"/>
      <c r="JV9" s="160"/>
      <c r="JW9" s="158" t="s">
        <v>18</v>
      </c>
      <c r="JX9" s="159"/>
      <c r="JY9" s="159"/>
      <c r="JZ9" s="159"/>
      <c r="KA9" s="159"/>
      <c r="KB9" s="159"/>
      <c r="KC9" s="159"/>
      <c r="KD9" s="159"/>
      <c r="KE9" s="159"/>
      <c r="KF9" s="159"/>
      <c r="KG9" s="159"/>
      <c r="KH9" s="159"/>
      <c r="KI9" s="159"/>
      <c r="KJ9" s="159"/>
      <c r="KK9" s="159"/>
      <c r="KL9" s="159"/>
      <c r="KM9" s="159"/>
      <c r="KN9" s="159"/>
      <c r="KO9" s="159"/>
      <c r="KP9" s="159"/>
      <c r="KQ9" s="159"/>
      <c r="KR9" s="159"/>
      <c r="KS9" s="159"/>
      <c r="KT9" s="159"/>
      <c r="KU9" s="159"/>
      <c r="KV9" s="159"/>
      <c r="KW9" s="159"/>
      <c r="KX9" s="159"/>
      <c r="KY9" s="159"/>
      <c r="KZ9" s="159"/>
      <c r="LA9" s="159"/>
      <c r="LB9" s="159"/>
      <c r="LC9" s="159"/>
      <c r="LD9" s="159"/>
      <c r="LE9" s="159"/>
      <c r="LF9" s="159"/>
      <c r="LG9" s="159"/>
      <c r="LH9" s="159"/>
      <c r="LI9" s="159"/>
      <c r="LJ9" s="159"/>
      <c r="LK9" s="159"/>
      <c r="LL9" s="159"/>
      <c r="LM9" s="159"/>
      <c r="LN9" s="159"/>
      <c r="LO9" s="160"/>
      <c r="LP9" s="158" t="s">
        <v>19</v>
      </c>
      <c r="LQ9" s="159"/>
      <c r="LR9" s="159"/>
      <c r="LS9" s="159"/>
      <c r="LT9" s="159"/>
      <c r="LU9" s="159"/>
      <c r="LV9" s="159"/>
      <c r="LW9" s="159"/>
      <c r="LX9" s="159"/>
      <c r="LY9" s="159"/>
      <c r="LZ9" s="159"/>
      <c r="MA9" s="159"/>
      <c r="MB9" s="159"/>
      <c r="MC9" s="159"/>
      <c r="MD9" s="159"/>
      <c r="ME9" s="159"/>
      <c r="MF9" s="159"/>
      <c r="MG9" s="159"/>
      <c r="MH9" s="159"/>
      <c r="MI9" s="159"/>
      <c r="MJ9" s="159"/>
      <c r="MK9" s="159"/>
      <c r="ML9" s="159"/>
      <c r="MM9" s="159"/>
      <c r="MN9" s="159"/>
      <c r="MO9" s="159"/>
      <c r="MP9" s="159"/>
      <c r="MQ9" s="159"/>
      <c r="MR9" s="159"/>
      <c r="MS9" s="159"/>
      <c r="MT9" s="159"/>
      <c r="MU9" s="159"/>
      <c r="MV9" s="159"/>
      <c r="MW9" s="159"/>
      <c r="MX9" s="159"/>
      <c r="MY9" s="159"/>
      <c r="MZ9" s="159"/>
      <c r="NA9" s="159"/>
      <c r="NB9" s="159"/>
      <c r="NC9" s="159"/>
      <c r="ND9" s="159"/>
      <c r="NE9" s="159"/>
      <c r="NF9" s="159"/>
      <c r="NG9" s="159"/>
      <c r="NH9" s="160"/>
      <c r="NI9" s="3"/>
      <c r="NJ9" s="161" t="s">
        <v>20</v>
      </c>
      <c r="NK9" s="162"/>
      <c r="NL9" s="12" t="s">
        <v>21</v>
      </c>
      <c r="NM9" s="13"/>
      <c r="NN9" s="13"/>
      <c r="NO9" s="13"/>
      <c r="NP9" s="13"/>
      <c r="NQ9" s="13"/>
      <c r="NR9" s="13"/>
      <c r="NS9" s="13"/>
      <c r="NT9" s="13"/>
      <c r="NU9" s="14"/>
      <c r="NV9" s="14"/>
      <c r="NW9" s="15"/>
      <c r="NX9" s="3"/>
    </row>
    <row r="10" spans="1:388" ht="18.75" customHeight="1">
      <c r="A10" s="2"/>
      <c r="B10" s="153" t="str">
        <f>データ!P6</f>
        <v>指定管理者(利用料金制)</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5"/>
      <c r="AU10" s="142">
        <f>データ!Q6</f>
        <v>18</v>
      </c>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4"/>
      <c r="CN10" s="153" t="str">
        <f>データ!R6</f>
        <v>対象</v>
      </c>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5"/>
      <c r="EG10" s="153" t="str">
        <f>データ!S6</f>
        <v>I 未 訓</v>
      </c>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5"/>
      <c r="FZ10" s="153" t="str">
        <f>データ!T6</f>
        <v>-</v>
      </c>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5"/>
      <c r="ID10" s="142" t="str">
        <f>データ!AB6</f>
        <v>-</v>
      </c>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4"/>
      <c r="JW10" s="142" t="str">
        <f>データ!AC6</f>
        <v>-</v>
      </c>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4"/>
      <c r="LP10" s="142">
        <f>データ!AD6</f>
        <v>115</v>
      </c>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4"/>
      <c r="NI10" s="2"/>
      <c r="NJ10" s="156" t="s">
        <v>22</v>
      </c>
      <c r="NK10" s="157"/>
      <c r="NL10" s="16" t="s">
        <v>23</v>
      </c>
      <c r="NM10" s="17"/>
      <c r="NN10" s="17"/>
      <c r="NO10" s="17"/>
      <c r="NP10" s="17"/>
      <c r="NQ10" s="17"/>
      <c r="NR10" s="17"/>
      <c r="NS10" s="17"/>
      <c r="NT10" s="17"/>
      <c r="NU10" s="17"/>
      <c r="NV10" s="17"/>
      <c r="NW10" s="18"/>
      <c r="NX10" s="3"/>
    </row>
    <row r="11" spans="1:388" ht="18.75" customHeight="1">
      <c r="A11" s="2"/>
      <c r="B11" s="158" t="s">
        <v>24</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60"/>
      <c r="AU11" s="158" t="s">
        <v>25</v>
      </c>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60"/>
      <c r="CN11" s="158" t="s">
        <v>26</v>
      </c>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60"/>
      <c r="EG11" s="158" t="s">
        <v>27</v>
      </c>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60"/>
      <c r="ID11" s="158" t="s">
        <v>28</v>
      </c>
      <c r="IE11" s="159"/>
      <c r="IF11" s="159"/>
      <c r="IG11" s="159"/>
      <c r="IH11" s="159"/>
      <c r="II11" s="159"/>
      <c r="IJ11" s="159"/>
      <c r="IK11" s="159"/>
      <c r="IL11" s="159"/>
      <c r="IM11" s="159"/>
      <c r="IN11" s="159"/>
      <c r="IO11" s="159"/>
      <c r="IP11" s="159"/>
      <c r="IQ11" s="159"/>
      <c r="IR11" s="159"/>
      <c r="IS11" s="159"/>
      <c r="IT11" s="159"/>
      <c r="IU11" s="159"/>
      <c r="IV11" s="159"/>
      <c r="IW11" s="159"/>
      <c r="IX11" s="159"/>
      <c r="IY11" s="159"/>
      <c r="IZ11" s="159"/>
      <c r="JA11" s="159"/>
      <c r="JB11" s="159"/>
      <c r="JC11" s="159"/>
      <c r="JD11" s="159"/>
      <c r="JE11" s="159"/>
      <c r="JF11" s="159"/>
      <c r="JG11" s="159"/>
      <c r="JH11" s="159"/>
      <c r="JI11" s="159"/>
      <c r="JJ11" s="159"/>
      <c r="JK11" s="159"/>
      <c r="JL11" s="159"/>
      <c r="JM11" s="159"/>
      <c r="JN11" s="159"/>
      <c r="JO11" s="159"/>
      <c r="JP11" s="159"/>
      <c r="JQ11" s="159"/>
      <c r="JR11" s="159"/>
      <c r="JS11" s="159"/>
      <c r="JT11" s="159"/>
      <c r="JU11" s="159"/>
      <c r="JV11" s="160"/>
      <c r="JW11" s="158" t="s">
        <v>29</v>
      </c>
      <c r="JX11" s="159"/>
      <c r="JY11" s="159"/>
      <c r="JZ11" s="159"/>
      <c r="KA11" s="159"/>
      <c r="KB11" s="159"/>
      <c r="KC11" s="159"/>
      <c r="KD11" s="159"/>
      <c r="KE11" s="159"/>
      <c r="KF11" s="159"/>
      <c r="KG11" s="159"/>
      <c r="KH11" s="159"/>
      <c r="KI11" s="159"/>
      <c r="KJ11" s="159"/>
      <c r="KK11" s="159"/>
      <c r="KL11" s="159"/>
      <c r="KM11" s="159"/>
      <c r="KN11" s="159"/>
      <c r="KO11" s="159"/>
      <c r="KP11" s="159"/>
      <c r="KQ11" s="159"/>
      <c r="KR11" s="159"/>
      <c r="KS11" s="159"/>
      <c r="KT11" s="159"/>
      <c r="KU11" s="159"/>
      <c r="KV11" s="159"/>
      <c r="KW11" s="159"/>
      <c r="KX11" s="159"/>
      <c r="KY11" s="159"/>
      <c r="KZ11" s="159"/>
      <c r="LA11" s="159"/>
      <c r="LB11" s="159"/>
      <c r="LC11" s="159"/>
      <c r="LD11" s="159"/>
      <c r="LE11" s="159"/>
      <c r="LF11" s="159"/>
      <c r="LG11" s="159"/>
      <c r="LH11" s="159"/>
      <c r="LI11" s="159"/>
      <c r="LJ11" s="159"/>
      <c r="LK11" s="159"/>
      <c r="LL11" s="159"/>
      <c r="LM11" s="159"/>
      <c r="LN11" s="159"/>
      <c r="LO11" s="160"/>
      <c r="LP11" s="158" t="s">
        <v>30</v>
      </c>
      <c r="LQ11" s="159"/>
      <c r="LR11" s="159"/>
      <c r="LS11" s="159"/>
      <c r="LT11" s="159"/>
      <c r="LU11" s="159"/>
      <c r="LV11" s="159"/>
      <c r="LW11" s="159"/>
      <c r="LX11" s="159"/>
      <c r="LY11" s="159"/>
      <c r="LZ11" s="159"/>
      <c r="MA11" s="159"/>
      <c r="MB11" s="159"/>
      <c r="MC11" s="159"/>
      <c r="MD11" s="159"/>
      <c r="ME11" s="159"/>
      <c r="MF11" s="159"/>
      <c r="MG11" s="159"/>
      <c r="MH11" s="159"/>
      <c r="MI11" s="159"/>
      <c r="MJ11" s="159"/>
      <c r="MK11" s="159"/>
      <c r="ML11" s="159"/>
      <c r="MM11" s="159"/>
      <c r="MN11" s="159"/>
      <c r="MO11" s="159"/>
      <c r="MP11" s="159"/>
      <c r="MQ11" s="159"/>
      <c r="MR11" s="159"/>
      <c r="MS11" s="159"/>
      <c r="MT11" s="159"/>
      <c r="MU11" s="159"/>
      <c r="MV11" s="159"/>
      <c r="MW11" s="159"/>
      <c r="MX11" s="159"/>
      <c r="MY11" s="159"/>
      <c r="MZ11" s="159"/>
      <c r="NA11" s="159"/>
      <c r="NB11" s="159"/>
      <c r="NC11" s="159"/>
      <c r="ND11" s="159"/>
      <c r="NE11" s="159"/>
      <c r="NF11" s="159"/>
      <c r="NG11" s="159"/>
      <c r="NH11" s="160"/>
      <c r="NI11" s="19"/>
      <c r="NJ11" s="3"/>
      <c r="NK11" s="3"/>
      <c r="NL11" s="3"/>
      <c r="NM11" s="3"/>
      <c r="NN11" s="3"/>
      <c r="NO11" s="3"/>
      <c r="NP11" s="3"/>
      <c r="NQ11" s="3"/>
      <c r="NR11" s="3"/>
      <c r="NS11" s="3"/>
      <c r="NT11" s="3"/>
      <c r="NU11" s="3"/>
      <c r="NV11" s="3"/>
      <c r="NW11" s="3"/>
      <c r="NX11" s="3"/>
    </row>
    <row r="12" spans="1:388" ht="18.75" customHeight="1">
      <c r="A12" s="2"/>
      <c r="B12" s="142">
        <f>データ!U6</f>
        <v>2936184</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4"/>
      <c r="AU12" s="142">
        <f>データ!V6</f>
        <v>13503</v>
      </c>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4"/>
      <c r="CN12" s="153" t="str">
        <f>データ!W6</f>
        <v>非該当</v>
      </c>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5"/>
      <c r="EG12" s="153" t="str">
        <f>データ!X6</f>
        <v>７：１</v>
      </c>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5"/>
      <c r="ID12" s="142">
        <f>データ!AE6</f>
        <v>115</v>
      </c>
      <c r="IE12" s="143"/>
      <c r="IF12" s="143"/>
      <c r="IG12" s="143"/>
      <c r="IH12" s="143"/>
      <c r="II12" s="143"/>
      <c r="IJ12" s="143"/>
      <c r="IK12" s="143"/>
      <c r="IL12" s="143"/>
      <c r="IM12" s="143"/>
      <c r="IN12" s="143"/>
      <c r="IO12" s="143"/>
      <c r="IP12" s="143"/>
      <c r="IQ12" s="143"/>
      <c r="IR12" s="143"/>
      <c r="IS12" s="143"/>
      <c r="IT12" s="143"/>
      <c r="IU12" s="143"/>
      <c r="IV12" s="143"/>
      <c r="IW12" s="143"/>
      <c r="IX12" s="143"/>
      <c r="IY12" s="143"/>
      <c r="IZ12" s="143"/>
      <c r="JA12" s="143"/>
      <c r="JB12" s="143"/>
      <c r="JC12" s="143"/>
      <c r="JD12" s="143"/>
      <c r="JE12" s="143"/>
      <c r="JF12" s="143"/>
      <c r="JG12" s="143"/>
      <c r="JH12" s="143"/>
      <c r="JI12" s="143"/>
      <c r="JJ12" s="143"/>
      <c r="JK12" s="143"/>
      <c r="JL12" s="143"/>
      <c r="JM12" s="143"/>
      <c r="JN12" s="143"/>
      <c r="JO12" s="143"/>
      <c r="JP12" s="143"/>
      <c r="JQ12" s="143"/>
      <c r="JR12" s="143"/>
      <c r="JS12" s="143"/>
      <c r="JT12" s="143"/>
      <c r="JU12" s="143"/>
      <c r="JV12" s="144"/>
      <c r="JW12" s="142" t="str">
        <f>データ!AF6</f>
        <v>-</v>
      </c>
      <c r="JX12" s="143"/>
      <c r="JY12" s="143"/>
      <c r="JZ12" s="143"/>
      <c r="KA12" s="143"/>
      <c r="KB12" s="143"/>
      <c r="KC12" s="143"/>
      <c r="KD12" s="143"/>
      <c r="KE12" s="143"/>
      <c r="KF12" s="143"/>
      <c r="KG12" s="143"/>
      <c r="KH12" s="143"/>
      <c r="KI12" s="143"/>
      <c r="KJ12" s="143"/>
      <c r="KK12" s="143"/>
      <c r="KL12" s="143"/>
      <c r="KM12" s="143"/>
      <c r="KN12" s="143"/>
      <c r="KO12" s="143"/>
      <c r="KP12" s="143"/>
      <c r="KQ12" s="143"/>
      <c r="KR12" s="143"/>
      <c r="KS12" s="143"/>
      <c r="KT12" s="143"/>
      <c r="KU12" s="143"/>
      <c r="KV12" s="143"/>
      <c r="KW12" s="143"/>
      <c r="KX12" s="143"/>
      <c r="KY12" s="143"/>
      <c r="KZ12" s="143"/>
      <c r="LA12" s="143"/>
      <c r="LB12" s="143"/>
      <c r="LC12" s="143"/>
      <c r="LD12" s="143"/>
      <c r="LE12" s="143"/>
      <c r="LF12" s="143"/>
      <c r="LG12" s="143"/>
      <c r="LH12" s="143"/>
      <c r="LI12" s="143"/>
      <c r="LJ12" s="143"/>
      <c r="LK12" s="143"/>
      <c r="LL12" s="143"/>
      <c r="LM12" s="143"/>
      <c r="LN12" s="143"/>
      <c r="LO12" s="144"/>
      <c r="LP12" s="142">
        <f>データ!AG6</f>
        <v>115</v>
      </c>
      <c r="LQ12" s="143"/>
      <c r="LR12" s="143"/>
      <c r="LS12" s="143"/>
      <c r="LT12" s="143"/>
      <c r="LU12" s="143"/>
      <c r="LV12" s="143"/>
      <c r="LW12" s="143"/>
      <c r="LX12" s="143"/>
      <c r="LY12" s="143"/>
      <c r="LZ12" s="143"/>
      <c r="MA12" s="143"/>
      <c r="MB12" s="143"/>
      <c r="MC12" s="143"/>
      <c r="MD12" s="143"/>
      <c r="ME12" s="143"/>
      <c r="MF12" s="143"/>
      <c r="MG12" s="143"/>
      <c r="MH12" s="143"/>
      <c r="MI12" s="143"/>
      <c r="MJ12" s="143"/>
      <c r="MK12" s="143"/>
      <c r="ML12" s="143"/>
      <c r="MM12" s="143"/>
      <c r="MN12" s="143"/>
      <c r="MO12" s="143"/>
      <c r="MP12" s="143"/>
      <c r="MQ12" s="143"/>
      <c r="MR12" s="143"/>
      <c r="MS12" s="143"/>
      <c r="MT12" s="143"/>
      <c r="MU12" s="143"/>
      <c r="MV12" s="143"/>
      <c r="MW12" s="143"/>
      <c r="MX12" s="143"/>
      <c r="MY12" s="143"/>
      <c r="MZ12" s="143"/>
      <c r="NA12" s="143"/>
      <c r="NB12" s="143"/>
      <c r="NC12" s="143"/>
      <c r="ND12" s="143"/>
      <c r="NE12" s="143"/>
      <c r="NF12" s="143"/>
      <c r="NG12" s="143"/>
      <c r="NH12" s="144"/>
      <c r="NI12" s="19"/>
      <c r="NJ12" s="3"/>
      <c r="NK12" s="3"/>
      <c r="NL12" s="3"/>
      <c r="NM12" s="3"/>
      <c r="NN12" s="3"/>
      <c r="NO12" s="3"/>
      <c r="NP12" s="3"/>
      <c r="NQ12" s="3"/>
      <c r="NR12" s="3"/>
      <c r="NS12" s="3"/>
      <c r="NT12" s="3"/>
      <c r="NU12" s="3"/>
      <c r="NV12" s="3"/>
      <c r="NW12" s="3"/>
      <c r="NX12" s="3"/>
    </row>
    <row r="13" spans="1:388" ht="17.25" customHeight="1">
      <c r="A13" s="2"/>
      <c r="B13" s="145" t="s">
        <v>31</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c r="IR13" s="145"/>
      <c r="IS13" s="145"/>
      <c r="IT13" s="145"/>
      <c r="IU13" s="145"/>
      <c r="IV13" s="145"/>
      <c r="IW13" s="145"/>
      <c r="IX13" s="145"/>
      <c r="IY13" s="145"/>
      <c r="IZ13" s="145"/>
      <c r="JA13" s="145"/>
      <c r="JB13" s="145"/>
      <c r="JC13" s="145"/>
      <c r="JD13" s="145"/>
      <c r="JE13" s="145"/>
      <c r="JF13" s="145"/>
      <c r="JG13" s="145"/>
      <c r="JH13" s="145"/>
      <c r="JI13" s="145"/>
      <c r="JJ13" s="145"/>
      <c r="JK13" s="145"/>
      <c r="JL13" s="145"/>
      <c r="JM13" s="145"/>
      <c r="JN13" s="145"/>
      <c r="JO13" s="145"/>
      <c r="JP13" s="145"/>
      <c r="JQ13" s="145"/>
      <c r="JR13" s="145"/>
      <c r="JS13" s="145"/>
      <c r="JT13" s="145"/>
      <c r="JU13" s="145"/>
      <c r="JV13" s="145"/>
      <c r="JW13" s="145"/>
      <c r="JX13" s="145"/>
      <c r="JY13" s="145"/>
      <c r="JZ13" s="145"/>
      <c r="KA13" s="145"/>
      <c r="KB13" s="145"/>
      <c r="KC13" s="145"/>
      <c r="KD13" s="145"/>
      <c r="KE13" s="145"/>
      <c r="KF13" s="145"/>
      <c r="KG13" s="145"/>
      <c r="KH13" s="145"/>
      <c r="KI13" s="145"/>
      <c r="KJ13" s="145"/>
      <c r="KK13" s="145"/>
      <c r="KL13" s="145"/>
      <c r="KM13" s="145"/>
      <c r="KN13" s="145"/>
      <c r="KO13" s="145"/>
      <c r="KP13" s="145"/>
      <c r="KQ13" s="145"/>
      <c r="KR13" s="145"/>
      <c r="KS13" s="145"/>
      <c r="KT13" s="145"/>
      <c r="KU13" s="145"/>
      <c r="KV13" s="145"/>
      <c r="KW13" s="145"/>
      <c r="KX13" s="145"/>
      <c r="KY13" s="145"/>
      <c r="KZ13" s="145"/>
      <c r="LA13" s="145"/>
      <c r="LB13" s="145"/>
      <c r="LC13" s="145"/>
      <c r="LD13" s="145"/>
      <c r="LE13" s="145"/>
      <c r="LF13" s="145"/>
      <c r="LG13" s="145"/>
      <c r="LH13" s="145"/>
      <c r="LI13" s="145"/>
      <c r="LJ13" s="145"/>
      <c r="LK13" s="145"/>
      <c r="LL13" s="145"/>
      <c r="LM13" s="145"/>
      <c r="LN13" s="145"/>
      <c r="LO13" s="145"/>
      <c r="LP13" s="145"/>
      <c r="LQ13" s="145"/>
      <c r="LR13" s="145"/>
      <c r="LS13" s="145"/>
      <c r="LT13" s="145"/>
      <c r="LU13" s="145"/>
      <c r="LV13" s="145"/>
      <c r="LW13" s="145"/>
      <c r="LX13" s="145"/>
      <c r="LY13" s="145"/>
      <c r="LZ13" s="145"/>
      <c r="MA13" s="145"/>
      <c r="MB13" s="145"/>
      <c r="MC13" s="145"/>
      <c r="MD13" s="145"/>
      <c r="ME13" s="145"/>
      <c r="MF13" s="145"/>
      <c r="MG13" s="145"/>
      <c r="MH13" s="145"/>
      <c r="MI13" s="145"/>
      <c r="MJ13" s="145"/>
      <c r="MK13" s="145"/>
      <c r="ML13" s="145"/>
      <c r="MM13" s="145"/>
      <c r="MN13" s="145"/>
      <c r="MO13" s="145"/>
      <c r="MP13" s="145"/>
      <c r="MQ13" s="145"/>
      <c r="MR13" s="145"/>
      <c r="MS13" s="145"/>
      <c r="MT13" s="145"/>
      <c r="MU13" s="145"/>
      <c r="MV13" s="145"/>
      <c r="MW13" s="145"/>
      <c r="MX13" s="145"/>
      <c r="MY13" s="145"/>
      <c r="MZ13" s="145"/>
      <c r="NA13" s="145"/>
      <c r="NB13" s="145"/>
      <c r="NC13" s="145"/>
      <c r="ND13" s="145"/>
      <c r="NE13" s="145"/>
      <c r="NF13" s="145"/>
      <c r="NG13" s="145"/>
      <c r="NH13" s="145"/>
      <c r="NI13" s="19"/>
      <c r="NJ13" s="20"/>
      <c r="NK13" s="20"/>
      <c r="NL13" s="20"/>
      <c r="NM13" s="20"/>
      <c r="NN13" s="20"/>
      <c r="NO13" s="20"/>
      <c r="NP13" s="20"/>
      <c r="NQ13" s="20"/>
      <c r="NR13" s="20"/>
      <c r="NS13" s="20"/>
      <c r="NT13" s="20"/>
      <c r="NU13" s="20"/>
      <c r="NV13" s="20"/>
      <c r="NW13" s="20"/>
      <c r="NX13" s="20"/>
    </row>
    <row r="14" spans="1:388" ht="17.25" customHeight="1">
      <c r="A14" s="2"/>
      <c r="B14" s="145" t="s">
        <v>32</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c r="IT14" s="145"/>
      <c r="IU14" s="145"/>
      <c r="IV14" s="145"/>
      <c r="IW14" s="145"/>
      <c r="IX14" s="145"/>
      <c r="IY14" s="145"/>
      <c r="IZ14" s="145"/>
      <c r="JA14" s="145"/>
      <c r="JB14" s="145"/>
      <c r="JC14" s="145"/>
      <c r="JD14" s="145"/>
      <c r="JE14" s="145"/>
      <c r="JF14" s="145"/>
      <c r="JG14" s="145"/>
      <c r="JH14" s="145"/>
      <c r="JI14" s="145"/>
      <c r="JJ14" s="145"/>
      <c r="JK14" s="145"/>
      <c r="JL14" s="145"/>
      <c r="JM14" s="145"/>
      <c r="JN14" s="145"/>
      <c r="JO14" s="145"/>
      <c r="JP14" s="145"/>
      <c r="JQ14" s="145"/>
      <c r="JR14" s="145"/>
      <c r="JS14" s="145"/>
      <c r="JT14" s="145"/>
      <c r="JU14" s="145"/>
      <c r="JV14" s="145"/>
      <c r="JW14" s="145"/>
      <c r="JX14" s="145"/>
      <c r="JY14" s="145"/>
      <c r="JZ14" s="145"/>
      <c r="KA14" s="145"/>
      <c r="KB14" s="145"/>
      <c r="KC14" s="145"/>
      <c r="KD14" s="145"/>
      <c r="KE14" s="145"/>
      <c r="KF14" s="145"/>
      <c r="KG14" s="145"/>
      <c r="KH14" s="145"/>
      <c r="KI14" s="145"/>
      <c r="KJ14" s="145"/>
      <c r="KK14" s="145"/>
      <c r="KL14" s="145"/>
      <c r="KM14" s="145"/>
      <c r="KN14" s="145"/>
      <c r="KO14" s="145"/>
      <c r="KP14" s="145"/>
      <c r="KQ14" s="145"/>
      <c r="KR14" s="145"/>
      <c r="KS14" s="145"/>
      <c r="KT14" s="145"/>
      <c r="KU14" s="145"/>
      <c r="KV14" s="145"/>
      <c r="KW14" s="145"/>
      <c r="KX14" s="145"/>
      <c r="KY14" s="145"/>
      <c r="KZ14" s="145"/>
      <c r="LA14" s="145"/>
      <c r="LB14" s="145"/>
      <c r="LC14" s="145"/>
      <c r="LD14" s="145"/>
      <c r="LE14" s="145"/>
      <c r="LF14" s="145"/>
      <c r="LG14" s="145"/>
      <c r="LH14" s="145"/>
      <c r="LI14" s="145"/>
      <c r="LJ14" s="145"/>
      <c r="LK14" s="145"/>
      <c r="LL14" s="145"/>
      <c r="LM14" s="145"/>
      <c r="LN14" s="145"/>
      <c r="LO14" s="145"/>
      <c r="LP14" s="145"/>
      <c r="LQ14" s="145"/>
      <c r="LR14" s="145"/>
      <c r="LS14" s="145"/>
      <c r="LT14" s="145"/>
      <c r="LU14" s="145"/>
      <c r="LV14" s="145"/>
      <c r="LW14" s="145"/>
      <c r="LX14" s="145"/>
      <c r="LY14" s="145"/>
      <c r="LZ14" s="145"/>
      <c r="MA14" s="145"/>
      <c r="MB14" s="145"/>
      <c r="MC14" s="145"/>
      <c r="MD14" s="145"/>
      <c r="ME14" s="145"/>
      <c r="MF14" s="145"/>
      <c r="MG14" s="145"/>
      <c r="MH14" s="145"/>
      <c r="MI14" s="145"/>
      <c r="MJ14" s="145"/>
      <c r="MK14" s="145"/>
      <c r="ML14" s="145"/>
      <c r="MM14" s="145"/>
      <c r="MN14" s="145"/>
      <c r="MO14" s="145"/>
      <c r="MP14" s="145"/>
      <c r="MQ14" s="145"/>
      <c r="MR14" s="145"/>
      <c r="MS14" s="145"/>
      <c r="MT14" s="145"/>
      <c r="MU14" s="145"/>
      <c r="MV14" s="145"/>
      <c r="MW14" s="145"/>
      <c r="MX14" s="145"/>
      <c r="MY14" s="145"/>
      <c r="MZ14" s="145"/>
      <c r="NA14" s="145"/>
      <c r="NB14" s="145"/>
      <c r="NC14" s="145"/>
      <c r="ND14" s="145"/>
      <c r="NE14" s="145"/>
      <c r="NF14" s="145"/>
      <c r="NG14" s="145"/>
      <c r="NH14" s="145"/>
      <c r="NI14" s="19"/>
      <c r="NJ14" s="146" t="s">
        <v>33</v>
      </c>
      <c r="NK14" s="146"/>
      <c r="NL14" s="146"/>
      <c r="NM14" s="146"/>
      <c r="NN14" s="146"/>
      <c r="NO14" s="146"/>
      <c r="NP14" s="146"/>
      <c r="NQ14" s="146"/>
      <c r="NR14" s="146"/>
      <c r="NS14" s="146"/>
      <c r="NT14" s="146"/>
      <c r="NU14" s="146"/>
      <c r="NV14" s="146"/>
      <c r="NW14" s="146"/>
      <c r="NX14" s="14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6"/>
      <c r="NK15" s="146"/>
      <c r="NL15" s="146"/>
      <c r="NM15" s="146"/>
      <c r="NN15" s="146"/>
      <c r="NO15" s="146"/>
      <c r="NP15" s="146"/>
      <c r="NQ15" s="146"/>
      <c r="NR15" s="146"/>
      <c r="NS15" s="146"/>
      <c r="NT15" s="146"/>
      <c r="NU15" s="146"/>
      <c r="NV15" s="146"/>
      <c r="NW15" s="146"/>
      <c r="NX15" s="146"/>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7" t="s">
        <v>35</v>
      </c>
      <c r="NK16" s="148"/>
      <c r="NL16" s="148"/>
      <c r="NM16" s="148"/>
      <c r="NN16" s="149"/>
      <c r="NO16" s="147" t="s">
        <v>36</v>
      </c>
      <c r="NP16" s="148"/>
      <c r="NQ16" s="148"/>
      <c r="NR16" s="148"/>
      <c r="NS16" s="149"/>
      <c r="NT16" s="147" t="s">
        <v>37</v>
      </c>
      <c r="NU16" s="148"/>
      <c r="NV16" s="148"/>
      <c r="NW16" s="148"/>
      <c r="NX16" s="149"/>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50"/>
      <c r="NK17" s="151"/>
      <c r="NL17" s="151"/>
      <c r="NM17" s="151"/>
      <c r="NN17" s="152"/>
      <c r="NO17" s="150"/>
      <c r="NP17" s="151"/>
      <c r="NQ17" s="151"/>
      <c r="NR17" s="151"/>
      <c r="NS17" s="152"/>
      <c r="NT17" s="150"/>
      <c r="NU17" s="151"/>
      <c r="NV17" s="151"/>
      <c r="NW17" s="151"/>
      <c r="NX17" s="152"/>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169</v>
      </c>
      <c r="NN18" s="130"/>
      <c r="NO18" s="125" t="s">
        <v>38</v>
      </c>
      <c r="NP18" s="126"/>
      <c r="NQ18" s="126"/>
      <c r="NR18" s="129" t="s">
        <v>169</v>
      </c>
      <c r="NS18" s="130"/>
      <c r="NT18" s="125" t="s">
        <v>62</v>
      </c>
      <c r="NU18" s="126"/>
      <c r="NV18" s="126"/>
      <c r="NW18" s="129" t="s">
        <v>169</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170</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6"/>
      <c r="NK23" s="137"/>
      <c r="NL23" s="137"/>
      <c r="NM23" s="137"/>
      <c r="NN23" s="137"/>
      <c r="NO23" s="137"/>
      <c r="NP23" s="137"/>
      <c r="NQ23" s="137"/>
      <c r="NR23" s="137"/>
      <c r="NS23" s="137"/>
      <c r="NT23" s="137"/>
      <c r="NU23" s="137"/>
      <c r="NV23" s="137"/>
      <c r="NW23" s="137"/>
      <c r="NX23" s="138"/>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6"/>
      <c r="NK24" s="137"/>
      <c r="NL24" s="137"/>
      <c r="NM24" s="137"/>
      <c r="NN24" s="137"/>
      <c r="NO24" s="137"/>
      <c r="NP24" s="137"/>
      <c r="NQ24" s="137"/>
      <c r="NR24" s="137"/>
      <c r="NS24" s="137"/>
      <c r="NT24" s="137"/>
      <c r="NU24" s="137"/>
      <c r="NV24" s="137"/>
      <c r="NW24" s="137"/>
      <c r="NX24" s="138"/>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6"/>
      <c r="NK25" s="137"/>
      <c r="NL25" s="137"/>
      <c r="NM25" s="137"/>
      <c r="NN25" s="137"/>
      <c r="NO25" s="137"/>
      <c r="NP25" s="137"/>
      <c r="NQ25" s="137"/>
      <c r="NR25" s="137"/>
      <c r="NS25" s="137"/>
      <c r="NT25" s="137"/>
      <c r="NU25" s="137"/>
      <c r="NV25" s="137"/>
      <c r="NW25" s="137"/>
      <c r="NX25" s="138"/>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6"/>
      <c r="NK26" s="137"/>
      <c r="NL26" s="137"/>
      <c r="NM26" s="137"/>
      <c r="NN26" s="137"/>
      <c r="NO26" s="137"/>
      <c r="NP26" s="137"/>
      <c r="NQ26" s="137"/>
      <c r="NR26" s="137"/>
      <c r="NS26" s="137"/>
      <c r="NT26" s="137"/>
      <c r="NU26" s="137"/>
      <c r="NV26" s="137"/>
      <c r="NW26" s="137"/>
      <c r="NX26" s="138"/>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7"/>
      <c r="NL27" s="137"/>
      <c r="NM27" s="137"/>
      <c r="NN27" s="137"/>
      <c r="NO27" s="137"/>
      <c r="NP27" s="137"/>
      <c r="NQ27" s="137"/>
      <c r="NR27" s="137"/>
      <c r="NS27" s="137"/>
      <c r="NT27" s="137"/>
      <c r="NU27" s="137"/>
      <c r="NV27" s="137"/>
      <c r="NW27" s="137"/>
      <c r="NX27" s="138"/>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6"/>
      <c r="NK28" s="137"/>
      <c r="NL28" s="137"/>
      <c r="NM28" s="137"/>
      <c r="NN28" s="137"/>
      <c r="NO28" s="137"/>
      <c r="NP28" s="137"/>
      <c r="NQ28" s="137"/>
      <c r="NR28" s="137"/>
      <c r="NS28" s="137"/>
      <c r="NT28" s="137"/>
      <c r="NU28" s="137"/>
      <c r="NV28" s="137"/>
      <c r="NW28" s="137"/>
      <c r="NX28" s="138"/>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6"/>
      <c r="NK29" s="137"/>
      <c r="NL29" s="137"/>
      <c r="NM29" s="137"/>
      <c r="NN29" s="137"/>
      <c r="NO29" s="137"/>
      <c r="NP29" s="137"/>
      <c r="NQ29" s="137"/>
      <c r="NR29" s="137"/>
      <c r="NS29" s="137"/>
      <c r="NT29" s="137"/>
      <c r="NU29" s="137"/>
      <c r="NV29" s="137"/>
      <c r="NW29" s="137"/>
      <c r="NX29" s="138"/>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6"/>
      <c r="NK30" s="137"/>
      <c r="NL30" s="137"/>
      <c r="NM30" s="137"/>
      <c r="NN30" s="137"/>
      <c r="NO30" s="137"/>
      <c r="NP30" s="137"/>
      <c r="NQ30" s="137"/>
      <c r="NR30" s="137"/>
      <c r="NS30" s="137"/>
      <c r="NT30" s="137"/>
      <c r="NU30" s="137"/>
      <c r="NV30" s="137"/>
      <c r="NW30" s="137"/>
      <c r="NX30" s="138"/>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6"/>
      <c r="NK31" s="137"/>
      <c r="NL31" s="137"/>
      <c r="NM31" s="137"/>
      <c r="NN31" s="137"/>
      <c r="NO31" s="137"/>
      <c r="NP31" s="137"/>
      <c r="NQ31" s="137"/>
      <c r="NR31" s="137"/>
      <c r="NS31" s="137"/>
      <c r="NT31" s="137"/>
      <c r="NU31" s="137"/>
      <c r="NV31" s="137"/>
      <c r="NW31" s="137"/>
      <c r="NX31" s="138"/>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6"/>
      <c r="NK32" s="137"/>
      <c r="NL32" s="137"/>
      <c r="NM32" s="137"/>
      <c r="NN32" s="137"/>
      <c r="NO32" s="137"/>
      <c r="NP32" s="137"/>
      <c r="NQ32" s="137"/>
      <c r="NR32" s="137"/>
      <c r="NS32" s="137"/>
      <c r="NT32" s="137"/>
      <c r="NU32" s="137"/>
      <c r="NV32" s="137"/>
      <c r="NW32" s="137"/>
      <c r="NX32" s="138"/>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102.8</v>
      </c>
      <c r="Q33" s="88"/>
      <c r="R33" s="88"/>
      <c r="S33" s="88"/>
      <c r="T33" s="88"/>
      <c r="U33" s="88"/>
      <c r="V33" s="88"/>
      <c r="W33" s="88"/>
      <c r="X33" s="88"/>
      <c r="Y33" s="88"/>
      <c r="Z33" s="88"/>
      <c r="AA33" s="88"/>
      <c r="AB33" s="88"/>
      <c r="AC33" s="88"/>
      <c r="AD33" s="89"/>
      <c r="AE33" s="87">
        <f>データ!AI7</f>
        <v>100.5</v>
      </c>
      <c r="AF33" s="88"/>
      <c r="AG33" s="88"/>
      <c r="AH33" s="88"/>
      <c r="AI33" s="88"/>
      <c r="AJ33" s="88"/>
      <c r="AK33" s="88"/>
      <c r="AL33" s="88"/>
      <c r="AM33" s="88"/>
      <c r="AN33" s="88"/>
      <c r="AO33" s="88"/>
      <c r="AP33" s="88"/>
      <c r="AQ33" s="88"/>
      <c r="AR33" s="88"/>
      <c r="AS33" s="89"/>
      <c r="AT33" s="87">
        <f>データ!AJ7</f>
        <v>99.1</v>
      </c>
      <c r="AU33" s="88"/>
      <c r="AV33" s="88"/>
      <c r="AW33" s="88"/>
      <c r="AX33" s="88"/>
      <c r="AY33" s="88"/>
      <c r="AZ33" s="88"/>
      <c r="BA33" s="88"/>
      <c r="BB33" s="88"/>
      <c r="BC33" s="88"/>
      <c r="BD33" s="88"/>
      <c r="BE33" s="88"/>
      <c r="BF33" s="88"/>
      <c r="BG33" s="88"/>
      <c r="BH33" s="89"/>
      <c r="BI33" s="87">
        <f>データ!AK7</f>
        <v>100.2</v>
      </c>
      <c r="BJ33" s="88"/>
      <c r="BK33" s="88"/>
      <c r="BL33" s="88"/>
      <c r="BM33" s="88"/>
      <c r="BN33" s="88"/>
      <c r="BO33" s="88"/>
      <c r="BP33" s="88"/>
      <c r="BQ33" s="88"/>
      <c r="BR33" s="88"/>
      <c r="BS33" s="88"/>
      <c r="BT33" s="88"/>
      <c r="BU33" s="88"/>
      <c r="BV33" s="88"/>
      <c r="BW33" s="89"/>
      <c r="BX33" s="87">
        <f>データ!AL7</f>
        <v>102.6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78.599999999999994</v>
      </c>
      <c r="DE33" s="88"/>
      <c r="DF33" s="88"/>
      <c r="DG33" s="88"/>
      <c r="DH33" s="88"/>
      <c r="DI33" s="88"/>
      <c r="DJ33" s="88"/>
      <c r="DK33" s="88"/>
      <c r="DL33" s="88"/>
      <c r="DM33" s="88"/>
      <c r="DN33" s="88"/>
      <c r="DO33" s="88"/>
      <c r="DP33" s="88"/>
      <c r="DQ33" s="88"/>
      <c r="DR33" s="89"/>
      <c r="DS33" s="87">
        <f>データ!AT7</f>
        <v>78.3</v>
      </c>
      <c r="DT33" s="88"/>
      <c r="DU33" s="88"/>
      <c r="DV33" s="88"/>
      <c r="DW33" s="88"/>
      <c r="DX33" s="88"/>
      <c r="DY33" s="88"/>
      <c r="DZ33" s="88"/>
      <c r="EA33" s="88"/>
      <c r="EB33" s="88"/>
      <c r="EC33" s="88"/>
      <c r="ED33" s="88"/>
      <c r="EE33" s="88"/>
      <c r="EF33" s="88"/>
      <c r="EG33" s="89"/>
      <c r="EH33" s="87">
        <f>データ!AU7</f>
        <v>78.599999999999994</v>
      </c>
      <c r="EI33" s="88"/>
      <c r="EJ33" s="88"/>
      <c r="EK33" s="88"/>
      <c r="EL33" s="88"/>
      <c r="EM33" s="88"/>
      <c r="EN33" s="88"/>
      <c r="EO33" s="88"/>
      <c r="EP33" s="88"/>
      <c r="EQ33" s="88"/>
      <c r="ER33" s="88"/>
      <c r="ES33" s="88"/>
      <c r="ET33" s="88"/>
      <c r="EU33" s="88"/>
      <c r="EV33" s="89"/>
      <c r="EW33" s="87">
        <f>データ!AV7</f>
        <v>80</v>
      </c>
      <c r="EX33" s="88"/>
      <c r="EY33" s="88"/>
      <c r="EZ33" s="88"/>
      <c r="FA33" s="88"/>
      <c r="FB33" s="88"/>
      <c r="FC33" s="88"/>
      <c r="FD33" s="88"/>
      <c r="FE33" s="88"/>
      <c r="FF33" s="88"/>
      <c r="FG33" s="88"/>
      <c r="FH33" s="88"/>
      <c r="FI33" s="88"/>
      <c r="FJ33" s="88"/>
      <c r="FK33" s="89"/>
      <c r="FL33" s="87">
        <f>データ!AW7</f>
        <v>81.400000000000006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1.4</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87.8</v>
      </c>
      <c r="KG33" s="88"/>
      <c r="KH33" s="88"/>
      <c r="KI33" s="88"/>
      <c r="KJ33" s="88"/>
      <c r="KK33" s="88"/>
      <c r="KL33" s="88"/>
      <c r="KM33" s="88"/>
      <c r="KN33" s="88"/>
      <c r="KO33" s="88"/>
      <c r="KP33" s="88"/>
      <c r="KQ33" s="88"/>
      <c r="KR33" s="88"/>
      <c r="KS33" s="88"/>
      <c r="KT33" s="89"/>
      <c r="KU33" s="87">
        <f>データ!BP7</f>
        <v>85</v>
      </c>
      <c r="KV33" s="88"/>
      <c r="KW33" s="88"/>
      <c r="KX33" s="88"/>
      <c r="KY33" s="88"/>
      <c r="KZ33" s="88"/>
      <c r="LA33" s="88"/>
      <c r="LB33" s="88"/>
      <c r="LC33" s="88"/>
      <c r="LD33" s="88"/>
      <c r="LE33" s="88"/>
      <c r="LF33" s="88"/>
      <c r="LG33" s="88"/>
      <c r="LH33" s="88"/>
      <c r="LI33" s="89"/>
      <c r="LJ33" s="87">
        <f>データ!BQ7</f>
        <v>88.7</v>
      </c>
      <c r="LK33" s="88"/>
      <c r="LL33" s="88"/>
      <c r="LM33" s="88"/>
      <c r="LN33" s="88"/>
      <c r="LO33" s="88"/>
      <c r="LP33" s="88"/>
      <c r="LQ33" s="88"/>
      <c r="LR33" s="88"/>
      <c r="LS33" s="88"/>
      <c r="LT33" s="88"/>
      <c r="LU33" s="88"/>
      <c r="LV33" s="88"/>
      <c r="LW33" s="88"/>
      <c r="LX33" s="89"/>
      <c r="LY33" s="87">
        <f>データ!BR7</f>
        <v>90.6</v>
      </c>
      <c r="LZ33" s="88"/>
      <c r="MA33" s="88"/>
      <c r="MB33" s="88"/>
      <c r="MC33" s="88"/>
      <c r="MD33" s="88"/>
      <c r="ME33" s="88"/>
      <c r="MF33" s="88"/>
      <c r="MG33" s="88"/>
      <c r="MH33" s="88"/>
      <c r="MI33" s="88"/>
      <c r="MJ33" s="88"/>
      <c r="MK33" s="88"/>
      <c r="ML33" s="88"/>
      <c r="MM33" s="89"/>
      <c r="MN33" s="87">
        <f>データ!BS7</f>
        <v>91.4</v>
      </c>
      <c r="MO33" s="88"/>
      <c r="MP33" s="88"/>
      <c r="MQ33" s="88"/>
      <c r="MR33" s="88"/>
      <c r="MS33" s="88"/>
      <c r="MT33" s="88"/>
      <c r="MU33" s="88"/>
      <c r="MV33" s="88"/>
      <c r="MW33" s="88"/>
      <c r="MX33" s="88"/>
      <c r="MY33" s="88"/>
      <c r="MZ33" s="88"/>
      <c r="NA33" s="88"/>
      <c r="NB33" s="89"/>
      <c r="ND33" s="5"/>
      <c r="NE33" s="5"/>
      <c r="NF33" s="5"/>
      <c r="NG33" s="5"/>
      <c r="NH33" s="27"/>
      <c r="NI33" s="2"/>
      <c r="NJ33" s="136"/>
      <c r="NK33" s="137"/>
      <c r="NL33" s="137"/>
      <c r="NM33" s="137"/>
      <c r="NN33" s="137"/>
      <c r="NO33" s="137"/>
      <c r="NP33" s="137"/>
      <c r="NQ33" s="137"/>
      <c r="NR33" s="137"/>
      <c r="NS33" s="137"/>
      <c r="NT33" s="137"/>
      <c r="NU33" s="137"/>
      <c r="NV33" s="137"/>
      <c r="NW33" s="137"/>
      <c r="NX33" s="138"/>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39"/>
      <c r="NK34" s="140"/>
      <c r="NL34" s="140"/>
      <c r="NM34" s="140"/>
      <c r="NN34" s="140"/>
      <c r="NO34" s="140"/>
      <c r="NP34" s="140"/>
      <c r="NQ34" s="140"/>
      <c r="NR34" s="140"/>
      <c r="NS34" s="140"/>
      <c r="NT34" s="140"/>
      <c r="NU34" s="140"/>
      <c r="NV34" s="140"/>
      <c r="NW34" s="140"/>
      <c r="NX34" s="141"/>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172</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171</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79561</v>
      </c>
      <c r="Q55" s="106"/>
      <c r="R55" s="106"/>
      <c r="S55" s="106"/>
      <c r="T55" s="106"/>
      <c r="U55" s="106"/>
      <c r="V55" s="106"/>
      <c r="W55" s="106"/>
      <c r="X55" s="106"/>
      <c r="Y55" s="106"/>
      <c r="Z55" s="106"/>
      <c r="AA55" s="106"/>
      <c r="AB55" s="106"/>
      <c r="AC55" s="106"/>
      <c r="AD55" s="107"/>
      <c r="AE55" s="105">
        <f>データ!CA7</f>
        <v>83214</v>
      </c>
      <c r="AF55" s="106"/>
      <c r="AG55" s="106"/>
      <c r="AH55" s="106"/>
      <c r="AI55" s="106"/>
      <c r="AJ55" s="106"/>
      <c r="AK55" s="106"/>
      <c r="AL55" s="106"/>
      <c r="AM55" s="106"/>
      <c r="AN55" s="106"/>
      <c r="AO55" s="106"/>
      <c r="AP55" s="106"/>
      <c r="AQ55" s="106"/>
      <c r="AR55" s="106"/>
      <c r="AS55" s="107"/>
      <c r="AT55" s="105">
        <f>データ!CB7</f>
        <v>84007</v>
      </c>
      <c r="AU55" s="106"/>
      <c r="AV55" s="106"/>
      <c r="AW55" s="106"/>
      <c r="AX55" s="106"/>
      <c r="AY55" s="106"/>
      <c r="AZ55" s="106"/>
      <c r="BA55" s="106"/>
      <c r="BB55" s="106"/>
      <c r="BC55" s="106"/>
      <c r="BD55" s="106"/>
      <c r="BE55" s="106"/>
      <c r="BF55" s="106"/>
      <c r="BG55" s="106"/>
      <c r="BH55" s="107"/>
      <c r="BI55" s="105">
        <f>データ!CC7</f>
        <v>86891</v>
      </c>
      <c r="BJ55" s="106"/>
      <c r="BK55" s="106"/>
      <c r="BL55" s="106"/>
      <c r="BM55" s="106"/>
      <c r="BN55" s="106"/>
      <c r="BO55" s="106"/>
      <c r="BP55" s="106"/>
      <c r="BQ55" s="106"/>
      <c r="BR55" s="106"/>
      <c r="BS55" s="106"/>
      <c r="BT55" s="106"/>
      <c r="BU55" s="106"/>
      <c r="BV55" s="106"/>
      <c r="BW55" s="107"/>
      <c r="BX55" s="105">
        <f>データ!CD7</f>
        <v>93100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22511</v>
      </c>
      <c r="DE55" s="106"/>
      <c r="DF55" s="106"/>
      <c r="DG55" s="106"/>
      <c r="DH55" s="106"/>
      <c r="DI55" s="106"/>
      <c r="DJ55" s="106"/>
      <c r="DK55" s="106"/>
      <c r="DL55" s="106"/>
      <c r="DM55" s="106"/>
      <c r="DN55" s="106"/>
      <c r="DO55" s="106"/>
      <c r="DP55" s="106"/>
      <c r="DQ55" s="106"/>
      <c r="DR55" s="107"/>
      <c r="DS55" s="105">
        <f>データ!CL7</f>
        <v>23459</v>
      </c>
      <c r="DT55" s="106"/>
      <c r="DU55" s="106"/>
      <c r="DV55" s="106"/>
      <c r="DW55" s="106"/>
      <c r="DX55" s="106"/>
      <c r="DY55" s="106"/>
      <c r="DZ55" s="106"/>
      <c r="EA55" s="106"/>
      <c r="EB55" s="106"/>
      <c r="EC55" s="106"/>
      <c r="ED55" s="106"/>
      <c r="EE55" s="106"/>
      <c r="EF55" s="106"/>
      <c r="EG55" s="107"/>
      <c r="EH55" s="105">
        <f>データ!CM7</f>
        <v>23725</v>
      </c>
      <c r="EI55" s="106"/>
      <c r="EJ55" s="106"/>
      <c r="EK55" s="106"/>
      <c r="EL55" s="106"/>
      <c r="EM55" s="106"/>
      <c r="EN55" s="106"/>
      <c r="EO55" s="106"/>
      <c r="EP55" s="106"/>
      <c r="EQ55" s="106"/>
      <c r="ER55" s="106"/>
      <c r="ES55" s="106"/>
      <c r="ET55" s="106"/>
      <c r="EU55" s="106"/>
      <c r="EV55" s="107"/>
      <c r="EW55" s="105">
        <f>データ!CN7</f>
        <v>26108</v>
      </c>
      <c r="EX55" s="106"/>
      <c r="EY55" s="106"/>
      <c r="EZ55" s="106"/>
      <c r="FA55" s="106"/>
      <c r="FB55" s="106"/>
      <c r="FC55" s="106"/>
      <c r="FD55" s="106"/>
      <c r="FE55" s="106"/>
      <c r="FF55" s="106"/>
      <c r="FG55" s="106"/>
      <c r="FH55" s="106"/>
      <c r="FI55" s="106"/>
      <c r="FJ55" s="106"/>
      <c r="FK55" s="107"/>
      <c r="FL55" s="105">
        <f>データ!CO7</f>
        <v>26394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61.9</v>
      </c>
      <c r="GS55" s="88"/>
      <c r="GT55" s="88"/>
      <c r="GU55" s="88"/>
      <c r="GV55" s="88"/>
      <c r="GW55" s="88"/>
      <c r="GX55" s="88"/>
      <c r="GY55" s="88"/>
      <c r="GZ55" s="88"/>
      <c r="HA55" s="88"/>
      <c r="HB55" s="88"/>
      <c r="HC55" s="88"/>
      <c r="HD55" s="88"/>
      <c r="HE55" s="88"/>
      <c r="HF55" s="89"/>
      <c r="HG55" s="87">
        <f>データ!CW7</f>
        <v>62.9</v>
      </c>
      <c r="HH55" s="88"/>
      <c r="HI55" s="88"/>
      <c r="HJ55" s="88"/>
      <c r="HK55" s="88"/>
      <c r="HL55" s="88"/>
      <c r="HM55" s="88"/>
      <c r="HN55" s="88"/>
      <c r="HO55" s="88"/>
      <c r="HP55" s="88"/>
      <c r="HQ55" s="88"/>
      <c r="HR55" s="88"/>
      <c r="HS55" s="88"/>
      <c r="HT55" s="88"/>
      <c r="HU55" s="89"/>
      <c r="HV55" s="87">
        <f>データ!CX7</f>
        <v>64.5</v>
      </c>
      <c r="HW55" s="88"/>
      <c r="HX55" s="88"/>
      <c r="HY55" s="88"/>
      <c r="HZ55" s="88"/>
      <c r="IA55" s="88"/>
      <c r="IB55" s="88"/>
      <c r="IC55" s="88"/>
      <c r="ID55" s="88"/>
      <c r="IE55" s="88"/>
      <c r="IF55" s="88"/>
      <c r="IG55" s="88"/>
      <c r="IH55" s="88"/>
      <c r="II55" s="88"/>
      <c r="IJ55" s="89"/>
      <c r="IK55" s="87">
        <f>データ!CY7</f>
        <v>62.1</v>
      </c>
      <c r="IL55" s="88"/>
      <c r="IM55" s="88"/>
      <c r="IN55" s="88"/>
      <c r="IO55" s="88"/>
      <c r="IP55" s="88"/>
      <c r="IQ55" s="88"/>
      <c r="IR55" s="88"/>
      <c r="IS55" s="88"/>
      <c r="IT55" s="88"/>
      <c r="IU55" s="88"/>
      <c r="IV55" s="88"/>
      <c r="IW55" s="88"/>
      <c r="IX55" s="88"/>
      <c r="IY55" s="89"/>
      <c r="IZ55" s="87">
        <f>データ!CZ7</f>
        <v>59.3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28.1</v>
      </c>
      <c r="KG55" s="88"/>
      <c r="KH55" s="88"/>
      <c r="KI55" s="88"/>
      <c r="KJ55" s="88"/>
      <c r="KK55" s="88"/>
      <c r="KL55" s="88"/>
      <c r="KM55" s="88"/>
      <c r="KN55" s="88"/>
      <c r="KO55" s="88"/>
      <c r="KP55" s="88"/>
      <c r="KQ55" s="88"/>
      <c r="KR55" s="88"/>
      <c r="KS55" s="88"/>
      <c r="KT55" s="89"/>
      <c r="KU55" s="87">
        <f>データ!DH7</f>
        <v>28.6</v>
      </c>
      <c r="KV55" s="88"/>
      <c r="KW55" s="88"/>
      <c r="KX55" s="88"/>
      <c r="KY55" s="88"/>
      <c r="KZ55" s="88"/>
      <c r="LA55" s="88"/>
      <c r="LB55" s="88"/>
      <c r="LC55" s="88"/>
      <c r="LD55" s="88"/>
      <c r="LE55" s="88"/>
      <c r="LF55" s="88"/>
      <c r="LG55" s="88"/>
      <c r="LH55" s="88"/>
      <c r="LI55" s="89"/>
      <c r="LJ55" s="87">
        <f>データ!DI7</f>
        <v>28.8</v>
      </c>
      <c r="LK55" s="88"/>
      <c r="LL55" s="88"/>
      <c r="LM55" s="88"/>
      <c r="LN55" s="88"/>
      <c r="LO55" s="88"/>
      <c r="LP55" s="88"/>
      <c r="LQ55" s="88"/>
      <c r="LR55" s="88"/>
      <c r="LS55" s="88"/>
      <c r="LT55" s="88"/>
      <c r="LU55" s="88"/>
      <c r="LV55" s="88"/>
      <c r="LW55" s="88"/>
      <c r="LX55" s="89"/>
      <c r="LY55" s="87">
        <f>データ!DJ7</f>
        <v>31.1</v>
      </c>
      <c r="LZ55" s="88"/>
      <c r="MA55" s="88"/>
      <c r="MB55" s="88"/>
      <c r="MC55" s="88"/>
      <c r="MD55" s="88"/>
      <c r="ME55" s="88"/>
      <c r="MF55" s="88"/>
      <c r="MG55" s="88"/>
      <c r="MH55" s="88"/>
      <c r="MI55" s="88"/>
      <c r="MJ55" s="88"/>
      <c r="MK55" s="88"/>
      <c r="ML55" s="88"/>
      <c r="MM55" s="89"/>
      <c r="MN55" s="87">
        <f>データ!DK7</f>
        <v>29.7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63.3</v>
      </c>
      <c r="V79" s="82"/>
      <c r="W79" s="82"/>
      <c r="X79" s="82"/>
      <c r="Y79" s="82"/>
      <c r="Z79" s="82"/>
      <c r="AA79" s="82"/>
      <c r="AB79" s="82"/>
      <c r="AC79" s="82"/>
      <c r="AD79" s="82"/>
      <c r="AE79" s="82"/>
      <c r="AF79" s="82"/>
      <c r="AG79" s="82"/>
      <c r="AH79" s="82"/>
      <c r="AI79" s="82"/>
      <c r="AJ79" s="82"/>
      <c r="AK79" s="82"/>
      <c r="AL79" s="82"/>
      <c r="AM79" s="82"/>
      <c r="AN79" s="82">
        <f>データ!DS7</f>
        <v>64.5</v>
      </c>
      <c r="AO79" s="82"/>
      <c r="AP79" s="82"/>
      <c r="AQ79" s="82"/>
      <c r="AR79" s="82"/>
      <c r="AS79" s="82"/>
      <c r="AT79" s="82"/>
      <c r="AU79" s="82"/>
      <c r="AV79" s="82"/>
      <c r="AW79" s="82"/>
      <c r="AX79" s="82"/>
      <c r="AY79" s="82"/>
      <c r="AZ79" s="82"/>
      <c r="BA79" s="82"/>
      <c r="BB79" s="82"/>
      <c r="BC79" s="82"/>
      <c r="BD79" s="82"/>
      <c r="BE79" s="82"/>
      <c r="BF79" s="82"/>
      <c r="BG79" s="82">
        <f>データ!DT7</f>
        <v>63.3</v>
      </c>
      <c r="BH79" s="82"/>
      <c r="BI79" s="82"/>
      <c r="BJ79" s="82"/>
      <c r="BK79" s="82"/>
      <c r="BL79" s="82"/>
      <c r="BM79" s="82"/>
      <c r="BN79" s="82"/>
      <c r="BO79" s="82"/>
      <c r="BP79" s="82"/>
      <c r="BQ79" s="82"/>
      <c r="BR79" s="82"/>
      <c r="BS79" s="82"/>
      <c r="BT79" s="82"/>
      <c r="BU79" s="82"/>
      <c r="BV79" s="82"/>
      <c r="BW79" s="82"/>
      <c r="BX79" s="82"/>
      <c r="BY79" s="82"/>
      <c r="BZ79" s="82">
        <f>データ!DU7</f>
        <v>60.1</v>
      </c>
      <c r="CA79" s="82"/>
      <c r="CB79" s="82"/>
      <c r="CC79" s="82"/>
      <c r="CD79" s="82"/>
      <c r="CE79" s="82"/>
      <c r="CF79" s="82"/>
      <c r="CG79" s="82"/>
      <c r="CH79" s="82"/>
      <c r="CI79" s="82"/>
      <c r="CJ79" s="82"/>
      <c r="CK79" s="82"/>
      <c r="CL79" s="82"/>
      <c r="CM79" s="82"/>
      <c r="CN79" s="82"/>
      <c r="CO79" s="82"/>
      <c r="CP79" s="82"/>
      <c r="CQ79" s="82"/>
      <c r="CR79" s="82"/>
      <c r="CS79" s="82">
        <f>データ!DV7</f>
        <v>61.4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72.400000000000006</v>
      </c>
      <c r="EP79" s="82"/>
      <c r="EQ79" s="82"/>
      <c r="ER79" s="82"/>
      <c r="ES79" s="82"/>
      <c r="ET79" s="82"/>
      <c r="EU79" s="82"/>
      <c r="EV79" s="82"/>
      <c r="EW79" s="82"/>
      <c r="EX79" s="82"/>
      <c r="EY79" s="82"/>
      <c r="EZ79" s="82"/>
      <c r="FA79" s="82"/>
      <c r="FB79" s="82"/>
      <c r="FC79" s="82"/>
      <c r="FD79" s="82"/>
      <c r="FE79" s="82"/>
      <c r="FF79" s="82"/>
      <c r="FG79" s="82"/>
      <c r="FH79" s="82">
        <f>データ!ED7</f>
        <v>76.400000000000006</v>
      </c>
      <c r="FI79" s="82"/>
      <c r="FJ79" s="82"/>
      <c r="FK79" s="82"/>
      <c r="FL79" s="82"/>
      <c r="FM79" s="82"/>
      <c r="FN79" s="82"/>
      <c r="FO79" s="82"/>
      <c r="FP79" s="82"/>
      <c r="FQ79" s="82"/>
      <c r="FR79" s="82"/>
      <c r="FS79" s="82"/>
      <c r="FT79" s="82"/>
      <c r="FU79" s="82"/>
      <c r="FV79" s="82"/>
      <c r="FW79" s="82"/>
      <c r="FX79" s="82"/>
      <c r="FY79" s="82"/>
      <c r="FZ79" s="82"/>
      <c r="GA79" s="82">
        <f>データ!EE7</f>
        <v>70.2</v>
      </c>
      <c r="GB79" s="82"/>
      <c r="GC79" s="82"/>
      <c r="GD79" s="82"/>
      <c r="GE79" s="82"/>
      <c r="GF79" s="82"/>
      <c r="GG79" s="82"/>
      <c r="GH79" s="82"/>
      <c r="GI79" s="82"/>
      <c r="GJ79" s="82"/>
      <c r="GK79" s="82"/>
      <c r="GL79" s="82"/>
      <c r="GM79" s="82"/>
      <c r="GN79" s="82"/>
      <c r="GO79" s="82"/>
      <c r="GP79" s="82"/>
      <c r="GQ79" s="82"/>
      <c r="GR79" s="82"/>
      <c r="GS79" s="82"/>
      <c r="GT79" s="82">
        <f>データ!EF7</f>
        <v>57.7</v>
      </c>
      <c r="GU79" s="82"/>
      <c r="GV79" s="82"/>
      <c r="GW79" s="82"/>
      <c r="GX79" s="82"/>
      <c r="GY79" s="82"/>
      <c r="GZ79" s="82"/>
      <c r="HA79" s="82"/>
      <c r="HB79" s="82"/>
      <c r="HC79" s="82"/>
      <c r="HD79" s="82"/>
      <c r="HE79" s="82"/>
      <c r="HF79" s="82"/>
      <c r="HG79" s="82"/>
      <c r="HH79" s="82"/>
      <c r="HI79" s="82"/>
      <c r="HJ79" s="82"/>
      <c r="HK79" s="82"/>
      <c r="HL79" s="82"/>
      <c r="HM79" s="82">
        <f>データ!EG7</f>
        <v>59.8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96894278</v>
      </c>
      <c r="JK79" s="81"/>
      <c r="JL79" s="81"/>
      <c r="JM79" s="81"/>
      <c r="JN79" s="81"/>
      <c r="JO79" s="81"/>
      <c r="JP79" s="81"/>
      <c r="JQ79" s="81"/>
      <c r="JR79" s="81"/>
      <c r="JS79" s="81"/>
      <c r="JT79" s="81"/>
      <c r="JU79" s="81"/>
      <c r="JV79" s="81"/>
      <c r="JW79" s="81"/>
      <c r="JX79" s="81"/>
      <c r="JY79" s="81"/>
      <c r="JZ79" s="81"/>
      <c r="KA79" s="81"/>
      <c r="KB79" s="81"/>
      <c r="KC79" s="81">
        <f>データ!EO7</f>
        <v>99007765</v>
      </c>
      <c r="KD79" s="81"/>
      <c r="KE79" s="81"/>
      <c r="KF79" s="81"/>
      <c r="KG79" s="81"/>
      <c r="KH79" s="81"/>
      <c r="KI79" s="81"/>
      <c r="KJ79" s="81"/>
      <c r="KK79" s="81"/>
      <c r="KL79" s="81"/>
      <c r="KM79" s="81"/>
      <c r="KN79" s="81"/>
      <c r="KO79" s="81"/>
      <c r="KP79" s="81"/>
      <c r="KQ79" s="81"/>
      <c r="KR79" s="81"/>
      <c r="KS79" s="81"/>
      <c r="KT79" s="81"/>
      <c r="KU79" s="81"/>
      <c r="KV79" s="81">
        <f>データ!EP7</f>
        <v>100967652</v>
      </c>
      <c r="KW79" s="81"/>
      <c r="KX79" s="81"/>
      <c r="KY79" s="81"/>
      <c r="KZ79" s="81"/>
      <c r="LA79" s="81"/>
      <c r="LB79" s="81"/>
      <c r="LC79" s="81"/>
      <c r="LD79" s="81"/>
      <c r="LE79" s="81"/>
      <c r="LF79" s="81"/>
      <c r="LG79" s="81"/>
      <c r="LH79" s="81"/>
      <c r="LI79" s="81"/>
      <c r="LJ79" s="81"/>
      <c r="LK79" s="81"/>
      <c r="LL79" s="81"/>
      <c r="LM79" s="81"/>
      <c r="LN79" s="81"/>
      <c r="LO79" s="81">
        <f>データ!EQ7</f>
        <v>106021322</v>
      </c>
      <c r="LP79" s="81"/>
      <c r="LQ79" s="81"/>
      <c r="LR79" s="81"/>
      <c r="LS79" s="81"/>
      <c r="LT79" s="81"/>
      <c r="LU79" s="81"/>
      <c r="LV79" s="81"/>
      <c r="LW79" s="81"/>
      <c r="LX79" s="81"/>
      <c r="LY79" s="81"/>
      <c r="LZ79" s="81"/>
      <c r="MA79" s="81"/>
      <c r="MB79" s="81"/>
      <c r="MC79" s="81"/>
      <c r="MD79" s="81"/>
      <c r="ME79" s="81"/>
      <c r="MF79" s="81"/>
      <c r="MG79" s="81"/>
      <c r="MH79" s="81">
        <f>データ!ER7</f>
        <v>104647087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YblPGv6Ty7x3Zw5JHZMV65BiTAA50v6XLBBhTuOE7TR2i2M4IHeM3M8DpaDE/rnQiMaGLtXloP4kqdOiJttmQ==" saltValue="uwUQ1MW7vBWWVVxlNxY7B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8" t="s">
        <v>104</v>
      </c>
      <c r="AI4" s="169"/>
      <c r="AJ4" s="169"/>
      <c r="AK4" s="169"/>
      <c r="AL4" s="169"/>
      <c r="AM4" s="169"/>
      <c r="AN4" s="169"/>
      <c r="AO4" s="169"/>
      <c r="AP4" s="169"/>
      <c r="AQ4" s="169"/>
      <c r="AR4" s="170"/>
      <c r="AS4" s="171" t="s">
        <v>105</v>
      </c>
      <c r="AT4" s="167"/>
      <c r="AU4" s="167"/>
      <c r="AV4" s="167"/>
      <c r="AW4" s="167"/>
      <c r="AX4" s="167"/>
      <c r="AY4" s="167"/>
      <c r="AZ4" s="167"/>
      <c r="BA4" s="167"/>
      <c r="BB4" s="167"/>
      <c r="BC4" s="167"/>
      <c r="BD4" s="171" t="s">
        <v>106</v>
      </c>
      <c r="BE4" s="167"/>
      <c r="BF4" s="167"/>
      <c r="BG4" s="167"/>
      <c r="BH4" s="167"/>
      <c r="BI4" s="167"/>
      <c r="BJ4" s="167"/>
      <c r="BK4" s="167"/>
      <c r="BL4" s="167"/>
      <c r="BM4" s="167"/>
      <c r="BN4" s="167"/>
      <c r="BO4" s="168" t="s">
        <v>107</v>
      </c>
      <c r="BP4" s="169"/>
      <c r="BQ4" s="169"/>
      <c r="BR4" s="169"/>
      <c r="BS4" s="169"/>
      <c r="BT4" s="169"/>
      <c r="BU4" s="169"/>
      <c r="BV4" s="169"/>
      <c r="BW4" s="169"/>
      <c r="BX4" s="169"/>
      <c r="BY4" s="170"/>
      <c r="BZ4" s="167" t="s">
        <v>108</v>
      </c>
      <c r="CA4" s="167"/>
      <c r="CB4" s="167"/>
      <c r="CC4" s="167"/>
      <c r="CD4" s="167"/>
      <c r="CE4" s="167"/>
      <c r="CF4" s="167"/>
      <c r="CG4" s="167"/>
      <c r="CH4" s="167"/>
      <c r="CI4" s="167"/>
      <c r="CJ4" s="167"/>
      <c r="CK4" s="171" t="s">
        <v>109</v>
      </c>
      <c r="CL4" s="167"/>
      <c r="CM4" s="167"/>
      <c r="CN4" s="167"/>
      <c r="CO4" s="167"/>
      <c r="CP4" s="167"/>
      <c r="CQ4" s="167"/>
      <c r="CR4" s="167"/>
      <c r="CS4" s="167"/>
      <c r="CT4" s="167"/>
      <c r="CU4" s="167"/>
      <c r="CV4" s="167" t="s">
        <v>110</v>
      </c>
      <c r="CW4" s="167"/>
      <c r="CX4" s="167"/>
      <c r="CY4" s="167"/>
      <c r="CZ4" s="167"/>
      <c r="DA4" s="167"/>
      <c r="DB4" s="167"/>
      <c r="DC4" s="167"/>
      <c r="DD4" s="167"/>
      <c r="DE4" s="167"/>
      <c r="DF4" s="167"/>
      <c r="DG4" s="167" t="s">
        <v>111</v>
      </c>
      <c r="DH4" s="167"/>
      <c r="DI4" s="167"/>
      <c r="DJ4" s="167"/>
      <c r="DK4" s="167"/>
      <c r="DL4" s="167"/>
      <c r="DM4" s="167"/>
      <c r="DN4" s="167"/>
      <c r="DO4" s="167"/>
      <c r="DP4" s="167"/>
      <c r="DQ4" s="167"/>
      <c r="DR4" s="168" t="s">
        <v>112</v>
      </c>
      <c r="DS4" s="169"/>
      <c r="DT4" s="169"/>
      <c r="DU4" s="169"/>
      <c r="DV4" s="169"/>
      <c r="DW4" s="169"/>
      <c r="DX4" s="169"/>
      <c r="DY4" s="169"/>
      <c r="DZ4" s="169"/>
      <c r="EA4" s="169"/>
      <c r="EB4" s="170"/>
      <c r="EC4" s="167" t="s">
        <v>113</v>
      </c>
      <c r="ED4" s="167"/>
      <c r="EE4" s="167"/>
      <c r="EF4" s="167"/>
      <c r="EG4" s="167"/>
      <c r="EH4" s="167"/>
      <c r="EI4" s="167"/>
      <c r="EJ4" s="167"/>
      <c r="EK4" s="167"/>
      <c r="EL4" s="167"/>
      <c r="EM4" s="167"/>
      <c r="EN4" s="167" t="s">
        <v>114</v>
      </c>
      <c r="EO4" s="167"/>
      <c r="EP4" s="167"/>
      <c r="EQ4" s="167"/>
      <c r="ER4" s="167"/>
      <c r="ES4" s="167"/>
      <c r="ET4" s="167"/>
      <c r="EU4" s="167"/>
      <c r="EV4" s="167"/>
      <c r="EW4" s="167"/>
      <c r="EX4" s="167"/>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150</v>
      </c>
      <c r="B6" s="65">
        <f>B8</f>
        <v>2018</v>
      </c>
      <c r="C6" s="65">
        <f t="shared" ref="C6:M6" si="2">C8</f>
        <v>80004</v>
      </c>
      <c r="D6" s="65">
        <f t="shared" si="2"/>
        <v>46</v>
      </c>
      <c r="E6" s="65">
        <f t="shared" si="2"/>
        <v>6</v>
      </c>
      <c r="F6" s="65">
        <f t="shared" si="2"/>
        <v>0</v>
      </c>
      <c r="G6" s="65">
        <f t="shared" si="2"/>
        <v>3</v>
      </c>
      <c r="H6" s="172" t="str">
        <f>IF(H8&lt;&gt;I8,H8,"")&amp;IF(I8&lt;&gt;J8,I8,"")&amp;"　"&amp;J8</f>
        <v>茨城県　こども病院</v>
      </c>
      <c r="I6" s="173"/>
      <c r="J6" s="174"/>
      <c r="K6" s="65" t="str">
        <f t="shared" si="2"/>
        <v>条例全部</v>
      </c>
      <c r="L6" s="65" t="str">
        <f t="shared" si="2"/>
        <v>病院事業</v>
      </c>
      <c r="M6" s="65" t="str">
        <f t="shared" si="2"/>
        <v>一般病院</v>
      </c>
      <c r="N6" s="65" t="str">
        <f>N8</f>
        <v>100床以上～200床未満</v>
      </c>
      <c r="O6" s="65" t="str">
        <f>O8</f>
        <v>学術・研究機関出身</v>
      </c>
      <c r="P6" s="65" t="str">
        <f>P8</f>
        <v>指定管理者(利用料金制)</v>
      </c>
      <c r="Q6" s="66">
        <f t="shared" ref="Q6:AG6" si="3">Q8</f>
        <v>18</v>
      </c>
      <c r="R6" s="65" t="str">
        <f t="shared" si="3"/>
        <v>対象</v>
      </c>
      <c r="S6" s="65" t="str">
        <f t="shared" si="3"/>
        <v>I 未 訓</v>
      </c>
      <c r="T6" s="65" t="str">
        <f t="shared" si="3"/>
        <v>-</v>
      </c>
      <c r="U6" s="66">
        <f>U8</f>
        <v>2936184</v>
      </c>
      <c r="V6" s="66">
        <f>V8</f>
        <v>13503</v>
      </c>
      <c r="W6" s="65" t="str">
        <f>W8</f>
        <v>非該当</v>
      </c>
      <c r="X6" s="65" t="str">
        <f t="shared" si="3"/>
        <v>７：１</v>
      </c>
      <c r="Y6" s="66">
        <f t="shared" si="3"/>
        <v>115</v>
      </c>
      <c r="Z6" s="66" t="str">
        <f t="shared" si="3"/>
        <v>-</v>
      </c>
      <c r="AA6" s="66" t="str">
        <f t="shared" si="3"/>
        <v>-</v>
      </c>
      <c r="AB6" s="66" t="str">
        <f t="shared" si="3"/>
        <v>-</v>
      </c>
      <c r="AC6" s="66" t="str">
        <f t="shared" si="3"/>
        <v>-</v>
      </c>
      <c r="AD6" s="66">
        <f t="shared" si="3"/>
        <v>115</v>
      </c>
      <c r="AE6" s="66">
        <f t="shared" si="3"/>
        <v>115</v>
      </c>
      <c r="AF6" s="66" t="str">
        <f t="shared" si="3"/>
        <v>-</v>
      </c>
      <c r="AG6" s="66">
        <f t="shared" si="3"/>
        <v>115</v>
      </c>
      <c r="AH6" s="67">
        <f>IF(AH8="-",NA(),AH8)</f>
        <v>102.8</v>
      </c>
      <c r="AI6" s="67">
        <f t="shared" ref="AI6:AQ6" si="4">IF(AI8="-",NA(),AI8)</f>
        <v>100.5</v>
      </c>
      <c r="AJ6" s="67">
        <f t="shared" si="4"/>
        <v>99.1</v>
      </c>
      <c r="AK6" s="67">
        <f t="shared" si="4"/>
        <v>100.2</v>
      </c>
      <c r="AL6" s="67">
        <f t="shared" si="4"/>
        <v>102.6</v>
      </c>
      <c r="AM6" s="67">
        <f t="shared" si="4"/>
        <v>96.9</v>
      </c>
      <c r="AN6" s="67">
        <f t="shared" si="4"/>
        <v>98.3</v>
      </c>
      <c r="AO6" s="67">
        <f t="shared" si="4"/>
        <v>96.7</v>
      </c>
      <c r="AP6" s="67">
        <f t="shared" si="4"/>
        <v>96.6</v>
      </c>
      <c r="AQ6" s="67">
        <f t="shared" si="4"/>
        <v>97.2</v>
      </c>
      <c r="AR6" s="67" t="str">
        <f>IF(AR8="-","【-】","【"&amp;SUBSTITUTE(TEXT(AR8,"#,##0.0"),"-","△")&amp;"】")</f>
        <v>【98.8】</v>
      </c>
      <c r="AS6" s="67">
        <f>IF(AS8="-",NA(),AS8)</f>
        <v>78.599999999999994</v>
      </c>
      <c r="AT6" s="67">
        <f t="shared" ref="AT6:BB6" si="5">IF(AT8="-",NA(),AT8)</f>
        <v>78.3</v>
      </c>
      <c r="AU6" s="67">
        <f t="shared" si="5"/>
        <v>78.599999999999994</v>
      </c>
      <c r="AV6" s="67">
        <f t="shared" si="5"/>
        <v>80</v>
      </c>
      <c r="AW6" s="67">
        <f t="shared" si="5"/>
        <v>81.400000000000006</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1.4</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87.8</v>
      </c>
      <c r="BP6" s="67">
        <f t="shared" ref="BP6:BX6" si="7">IF(BP8="-",NA(),BP8)</f>
        <v>85</v>
      </c>
      <c r="BQ6" s="67">
        <f t="shared" si="7"/>
        <v>88.7</v>
      </c>
      <c r="BR6" s="67">
        <f t="shared" si="7"/>
        <v>90.6</v>
      </c>
      <c r="BS6" s="67">
        <f t="shared" si="7"/>
        <v>91.4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79561</v>
      </c>
      <c r="CA6" s="68">
        <f t="shared" ref="CA6:CI6" si="8">IF(CA8="-",NA(),CA8)</f>
        <v>83214</v>
      </c>
      <c r="CB6" s="68">
        <f t="shared" si="8"/>
        <v>84007</v>
      </c>
      <c r="CC6" s="68">
        <f t="shared" si="8"/>
        <v>86891</v>
      </c>
      <c r="CD6" s="68">
        <f t="shared" si="8"/>
        <v>93100</v>
      </c>
      <c r="CE6" s="68">
        <f t="shared" si="8"/>
        <v>32431</v>
      </c>
      <c r="CF6" s="68">
        <f t="shared" si="8"/>
        <v>32532</v>
      </c>
      <c r="CG6" s="68">
        <f t="shared" si="8"/>
        <v>33492</v>
      </c>
      <c r="CH6" s="68">
        <f t="shared" si="8"/>
        <v>34136</v>
      </c>
      <c r="CI6" s="68">
        <f t="shared" si="8"/>
        <v>34924</v>
      </c>
      <c r="CJ6" s="67" t="str">
        <f>IF(CJ8="-","【-】","【"&amp;SUBSTITUTE(TEXT(CJ8,"#,##0"),"-","△")&amp;"】")</f>
        <v>【52,412】</v>
      </c>
      <c r="CK6" s="68">
        <f>IF(CK8="-",NA(),CK8)</f>
        <v>22511</v>
      </c>
      <c r="CL6" s="68">
        <f t="shared" ref="CL6:CT6" si="9">IF(CL8="-",NA(),CL8)</f>
        <v>23459</v>
      </c>
      <c r="CM6" s="68">
        <f t="shared" si="9"/>
        <v>23725</v>
      </c>
      <c r="CN6" s="68">
        <f t="shared" si="9"/>
        <v>26108</v>
      </c>
      <c r="CO6" s="68">
        <f t="shared" si="9"/>
        <v>26394</v>
      </c>
      <c r="CP6" s="68">
        <f t="shared" si="9"/>
        <v>9726</v>
      </c>
      <c r="CQ6" s="68">
        <f t="shared" si="9"/>
        <v>10037</v>
      </c>
      <c r="CR6" s="68">
        <f t="shared" si="9"/>
        <v>9976</v>
      </c>
      <c r="CS6" s="68">
        <f t="shared" si="9"/>
        <v>10130</v>
      </c>
      <c r="CT6" s="68">
        <f t="shared" si="9"/>
        <v>10244</v>
      </c>
      <c r="CU6" s="67" t="str">
        <f>IF(CU8="-","【-】","【"&amp;SUBSTITUTE(TEXT(CU8,"#,##0"),"-","△")&amp;"】")</f>
        <v>【14,708】</v>
      </c>
      <c r="CV6" s="67">
        <f>IF(CV8="-",NA(),CV8)</f>
        <v>61.9</v>
      </c>
      <c r="CW6" s="67">
        <f t="shared" ref="CW6:DE6" si="10">IF(CW8="-",NA(),CW8)</f>
        <v>62.9</v>
      </c>
      <c r="CX6" s="67">
        <f t="shared" si="10"/>
        <v>64.5</v>
      </c>
      <c r="CY6" s="67">
        <f t="shared" si="10"/>
        <v>62.1</v>
      </c>
      <c r="CZ6" s="67">
        <f t="shared" si="10"/>
        <v>59.3</v>
      </c>
      <c r="DA6" s="67">
        <f t="shared" si="10"/>
        <v>62.1</v>
      </c>
      <c r="DB6" s="67">
        <f t="shared" si="10"/>
        <v>62.5</v>
      </c>
      <c r="DC6" s="67">
        <f t="shared" si="10"/>
        <v>63.4</v>
      </c>
      <c r="DD6" s="67">
        <f t="shared" si="10"/>
        <v>63.4</v>
      </c>
      <c r="DE6" s="67">
        <f t="shared" si="10"/>
        <v>63.7</v>
      </c>
      <c r="DF6" s="67" t="str">
        <f>IF(DF8="-","【-】","【"&amp;SUBSTITUTE(TEXT(DF8,"#,##0.0"),"-","△")&amp;"】")</f>
        <v>【54.8】</v>
      </c>
      <c r="DG6" s="67">
        <f>IF(DG8="-",NA(),DG8)</f>
        <v>28.1</v>
      </c>
      <c r="DH6" s="67">
        <f t="shared" ref="DH6:DP6" si="11">IF(DH8="-",NA(),DH8)</f>
        <v>28.6</v>
      </c>
      <c r="DI6" s="67">
        <f t="shared" si="11"/>
        <v>28.8</v>
      </c>
      <c r="DJ6" s="67">
        <f t="shared" si="11"/>
        <v>31.1</v>
      </c>
      <c r="DK6" s="67">
        <f t="shared" si="11"/>
        <v>29.7</v>
      </c>
      <c r="DL6" s="67">
        <f t="shared" si="11"/>
        <v>18.899999999999999</v>
      </c>
      <c r="DM6" s="67">
        <f t="shared" si="11"/>
        <v>19</v>
      </c>
      <c r="DN6" s="67">
        <f t="shared" si="11"/>
        <v>18.7</v>
      </c>
      <c r="DO6" s="67">
        <f t="shared" si="11"/>
        <v>18.3</v>
      </c>
      <c r="DP6" s="67">
        <f t="shared" si="11"/>
        <v>17.7</v>
      </c>
      <c r="DQ6" s="67" t="str">
        <f>IF(DQ8="-","【-】","【"&amp;SUBSTITUTE(TEXT(DQ8,"#,##0.0"),"-","△")&amp;"】")</f>
        <v>【24.3】</v>
      </c>
      <c r="DR6" s="67">
        <f>IF(DR8="-",NA(),DR8)</f>
        <v>63.3</v>
      </c>
      <c r="DS6" s="67">
        <f t="shared" ref="DS6:EA6" si="12">IF(DS8="-",NA(),DS8)</f>
        <v>64.5</v>
      </c>
      <c r="DT6" s="67">
        <f t="shared" si="12"/>
        <v>63.3</v>
      </c>
      <c r="DU6" s="67">
        <f t="shared" si="12"/>
        <v>60.1</v>
      </c>
      <c r="DV6" s="67">
        <f t="shared" si="12"/>
        <v>61.4</v>
      </c>
      <c r="DW6" s="67">
        <f t="shared" si="12"/>
        <v>52.2</v>
      </c>
      <c r="DX6" s="67">
        <f t="shared" si="12"/>
        <v>52.4</v>
      </c>
      <c r="DY6" s="67">
        <f t="shared" si="12"/>
        <v>52.5</v>
      </c>
      <c r="DZ6" s="67">
        <f t="shared" si="12"/>
        <v>53.5</v>
      </c>
      <c r="EA6" s="67">
        <f t="shared" si="12"/>
        <v>54.1</v>
      </c>
      <c r="EB6" s="67" t="str">
        <f>IF(EB8="-","【-】","【"&amp;SUBSTITUTE(TEXT(EB8,"#,##0.0"),"-","△")&amp;"】")</f>
        <v>【52.5】</v>
      </c>
      <c r="EC6" s="67">
        <f>IF(EC8="-",NA(),EC8)</f>
        <v>72.400000000000006</v>
      </c>
      <c r="ED6" s="67">
        <f t="shared" ref="ED6:EL6" si="13">IF(ED8="-",NA(),ED8)</f>
        <v>76.400000000000006</v>
      </c>
      <c r="EE6" s="67">
        <f t="shared" si="13"/>
        <v>70.2</v>
      </c>
      <c r="EF6" s="67">
        <f t="shared" si="13"/>
        <v>57.7</v>
      </c>
      <c r="EG6" s="67">
        <f t="shared" si="13"/>
        <v>59.8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96894278</v>
      </c>
      <c r="EO6" s="68">
        <f t="shared" ref="EO6:EW6" si="14">IF(EO8="-",NA(),EO8)</f>
        <v>99007765</v>
      </c>
      <c r="EP6" s="68">
        <f t="shared" si="14"/>
        <v>100967652</v>
      </c>
      <c r="EQ6" s="68">
        <f t="shared" si="14"/>
        <v>106021322</v>
      </c>
      <c r="ER6" s="68">
        <f t="shared" si="14"/>
        <v>104647087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151</v>
      </c>
      <c r="B7" s="65">
        <f t="shared" ref="B7:AG7" si="15">B8</f>
        <v>2018</v>
      </c>
      <c r="C7" s="65">
        <f t="shared" si="15"/>
        <v>80004</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指定管理者(利用料金制)</v>
      </c>
      <c r="Q7" s="66">
        <f t="shared" si="15"/>
        <v>18</v>
      </c>
      <c r="R7" s="65" t="str">
        <f t="shared" si="15"/>
        <v>対象</v>
      </c>
      <c r="S7" s="65" t="str">
        <f t="shared" si="15"/>
        <v>I 未 訓</v>
      </c>
      <c r="T7" s="65" t="str">
        <f t="shared" si="15"/>
        <v>-</v>
      </c>
      <c r="U7" s="66">
        <f>U8</f>
        <v>2936184</v>
      </c>
      <c r="V7" s="66">
        <f>V8</f>
        <v>13503</v>
      </c>
      <c r="W7" s="65" t="str">
        <f>W8</f>
        <v>非該当</v>
      </c>
      <c r="X7" s="65" t="str">
        <f t="shared" si="15"/>
        <v>７：１</v>
      </c>
      <c r="Y7" s="66">
        <f t="shared" si="15"/>
        <v>115</v>
      </c>
      <c r="Z7" s="66" t="str">
        <f t="shared" si="15"/>
        <v>-</v>
      </c>
      <c r="AA7" s="66" t="str">
        <f t="shared" si="15"/>
        <v>-</v>
      </c>
      <c r="AB7" s="66" t="str">
        <f t="shared" si="15"/>
        <v>-</v>
      </c>
      <c r="AC7" s="66" t="str">
        <f t="shared" si="15"/>
        <v>-</v>
      </c>
      <c r="AD7" s="66">
        <f t="shared" si="15"/>
        <v>115</v>
      </c>
      <c r="AE7" s="66">
        <f t="shared" si="15"/>
        <v>115</v>
      </c>
      <c r="AF7" s="66" t="str">
        <f t="shared" si="15"/>
        <v>-</v>
      </c>
      <c r="AG7" s="66">
        <f t="shared" si="15"/>
        <v>115</v>
      </c>
      <c r="AH7" s="67">
        <f>AH8</f>
        <v>102.8</v>
      </c>
      <c r="AI7" s="67">
        <f t="shared" ref="AI7:AQ7" si="16">AI8</f>
        <v>100.5</v>
      </c>
      <c r="AJ7" s="67">
        <f t="shared" si="16"/>
        <v>99.1</v>
      </c>
      <c r="AK7" s="67">
        <f t="shared" si="16"/>
        <v>100.2</v>
      </c>
      <c r="AL7" s="67">
        <f t="shared" si="16"/>
        <v>102.6</v>
      </c>
      <c r="AM7" s="67">
        <f t="shared" si="16"/>
        <v>96.9</v>
      </c>
      <c r="AN7" s="67">
        <f t="shared" si="16"/>
        <v>98.3</v>
      </c>
      <c r="AO7" s="67">
        <f t="shared" si="16"/>
        <v>96.7</v>
      </c>
      <c r="AP7" s="67">
        <f t="shared" si="16"/>
        <v>96.6</v>
      </c>
      <c r="AQ7" s="67">
        <f t="shared" si="16"/>
        <v>97.2</v>
      </c>
      <c r="AR7" s="67"/>
      <c r="AS7" s="67">
        <f>AS8</f>
        <v>78.599999999999994</v>
      </c>
      <c r="AT7" s="67">
        <f t="shared" ref="AT7:BB7" si="17">AT8</f>
        <v>78.3</v>
      </c>
      <c r="AU7" s="67">
        <f t="shared" si="17"/>
        <v>78.599999999999994</v>
      </c>
      <c r="AV7" s="67">
        <f t="shared" si="17"/>
        <v>80</v>
      </c>
      <c r="AW7" s="67">
        <f t="shared" si="17"/>
        <v>81.400000000000006</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1.4</v>
      </c>
      <c r="BG7" s="67">
        <f t="shared" si="18"/>
        <v>0</v>
      </c>
      <c r="BH7" s="67">
        <f t="shared" si="18"/>
        <v>0</v>
      </c>
      <c r="BI7" s="67">
        <f t="shared" si="18"/>
        <v>112.9</v>
      </c>
      <c r="BJ7" s="67">
        <f t="shared" si="18"/>
        <v>118.9</v>
      </c>
      <c r="BK7" s="67">
        <f t="shared" si="18"/>
        <v>119.5</v>
      </c>
      <c r="BL7" s="67">
        <f t="shared" si="18"/>
        <v>116.9</v>
      </c>
      <c r="BM7" s="67">
        <f t="shared" si="18"/>
        <v>117.1</v>
      </c>
      <c r="BN7" s="67"/>
      <c r="BO7" s="67">
        <f>BO8</f>
        <v>87.8</v>
      </c>
      <c r="BP7" s="67">
        <f t="shared" ref="BP7:BX7" si="19">BP8</f>
        <v>85</v>
      </c>
      <c r="BQ7" s="67">
        <f t="shared" si="19"/>
        <v>88.7</v>
      </c>
      <c r="BR7" s="67">
        <f t="shared" si="19"/>
        <v>90.6</v>
      </c>
      <c r="BS7" s="67">
        <f t="shared" si="19"/>
        <v>91.4</v>
      </c>
      <c r="BT7" s="67">
        <f t="shared" si="19"/>
        <v>68.3</v>
      </c>
      <c r="BU7" s="67">
        <f t="shared" si="19"/>
        <v>67.900000000000006</v>
      </c>
      <c r="BV7" s="67">
        <f t="shared" si="19"/>
        <v>69.8</v>
      </c>
      <c r="BW7" s="67">
        <f t="shared" si="19"/>
        <v>69.7</v>
      </c>
      <c r="BX7" s="67">
        <f t="shared" si="19"/>
        <v>70.099999999999994</v>
      </c>
      <c r="BY7" s="67"/>
      <c r="BZ7" s="68">
        <f>BZ8</f>
        <v>79561</v>
      </c>
      <c r="CA7" s="68">
        <f t="shared" ref="CA7:CI7" si="20">CA8</f>
        <v>83214</v>
      </c>
      <c r="CB7" s="68">
        <f t="shared" si="20"/>
        <v>84007</v>
      </c>
      <c r="CC7" s="68">
        <f t="shared" si="20"/>
        <v>86891</v>
      </c>
      <c r="CD7" s="68">
        <f t="shared" si="20"/>
        <v>93100</v>
      </c>
      <c r="CE7" s="68">
        <f t="shared" si="20"/>
        <v>32431</v>
      </c>
      <c r="CF7" s="68">
        <f t="shared" si="20"/>
        <v>32532</v>
      </c>
      <c r="CG7" s="68">
        <f t="shared" si="20"/>
        <v>33492</v>
      </c>
      <c r="CH7" s="68">
        <f t="shared" si="20"/>
        <v>34136</v>
      </c>
      <c r="CI7" s="68">
        <f t="shared" si="20"/>
        <v>34924</v>
      </c>
      <c r="CJ7" s="67"/>
      <c r="CK7" s="68">
        <f>CK8</f>
        <v>22511</v>
      </c>
      <c r="CL7" s="68">
        <f t="shared" ref="CL7:CT7" si="21">CL8</f>
        <v>23459</v>
      </c>
      <c r="CM7" s="68">
        <f t="shared" si="21"/>
        <v>23725</v>
      </c>
      <c r="CN7" s="68">
        <f t="shared" si="21"/>
        <v>26108</v>
      </c>
      <c r="CO7" s="68">
        <f t="shared" si="21"/>
        <v>26394</v>
      </c>
      <c r="CP7" s="68">
        <f t="shared" si="21"/>
        <v>9726</v>
      </c>
      <c r="CQ7" s="68">
        <f t="shared" si="21"/>
        <v>10037</v>
      </c>
      <c r="CR7" s="68">
        <f t="shared" si="21"/>
        <v>9976</v>
      </c>
      <c r="CS7" s="68">
        <f t="shared" si="21"/>
        <v>10130</v>
      </c>
      <c r="CT7" s="68">
        <f t="shared" si="21"/>
        <v>10244</v>
      </c>
      <c r="CU7" s="67"/>
      <c r="CV7" s="67">
        <f>CV8</f>
        <v>61.9</v>
      </c>
      <c r="CW7" s="67">
        <f t="shared" ref="CW7:DE7" si="22">CW8</f>
        <v>62.9</v>
      </c>
      <c r="CX7" s="67">
        <f t="shared" si="22"/>
        <v>64.5</v>
      </c>
      <c r="CY7" s="67">
        <f t="shared" si="22"/>
        <v>62.1</v>
      </c>
      <c r="CZ7" s="67">
        <f t="shared" si="22"/>
        <v>59.3</v>
      </c>
      <c r="DA7" s="67">
        <f t="shared" si="22"/>
        <v>62.1</v>
      </c>
      <c r="DB7" s="67">
        <f t="shared" si="22"/>
        <v>62.5</v>
      </c>
      <c r="DC7" s="67">
        <f t="shared" si="22"/>
        <v>63.4</v>
      </c>
      <c r="DD7" s="67">
        <f t="shared" si="22"/>
        <v>63.4</v>
      </c>
      <c r="DE7" s="67">
        <f t="shared" si="22"/>
        <v>63.7</v>
      </c>
      <c r="DF7" s="67"/>
      <c r="DG7" s="67">
        <f>DG8</f>
        <v>28.1</v>
      </c>
      <c r="DH7" s="67">
        <f t="shared" ref="DH7:DP7" si="23">DH8</f>
        <v>28.6</v>
      </c>
      <c r="DI7" s="67">
        <f t="shared" si="23"/>
        <v>28.8</v>
      </c>
      <c r="DJ7" s="67">
        <f t="shared" si="23"/>
        <v>31.1</v>
      </c>
      <c r="DK7" s="67">
        <f t="shared" si="23"/>
        <v>29.7</v>
      </c>
      <c r="DL7" s="67">
        <f t="shared" si="23"/>
        <v>18.899999999999999</v>
      </c>
      <c r="DM7" s="67">
        <f t="shared" si="23"/>
        <v>19</v>
      </c>
      <c r="DN7" s="67">
        <f t="shared" si="23"/>
        <v>18.7</v>
      </c>
      <c r="DO7" s="67">
        <f t="shared" si="23"/>
        <v>18.3</v>
      </c>
      <c r="DP7" s="67">
        <f t="shared" si="23"/>
        <v>17.7</v>
      </c>
      <c r="DQ7" s="67"/>
      <c r="DR7" s="67">
        <f>DR8</f>
        <v>63.3</v>
      </c>
      <c r="DS7" s="67">
        <f t="shared" ref="DS7:EA7" si="24">DS8</f>
        <v>64.5</v>
      </c>
      <c r="DT7" s="67">
        <f t="shared" si="24"/>
        <v>63.3</v>
      </c>
      <c r="DU7" s="67">
        <f t="shared" si="24"/>
        <v>60.1</v>
      </c>
      <c r="DV7" s="67">
        <f t="shared" si="24"/>
        <v>61.4</v>
      </c>
      <c r="DW7" s="67">
        <f t="shared" si="24"/>
        <v>52.2</v>
      </c>
      <c r="DX7" s="67">
        <f t="shared" si="24"/>
        <v>52.4</v>
      </c>
      <c r="DY7" s="67">
        <f t="shared" si="24"/>
        <v>52.5</v>
      </c>
      <c r="DZ7" s="67">
        <f t="shared" si="24"/>
        <v>53.5</v>
      </c>
      <c r="EA7" s="67">
        <f t="shared" si="24"/>
        <v>54.1</v>
      </c>
      <c r="EB7" s="67"/>
      <c r="EC7" s="67">
        <f>EC8</f>
        <v>72.400000000000006</v>
      </c>
      <c r="ED7" s="67">
        <f t="shared" ref="ED7:EL7" si="25">ED8</f>
        <v>76.400000000000006</v>
      </c>
      <c r="EE7" s="67">
        <f t="shared" si="25"/>
        <v>70.2</v>
      </c>
      <c r="EF7" s="67">
        <f t="shared" si="25"/>
        <v>57.7</v>
      </c>
      <c r="EG7" s="67">
        <f t="shared" si="25"/>
        <v>59.8</v>
      </c>
      <c r="EH7" s="67">
        <f t="shared" si="25"/>
        <v>69.599999999999994</v>
      </c>
      <c r="EI7" s="67">
        <f t="shared" si="25"/>
        <v>69.2</v>
      </c>
      <c r="EJ7" s="67">
        <f t="shared" si="25"/>
        <v>69.7</v>
      </c>
      <c r="EK7" s="67">
        <f t="shared" si="25"/>
        <v>71.3</v>
      </c>
      <c r="EL7" s="67">
        <f t="shared" si="25"/>
        <v>71.400000000000006</v>
      </c>
      <c r="EM7" s="67"/>
      <c r="EN7" s="68">
        <f>EN8</f>
        <v>96894278</v>
      </c>
      <c r="EO7" s="68">
        <f t="shared" ref="EO7:EW7" si="26">EO8</f>
        <v>99007765</v>
      </c>
      <c r="EP7" s="68">
        <f t="shared" si="26"/>
        <v>100967652</v>
      </c>
      <c r="EQ7" s="68">
        <f t="shared" si="26"/>
        <v>106021322</v>
      </c>
      <c r="ER7" s="68">
        <f t="shared" si="26"/>
        <v>104647087</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80004</v>
      </c>
      <c r="D8" s="70">
        <v>46</v>
      </c>
      <c r="E8" s="70">
        <v>6</v>
      </c>
      <c r="F8" s="70">
        <v>0</v>
      </c>
      <c r="G8" s="70">
        <v>3</v>
      </c>
      <c r="H8" s="70" t="s">
        <v>152</v>
      </c>
      <c r="I8" s="70" t="s">
        <v>152</v>
      </c>
      <c r="J8" s="70" t="s">
        <v>153</v>
      </c>
      <c r="K8" s="70" t="s">
        <v>154</v>
      </c>
      <c r="L8" s="70" t="s">
        <v>155</v>
      </c>
      <c r="M8" s="70" t="s">
        <v>156</v>
      </c>
      <c r="N8" s="70" t="s">
        <v>157</v>
      </c>
      <c r="O8" s="70" t="s">
        <v>158</v>
      </c>
      <c r="P8" s="70" t="s">
        <v>159</v>
      </c>
      <c r="Q8" s="71">
        <v>18</v>
      </c>
      <c r="R8" s="70" t="s">
        <v>160</v>
      </c>
      <c r="S8" s="70" t="s">
        <v>161</v>
      </c>
      <c r="T8" s="70" t="s">
        <v>38</v>
      </c>
      <c r="U8" s="71">
        <v>2936184</v>
      </c>
      <c r="V8" s="71">
        <v>13503</v>
      </c>
      <c r="W8" s="70" t="s">
        <v>162</v>
      </c>
      <c r="X8" s="72" t="s">
        <v>163</v>
      </c>
      <c r="Y8" s="71">
        <v>115</v>
      </c>
      <c r="Z8" s="71" t="s">
        <v>38</v>
      </c>
      <c r="AA8" s="71" t="s">
        <v>38</v>
      </c>
      <c r="AB8" s="71" t="s">
        <v>38</v>
      </c>
      <c r="AC8" s="71" t="s">
        <v>38</v>
      </c>
      <c r="AD8" s="71">
        <v>115</v>
      </c>
      <c r="AE8" s="71">
        <v>115</v>
      </c>
      <c r="AF8" s="71" t="s">
        <v>38</v>
      </c>
      <c r="AG8" s="71">
        <v>115</v>
      </c>
      <c r="AH8" s="73">
        <v>102.8</v>
      </c>
      <c r="AI8" s="73">
        <v>100.5</v>
      </c>
      <c r="AJ8" s="73">
        <v>99.1</v>
      </c>
      <c r="AK8" s="73">
        <v>100.2</v>
      </c>
      <c r="AL8" s="73">
        <v>102.6</v>
      </c>
      <c r="AM8" s="73">
        <v>96.9</v>
      </c>
      <c r="AN8" s="73">
        <v>98.3</v>
      </c>
      <c r="AO8" s="73">
        <v>96.7</v>
      </c>
      <c r="AP8" s="73">
        <v>96.6</v>
      </c>
      <c r="AQ8" s="73">
        <v>97.2</v>
      </c>
      <c r="AR8" s="73">
        <v>98.8</v>
      </c>
      <c r="AS8" s="73">
        <v>78.599999999999994</v>
      </c>
      <c r="AT8" s="73">
        <v>78.3</v>
      </c>
      <c r="AU8" s="73">
        <v>78.599999999999994</v>
      </c>
      <c r="AV8" s="73">
        <v>80</v>
      </c>
      <c r="AW8" s="73">
        <v>81.400000000000006</v>
      </c>
      <c r="AX8" s="73">
        <v>85.4</v>
      </c>
      <c r="AY8" s="73">
        <v>85.3</v>
      </c>
      <c r="AZ8" s="73">
        <v>84.2</v>
      </c>
      <c r="BA8" s="73">
        <v>83.9</v>
      </c>
      <c r="BB8" s="73">
        <v>84</v>
      </c>
      <c r="BC8" s="73">
        <v>89.7</v>
      </c>
      <c r="BD8" s="74">
        <v>0</v>
      </c>
      <c r="BE8" s="74">
        <v>0</v>
      </c>
      <c r="BF8" s="74">
        <v>1.4</v>
      </c>
      <c r="BG8" s="74">
        <v>0</v>
      </c>
      <c r="BH8" s="74">
        <v>0</v>
      </c>
      <c r="BI8" s="74">
        <v>112.9</v>
      </c>
      <c r="BJ8" s="74">
        <v>118.9</v>
      </c>
      <c r="BK8" s="74">
        <v>119.5</v>
      </c>
      <c r="BL8" s="74">
        <v>116.9</v>
      </c>
      <c r="BM8" s="74">
        <v>117.1</v>
      </c>
      <c r="BN8" s="74">
        <v>64.099999999999994</v>
      </c>
      <c r="BO8" s="73">
        <v>87.8</v>
      </c>
      <c r="BP8" s="73">
        <v>85</v>
      </c>
      <c r="BQ8" s="73">
        <v>88.7</v>
      </c>
      <c r="BR8" s="73">
        <v>90.6</v>
      </c>
      <c r="BS8" s="73">
        <v>91.4</v>
      </c>
      <c r="BT8" s="73">
        <v>68.3</v>
      </c>
      <c r="BU8" s="73">
        <v>67.900000000000006</v>
      </c>
      <c r="BV8" s="73">
        <v>69.8</v>
      </c>
      <c r="BW8" s="73">
        <v>69.7</v>
      </c>
      <c r="BX8" s="73">
        <v>70.099999999999994</v>
      </c>
      <c r="BY8" s="73">
        <v>74.900000000000006</v>
      </c>
      <c r="BZ8" s="74">
        <v>79561</v>
      </c>
      <c r="CA8" s="74">
        <v>83214</v>
      </c>
      <c r="CB8" s="74">
        <v>84007</v>
      </c>
      <c r="CC8" s="74">
        <v>86891</v>
      </c>
      <c r="CD8" s="74">
        <v>93100</v>
      </c>
      <c r="CE8" s="74">
        <v>32431</v>
      </c>
      <c r="CF8" s="74">
        <v>32532</v>
      </c>
      <c r="CG8" s="74">
        <v>33492</v>
      </c>
      <c r="CH8" s="74">
        <v>34136</v>
      </c>
      <c r="CI8" s="74">
        <v>34924</v>
      </c>
      <c r="CJ8" s="73">
        <v>52412</v>
      </c>
      <c r="CK8" s="74">
        <v>22511</v>
      </c>
      <c r="CL8" s="74">
        <v>23459</v>
      </c>
      <c r="CM8" s="74">
        <v>23725</v>
      </c>
      <c r="CN8" s="74">
        <v>26108</v>
      </c>
      <c r="CO8" s="74">
        <v>26394</v>
      </c>
      <c r="CP8" s="74">
        <v>9726</v>
      </c>
      <c r="CQ8" s="74">
        <v>10037</v>
      </c>
      <c r="CR8" s="74">
        <v>9976</v>
      </c>
      <c r="CS8" s="74">
        <v>10130</v>
      </c>
      <c r="CT8" s="74">
        <v>10244</v>
      </c>
      <c r="CU8" s="73">
        <v>14708</v>
      </c>
      <c r="CV8" s="74">
        <v>61.9</v>
      </c>
      <c r="CW8" s="74">
        <v>62.9</v>
      </c>
      <c r="CX8" s="74">
        <v>64.5</v>
      </c>
      <c r="CY8" s="74">
        <v>62.1</v>
      </c>
      <c r="CZ8" s="74">
        <v>59.3</v>
      </c>
      <c r="DA8" s="74">
        <v>62.1</v>
      </c>
      <c r="DB8" s="74">
        <v>62.5</v>
      </c>
      <c r="DC8" s="74">
        <v>63.4</v>
      </c>
      <c r="DD8" s="74">
        <v>63.4</v>
      </c>
      <c r="DE8" s="74">
        <v>63.7</v>
      </c>
      <c r="DF8" s="74">
        <v>54.8</v>
      </c>
      <c r="DG8" s="74">
        <v>28.1</v>
      </c>
      <c r="DH8" s="74">
        <v>28.6</v>
      </c>
      <c r="DI8" s="74">
        <v>28.8</v>
      </c>
      <c r="DJ8" s="74">
        <v>31.1</v>
      </c>
      <c r="DK8" s="74">
        <v>29.7</v>
      </c>
      <c r="DL8" s="74">
        <v>18.899999999999999</v>
      </c>
      <c r="DM8" s="74">
        <v>19</v>
      </c>
      <c r="DN8" s="74">
        <v>18.7</v>
      </c>
      <c r="DO8" s="74">
        <v>18.3</v>
      </c>
      <c r="DP8" s="74">
        <v>17.7</v>
      </c>
      <c r="DQ8" s="74">
        <v>24.3</v>
      </c>
      <c r="DR8" s="73">
        <v>63.3</v>
      </c>
      <c r="DS8" s="73">
        <v>64.5</v>
      </c>
      <c r="DT8" s="73">
        <v>63.3</v>
      </c>
      <c r="DU8" s="73">
        <v>60.1</v>
      </c>
      <c r="DV8" s="73">
        <v>61.4</v>
      </c>
      <c r="DW8" s="73">
        <v>52.2</v>
      </c>
      <c r="DX8" s="73">
        <v>52.4</v>
      </c>
      <c r="DY8" s="73">
        <v>52.5</v>
      </c>
      <c r="DZ8" s="73">
        <v>53.5</v>
      </c>
      <c r="EA8" s="73">
        <v>54.1</v>
      </c>
      <c r="EB8" s="73">
        <v>52.5</v>
      </c>
      <c r="EC8" s="73">
        <v>72.400000000000006</v>
      </c>
      <c r="ED8" s="73">
        <v>76.400000000000006</v>
      </c>
      <c r="EE8" s="73">
        <v>70.2</v>
      </c>
      <c r="EF8" s="73">
        <v>57.7</v>
      </c>
      <c r="EG8" s="73">
        <v>59.8</v>
      </c>
      <c r="EH8" s="73">
        <v>69.599999999999994</v>
      </c>
      <c r="EI8" s="73">
        <v>69.2</v>
      </c>
      <c r="EJ8" s="73">
        <v>69.7</v>
      </c>
      <c r="EK8" s="73">
        <v>71.3</v>
      </c>
      <c r="EL8" s="73">
        <v>71.400000000000006</v>
      </c>
      <c r="EM8" s="73">
        <v>68.8</v>
      </c>
      <c r="EN8" s="74">
        <v>96894278</v>
      </c>
      <c r="EO8" s="74">
        <v>99007765</v>
      </c>
      <c r="EP8" s="74">
        <v>100967652</v>
      </c>
      <c r="EQ8" s="74">
        <v>106021322</v>
      </c>
      <c r="ER8" s="74">
        <v>104647087</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2020-01-15T02:45:30Z</cp:lastPrinted>
  <dcterms:created xsi:type="dcterms:W3CDTF">2019-12-05T07:34:32Z</dcterms:created>
  <dcterms:modified xsi:type="dcterms:W3CDTF">2020-01-24T02:02:01Z</dcterms:modified>
  <cp:category/>
</cp:coreProperties>
</file>