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係\040_決算\07 地方公営企業決算統計\H30地方公営企業決算統計\30　経営比較分析\03　財政課へ提出\病院局（H30決算）\"/>
    </mc:Choice>
  </mc:AlternateContent>
  <workbookProtection workbookAlgorithmName="SHA-512" workbookHashValue="ydOJpXmRon9/v7/aau2bcHST4J/AaJou4a5+VPUzpQI+aL5BmGEFi8rQHw024aD8ILOiPfFtFU6v4hV9tDVEig==" workbookSaltValue="v+YhXKnMXo4TkiAJ/1x66w==" workbookSpinCount="100000" lockStructure="1"/>
  <bookViews>
    <workbookView minimized="1"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FZ8" i="4"/>
  <c r="EG8" i="4"/>
  <c r="CN8" i="4"/>
  <c r="AU8" i="4"/>
  <c r="B6" i="4"/>
  <c r="MH78" i="4" l="1"/>
  <c r="IZ54" i="4"/>
  <c r="IZ32" i="4"/>
  <c r="HM78" i="4"/>
  <c r="FL54" i="4"/>
  <c r="FL32" i="4"/>
  <c r="BX54" i="4"/>
  <c r="BX32" i="4"/>
  <c r="MN54" i="4"/>
  <c r="CS78" i="4"/>
  <c r="MN32" i="4"/>
  <c r="C11" i="5"/>
  <c r="D11" i="5"/>
  <c r="E11" i="5"/>
  <c r="B11" i="5"/>
  <c r="FH78" i="4" l="1"/>
  <c r="DS54" i="4"/>
  <c r="DS32" i="4"/>
  <c r="AN78" i="4"/>
  <c r="AE54" i="4"/>
  <c r="AE32" i="4"/>
  <c r="KU54" i="4"/>
  <c r="KU32" i="4"/>
  <c r="KC78" i="4"/>
  <c r="HG54" i="4"/>
  <c r="HG32" i="4"/>
  <c r="LY54" i="4"/>
  <c r="LY32" i="4"/>
  <c r="BZ78" i="4"/>
  <c r="BI32" i="4"/>
  <c r="LO78" i="4"/>
  <c r="IK54" i="4"/>
  <c r="IK32" i="4"/>
  <c r="GT78" i="4"/>
  <c r="BI54" i="4"/>
  <c r="EW54" i="4"/>
  <c r="EW32" i="4"/>
  <c r="JJ78" i="4"/>
  <c r="GR54" i="4"/>
  <c r="GR32" i="4"/>
  <c r="KF54" i="4"/>
  <c r="EO78" i="4"/>
  <c r="DD54" i="4"/>
  <c r="DD32" i="4"/>
  <c r="U78" i="4"/>
  <c r="P54" i="4"/>
  <c r="KF32" i="4"/>
  <c r="P32" i="4"/>
  <c r="EH54" i="4"/>
  <c r="BG78" i="4"/>
  <c r="AT54" i="4"/>
  <c r="AT32" i="4"/>
  <c r="HV32" i="4"/>
  <c r="LJ54" i="4"/>
  <c r="LJ32" i="4"/>
  <c r="KV78" i="4"/>
  <c r="HV54" i="4"/>
  <c r="EH32" i="4"/>
  <c r="GA78" i="4"/>
</calcChain>
</file>

<file path=xl/sharedStrings.xml><?xml version="1.0" encoding="utf-8"?>
<sst xmlns="http://schemas.openxmlformats.org/spreadsheetml/2006/main" count="322" uniqueCount="180">
  <si>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</si>
  <si>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</si>
  <si>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</si>
  <si>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</si>
  <si>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</si>
  <si>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</si>
  <si>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</si>
  <si>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</si>
  <si>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</si>
  <si>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</si>
  <si>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</si>
  <si>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</si>
  <si>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</si>
  <si>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</si>
  <si>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</si>
  <si>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</si>
  <si>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</si>
  <si>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</si>
  <si>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</si>
  <si>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</si>
  <si>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</si>
  <si>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</si>
  <si>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</si>
  <si>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</si>
  <si>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</si>
  <si>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</si>
  <si>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</si>
  <si>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</si>
  <si>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</si>
  <si>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</si>
  <si>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</si>
  <si>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</si>
  <si>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</si>
  <si>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</si>
  <si>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</si>
  <si>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</si>
  <si>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</si>
  <si>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</si>
  <si>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</si>
  <si>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</si>
  <si>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</si>
  <si>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</si>
  <si>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</si>
  <si>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</si>
  <si>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</si>
  <si>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</si>
  <si>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</si>
  <si>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</si>
  <si>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</si>
  <si>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</si>
  <si>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</si>
  <si>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</si>
  <si>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</si>
  <si>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</si>
  <si>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</si>
  <si>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</si>
  <si>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</si>
  <si>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</si>
  <si>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</si>
  <si>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</si>
  <si>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</si>
  <si>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</si>
  <si>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</si>
  <si>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</si>
  <si>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</si>
  <si>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</si>
  <si>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</si>
  <si>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</si>
  <si>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</si>
  <si>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</si>
  <si>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</si>
  <si>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</si>
  <si>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</si>
  <si>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</si>
  <si>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</si>
  <si>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</si>
  <si>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</si>
  <si>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</si>
  <si>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</si>
  <si>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</si>
  <si>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</si>
  <si>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</si>
  <si>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</si>
  <si>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</si>
  <si>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</si>
  <si>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</si>
  <si>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</si>
  <si>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</si>
  <si>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</si>
  <si>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</si>
  <si>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</si>
  <si>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</si>
  <si>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</si>
  <si>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</si>
  <si>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</si>
  <si>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</si>
  <si>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</si>
  <si>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</si>
  <si>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</si>
  <si>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</si>
  <si>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</si>
  <si>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</si>
  <si>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</si>
  <si>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</si>
  <si>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</si>
  <si>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</si>
  <si>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</si>
  <si>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</si>
  <si>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</si>
  <si>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</si>
  <si>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</si>
  <si>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</si>
  <si>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</si>
  <si>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</si>
  <si>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</si>
  <si>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</si>
  <si>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</si>
  <si>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</si>
  <si>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</si>
  <si>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</si>
  <si>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</si>
  <si>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</si>
  <si>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</si>
  <si>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</si>
  <si>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</si>
  <si>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</si>
  <si>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</si>
  <si>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</si>
  <si>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</si>
  <si>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</si>
  <si>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</si>
  <si>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</si>
  <si>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</si>
  <si>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</si>
  <si>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</si>
  <si>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</si>
  <si>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</si>
  <si>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</si>
  <si>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</si>
  <si>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</si>
  <si>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</si>
  <si>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</si>
  <si>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</si>
  <si>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</si>
  <si>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</si>
  <si>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</si>
  <si>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</si>
  <si>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</si>
  <si>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</si>
  <si>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</si>
  <si>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</si>
  <si>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</si>
  <si>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</si>
  <si>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</si>
  <si>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</si>
  <si>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</si>
  <si>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</si>
  <si>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</si>
  <si>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</si>
  <si>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柿崎病院</t>
  </si>
  <si>
    <t>条例全部</t>
  </si>
  <si>
    <t>病院事業</t>
  </si>
  <si>
    <t>一般病院</t>
  </si>
  <si>
    <t>50床以上～100床未満</t>
  </si>
  <si>
    <t>自治体職員</t>
  </si>
  <si>
    <t>直営</t>
  </si>
  <si>
    <t>ド 訓</t>
  </si>
  <si>
    <t>救 臨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</si>
  <si>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</si>
  <si>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</si>
  <si>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</si>
  <si>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</si>
  <si>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</si>
  <si>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</si>
  <si>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</si>
  <si>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</si>
  <si>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軽度急性期～慢性期病床の機能を担い、上越医療圏の基幹的病院との連携のもと、プライマリ・ケア、入院医療及びリハビリを提供する。</t>
    <phoneticPr fontId="5"/>
  </si>
  <si>
    <t>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</si>
  <si>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t>　不採算地区病院に該当しており、一般会計繰入金を受けて、経常収支比率は概ね100％を上回るが、医業収支比率の類似病院平均との乖離拡大傾向があり、一般会計負担縮減の観点から、一層効率的な運営が求められる状況にある。
（各指標の類似病院平均との比較等）
①経常収支比率：数値が高い
②医業収支比率：数値が低い
④病床利用率：H30は入院患者増により高水準
⑤入院患者１人１日当たり収益：数値が高い
⑥外来患者１人１日当たり収益：数値が低い
⑦職員給与費対医業収益比率：数値が高く上昇傾向
⑧材料費対医業収益比率：数値が低い</t>
    <rPh sb="18" eb="20">
      <t>カイケイ</t>
    </rPh>
    <rPh sb="54" eb="56">
      <t>ルイジ</t>
    </rPh>
    <rPh sb="56" eb="58">
      <t>ビョウイン</t>
    </rPh>
    <rPh sb="58" eb="60">
      <t>ヘイキン</t>
    </rPh>
    <rPh sb="62" eb="64">
      <t>カイリ</t>
    </rPh>
    <rPh sb="64" eb="66">
      <t>カクダイ</t>
    </rPh>
    <rPh sb="66" eb="68">
      <t>ケイコウ</t>
    </rPh>
    <rPh sb="164" eb="166">
      <t>ニュウイン</t>
    </rPh>
    <rPh sb="166" eb="168">
      <t>カンジャ</t>
    </rPh>
    <rPh sb="168" eb="169">
      <t>ゾウ</t>
    </rPh>
    <rPh sb="173" eb="175">
      <t>スイジュン</t>
    </rPh>
    <phoneticPr fontId="5"/>
  </si>
  <si>
    <t>建物を中心として一定程度老朽化が進んでいる状況。器械備品については近年の高額機器整備により一時的に償却率がやや下がったが、償却が進んできている状況である。
（各指標の類似病院平均との比較等）
①有形固定資産減価償却率：数値が高い
②器械備品減価償却率：H30では同水準
③１床当たり有形固定資産：数値が低い</t>
    <rPh sb="24" eb="26">
      <t>キカイ</t>
    </rPh>
    <rPh sb="26" eb="28">
      <t>ビヒン</t>
    </rPh>
    <rPh sb="33" eb="35">
      <t>キンネン</t>
    </rPh>
    <rPh sb="36" eb="38">
      <t>コウガク</t>
    </rPh>
    <rPh sb="38" eb="40">
      <t>キキ</t>
    </rPh>
    <rPh sb="40" eb="42">
      <t>セイビ</t>
    </rPh>
    <rPh sb="45" eb="48">
      <t>イチジテキ</t>
    </rPh>
    <rPh sb="49" eb="52">
      <t>ショウキャクリツ</t>
    </rPh>
    <rPh sb="55" eb="56">
      <t>サ</t>
    </rPh>
    <rPh sb="61" eb="63">
      <t>ショウキャク</t>
    </rPh>
    <rPh sb="64" eb="65">
      <t>スス</t>
    </rPh>
    <rPh sb="71" eb="73">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</si>
</sst>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4" fillId="0" borderId="0" xfId="0" applyFont="1">
      <alignment vertical="center"/>
    </xf>
    <xf numFmtId="0" fontId="15"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6" fillId="0" borderId="0" xfId="0" applyNumberFormat="1" applyFont="1" applyBorder="1" applyAlignment="1">
      <alignment vertical="center" shrinkToFit="1"/>
    </xf>
    <xf numFmtId="38" fontId="8" fillId="0" borderId="0" xfId="1" applyFont="1" applyBorder="1" applyAlignment="1">
      <alignment vertical="center"/>
    </xf>
    <xf numFmtId="0" fontId="16" fillId="0" borderId="0" xfId="0" applyFont="1" applyBorder="1" applyAlignment="1">
      <alignment vertical="center" shrinkToFit="1"/>
    </xf>
    <xf numFmtId="180" fontId="16" fillId="0" borderId="0" xfId="0" applyNumberFormat="1" applyFont="1" applyBorder="1" applyAlignment="1">
      <alignment vertical="center" shrinkToFit="1"/>
    </xf>
    <xf numFmtId="176" fontId="16" fillId="0" borderId="0" xfId="0" applyNumberFormat="1" applyFont="1" applyBorder="1" applyAlignment="1">
      <alignment vertical="center" shrinkToFit="1"/>
    </xf>
    <xf numFmtId="0" fontId="17" fillId="0" borderId="0" xfId="0" applyFont="1" applyFill="1" applyBorder="1" applyAlignment="1">
      <alignment vertical="center"/>
    </xf>
    <xf numFmtId="0" fontId="18" fillId="0" borderId="0" xfId="0" applyFont="1">
      <alignment vertical="center"/>
    </xf>
    <xf numFmtId="0" fontId="3" fillId="0" borderId="0" xfId="0" applyFont="1" applyProtection="1">
      <alignment vertical="center"/>
      <protection hidden="1"/>
    </xf>
    <xf numFmtId="0" fontId="19"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23" fillId="0" borderId="5"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22" fillId="0" borderId="0" xfId="0" applyFont="1" applyBorder="1" applyAlignment="1">
      <alignment horizontal="left" shrinkToFit="1"/>
    </xf>
    <xf numFmtId="0" fontId="22"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82.8</c:v>
                </c:pt>
                <c:pt idx="1">
                  <c:v>71.400000000000006</c:v>
                </c:pt>
                <c:pt idx="2">
                  <c:v>68.900000000000006</c:v>
                </c:pt>
                <c:pt idx="3">
                  <c:v>69.900000000000006</c:v>
                </c:pt>
                <c:pt idx="4">
                  <c:v>78.599999999999994</c:v>
                </c:pt>
              </c:numCache>
            </c:numRef>
          </c:val>
          <c:extLst>
            <c:ext xmlns:c16="http://schemas.microsoft.com/office/drawing/2014/chart" uri="{C3380CC4-5D6E-409C-BE32-E72D297353CC}">
              <c16:uniqueId val="{00000000-C47B-4DD8-88CE-ECDD654B47C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C47B-4DD8-88CE-ECDD654B47C8}"/>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98E-4D3B-8D51-6E54F48AD15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098E-4D3B-8D51-6E54F48AD152}"/>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72.400000000000006</c:v>
                </c:pt>
                <c:pt idx="1">
                  <c:v>63.4</c:v>
                </c:pt>
                <c:pt idx="2">
                  <c:v>60.5</c:v>
                </c:pt>
                <c:pt idx="3">
                  <c:v>58.9</c:v>
                </c:pt>
                <c:pt idx="4">
                  <c:v>63.4</c:v>
                </c:pt>
              </c:numCache>
            </c:numRef>
          </c:val>
          <c:extLst>
            <c:ext xmlns:c16="http://schemas.microsoft.com/office/drawing/2014/chart" uri="{C3380CC4-5D6E-409C-BE32-E72D297353CC}">
              <c16:uniqueId val="{00000000-CFF7-4B8C-A69B-7613E03A398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CFF7-4B8C-A69B-7613E03A398E}"/>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105.2</c:v>
                </c:pt>
                <c:pt idx="1">
                  <c:v>101.4</c:v>
                </c:pt>
                <c:pt idx="2">
                  <c:v>101.7</c:v>
                </c:pt>
                <c:pt idx="3">
                  <c:v>100.1</c:v>
                </c:pt>
                <c:pt idx="4">
                  <c:v>101.6</c:v>
                </c:pt>
              </c:numCache>
            </c:numRef>
          </c:val>
          <c:extLst>
            <c:ext xmlns:c16="http://schemas.microsoft.com/office/drawing/2014/chart" uri="{C3380CC4-5D6E-409C-BE32-E72D297353CC}">
              <c16:uniqueId val="{00000000-5528-43F9-91DA-6072FA420BE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5528-43F9-91DA-6072FA420BE8}"/>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71.900000000000006</c:v>
                </c:pt>
                <c:pt idx="1">
                  <c:v>71.3</c:v>
                </c:pt>
                <c:pt idx="2">
                  <c:v>72</c:v>
                </c:pt>
                <c:pt idx="3">
                  <c:v>74.599999999999994</c:v>
                </c:pt>
                <c:pt idx="4">
                  <c:v>77.2</c:v>
                </c:pt>
              </c:numCache>
            </c:numRef>
          </c:val>
          <c:extLst>
            <c:ext xmlns:c16="http://schemas.microsoft.com/office/drawing/2014/chart" uri="{C3380CC4-5D6E-409C-BE32-E72D297353CC}">
              <c16:uniqueId val="{00000000-FDDC-464E-9B95-4542D00E30A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FDDC-464E-9B95-4542D00E30A6}"/>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70.099999999999994</c:v>
                </c:pt>
                <c:pt idx="1">
                  <c:v>65.8</c:v>
                </c:pt>
                <c:pt idx="2">
                  <c:v>64.2</c:v>
                </c:pt>
                <c:pt idx="3">
                  <c:v>68.7</c:v>
                </c:pt>
                <c:pt idx="4">
                  <c:v>73.3</c:v>
                </c:pt>
              </c:numCache>
            </c:numRef>
          </c:val>
          <c:extLst>
            <c:ext xmlns:c16="http://schemas.microsoft.com/office/drawing/2014/chart" uri="{C3380CC4-5D6E-409C-BE32-E72D297353CC}">
              <c16:uniqueId val="{00000000-D377-4A7B-AD8B-47CCF5F210A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D377-4A7B-AD8B-47CCF5F210A1}"/>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30667164</c:v>
                </c:pt>
                <c:pt idx="1">
                  <c:v>31882000</c:v>
                </c:pt>
                <c:pt idx="2">
                  <c:v>32441818</c:v>
                </c:pt>
                <c:pt idx="3">
                  <c:v>32616709</c:v>
                </c:pt>
                <c:pt idx="4">
                  <c:v>32738709</c:v>
                </c:pt>
              </c:numCache>
            </c:numRef>
          </c:val>
          <c:extLst>
            <c:ext xmlns:c16="http://schemas.microsoft.com/office/drawing/2014/chart" uri="{C3380CC4-5D6E-409C-BE32-E72D297353CC}">
              <c16:uniqueId val="{00000000-7532-48C7-809F-CF85215E7A7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7532-48C7-809F-CF85215E7A7A}"/>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13.3</c:v>
                </c:pt>
                <c:pt idx="1">
                  <c:v>13.6</c:v>
                </c:pt>
                <c:pt idx="2">
                  <c:v>13</c:v>
                </c:pt>
                <c:pt idx="3">
                  <c:v>12.1</c:v>
                </c:pt>
                <c:pt idx="4">
                  <c:v>12</c:v>
                </c:pt>
              </c:numCache>
            </c:numRef>
          </c:val>
          <c:extLst>
            <c:ext xmlns:c16="http://schemas.microsoft.com/office/drawing/2014/chart" uri="{C3380CC4-5D6E-409C-BE32-E72D297353CC}">
              <c16:uniqueId val="{00000000-52A2-4CBF-9D53-79E2B68B613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52A2-4CBF-9D53-79E2B68B6138}"/>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89.5</c:v>
                </c:pt>
                <c:pt idx="1">
                  <c:v>102.7</c:v>
                </c:pt>
                <c:pt idx="2">
                  <c:v>108.8</c:v>
                </c:pt>
                <c:pt idx="3">
                  <c:v>110.7</c:v>
                </c:pt>
                <c:pt idx="4">
                  <c:v>104.5</c:v>
                </c:pt>
              </c:numCache>
            </c:numRef>
          </c:val>
          <c:extLst>
            <c:ext xmlns:c16="http://schemas.microsoft.com/office/drawing/2014/chart" uri="{C3380CC4-5D6E-409C-BE32-E72D297353CC}">
              <c16:uniqueId val="{00000000-AB51-4833-8440-4FECFE063BF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AB51-4833-8440-4FECFE063BF8}"/>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7382</c:v>
                </c:pt>
                <c:pt idx="1">
                  <c:v>7183</c:v>
                </c:pt>
                <c:pt idx="2">
                  <c:v>7305</c:v>
                </c:pt>
                <c:pt idx="3">
                  <c:v>6910</c:v>
                </c:pt>
                <c:pt idx="4">
                  <c:v>6827</c:v>
                </c:pt>
              </c:numCache>
            </c:numRef>
          </c:val>
          <c:extLst>
            <c:ext xmlns:c16="http://schemas.microsoft.com/office/drawing/2014/chart" uri="{C3380CC4-5D6E-409C-BE32-E72D297353CC}">
              <c16:uniqueId val="{00000000-31EB-47FD-AAFD-A6863C68006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31EB-47FD-AAFD-A6863C680064}"/>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26698</c:v>
                </c:pt>
                <c:pt idx="1">
                  <c:v>27684</c:v>
                </c:pt>
                <c:pt idx="2">
                  <c:v>27469</c:v>
                </c:pt>
                <c:pt idx="3">
                  <c:v>27154</c:v>
                </c:pt>
                <c:pt idx="4">
                  <c:v>26757</c:v>
                </c:pt>
              </c:numCache>
            </c:numRef>
          </c:val>
          <c:extLst>
            <c:ext xmlns:c16="http://schemas.microsoft.com/office/drawing/2014/chart" uri="{C3380CC4-5D6E-409C-BE32-E72D297353CC}">
              <c16:uniqueId val="{00000000-5109-4B68-954A-3B8F3E4E297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5109-4B68-954A-3B8F3E4E2977}"/>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MI60" zoomScale="85" zoomScaleNormal="85" zoomScaleSheetLayoutView="70" workbookViewId="0">
      <selection activeCell="OA26" sqref="OA2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5" t="s">
        <v>0</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c r="JS2" s="155"/>
      <c r="JT2" s="155"/>
      <c r="JU2" s="155"/>
      <c r="JV2" s="155"/>
      <c r="JW2" s="155"/>
      <c r="JX2" s="155"/>
      <c r="JY2" s="155"/>
      <c r="JZ2" s="155"/>
      <c r="KA2" s="155"/>
      <c r="KB2" s="155"/>
      <c r="KC2" s="155"/>
      <c r="KD2" s="155"/>
      <c r="KE2" s="155"/>
      <c r="KF2" s="155"/>
      <c r="KG2" s="155"/>
      <c r="KH2" s="155"/>
      <c r="KI2" s="155"/>
      <c r="KJ2" s="155"/>
      <c r="KK2" s="155"/>
      <c r="KL2" s="155"/>
      <c r="KM2" s="155"/>
      <c r="KN2" s="155"/>
      <c r="KO2" s="155"/>
      <c r="KP2" s="155"/>
      <c r="KQ2" s="155"/>
      <c r="KR2" s="155"/>
      <c r="KS2" s="155"/>
      <c r="KT2" s="155"/>
      <c r="KU2" s="155"/>
      <c r="KV2" s="155"/>
      <c r="KW2" s="155"/>
      <c r="KX2" s="155"/>
      <c r="KY2" s="155"/>
      <c r="KZ2" s="155"/>
      <c r="LA2" s="155"/>
      <c r="LB2" s="155"/>
      <c r="LC2" s="155"/>
      <c r="LD2" s="155"/>
      <c r="LE2" s="155"/>
      <c r="LF2" s="155"/>
      <c r="LG2" s="155"/>
      <c r="LH2" s="155"/>
      <c r="LI2" s="155"/>
      <c r="LJ2" s="155"/>
      <c r="LK2" s="155"/>
      <c r="LL2" s="155"/>
      <c r="LM2" s="155"/>
      <c r="LN2" s="155"/>
      <c r="LO2" s="155"/>
      <c r="LP2" s="155"/>
      <c r="LQ2" s="155"/>
      <c r="LR2" s="155"/>
      <c r="LS2" s="155"/>
      <c r="LT2" s="155"/>
      <c r="LU2" s="155"/>
      <c r="LV2" s="155"/>
      <c r="LW2" s="155"/>
      <c r="LX2" s="155"/>
      <c r="LY2" s="155"/>
      <c r="LZ2" s="155"/>
      <c r="MA2" s="155"/>
      <c r="MB2" s="155"/>
      <c r="MC2" s="155"/>
      <c r="MD2" s="155"/>
      <c r="ME2" s="155"/>
      <c r="MF2" s="155"/>
      <c r="MG2" s="155"/>
      <c r="MH2" s="155"/>
      <c r="MI2" s="155"/>
      <c r="MJ2" s="155"/>
      <c r="MK2" s="155"/>
      <c r="ML2" s="155"/>
      <c r="MM2" s="155"/>
      <c r="MN2" s="155"/>
      <c r="MO2" s="155"/>
      <c r="MP2" s="155"/>
      <c r="MQ2" s="155"/>
      <c r="MR2" s="155"/>
      <c r="MS2" s="155"/>
      <c r="MT2" s="155"/>
      <c r="MU2" s="155"/>
      <c r="MV2" s="155"/>
      <c r="MW2" s="155"/>
      <c r="MX2" s="155"/>
      <c r="MY2" s="155"/>
      <c r="MZ2" s="155"/>
      <c r="NA2" s="155"/>
      <c r="NB2" s="155"/>
      <c r="NC2" s="155"/>
      <c r="ND2" s="155"/>
      <c r="NE2" s="155"/>
      <c r="NF2" s="155"/>
      <c r="NG2" s="155"/>
      <c r="NH2" s="155"/>
      <c r="NI2" s="155"/>
      <c r="NJ2" s="155"/>
      <c r="NK2" s="155"/>
      <c r="NL2" s="155"/>
      <c r="NM2" s="155"/>
      <c r="NN2" s="155"/>
      <c r="NO2" s="155"/>
      <c r="NP2" s="155"/>
      <c r="NQ2" s="155"/>
      <c r="NR2" s="155"/>
      <c r="NS2" s="155"/>
      <c r="NT2" s="155"/>
      <c r="NU2" s="155"/>
      <c r="NV2" s="155"/>
      <c r="NW2" s="155"/>
      <c r="NX2" s="155"/>
    </row>
    <row r="3" spans="1:388" ht="9.75" customHeight="1" x14ac:dyDescent="0.15">
      <c r="A3" s="2"/>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c r="JS3" s="155"/>
      <c r="JT3" s="155"/>
      <c r="JU3" s="155"/>
      <c r="JV3" s="155"/>
      <c r="JW3" s="155"/>
      <c r="JX3" s="155"/>
      <c r="JY3" s="155"/>
      <c r="JZ3" s="155"/>
      <c r="KA3" s="155"/>
      <c r="KB3" s="155"/>
      <c r="KC3" s="155"/>
      <c r="KD3" s="155"/>
      <c r="KE3" s="155"/>
      <c r="KF3" s="155"/>
      <c r="KG3" s="155"/>
      <c r="KH3" s="155"/>
      <c r="KI3" s="155"/>
      <c r="KJ3" s="155"/>
      <c r="KK3" s="155"/>
      <c r="KL3" s="155"/>
      <c r="KM3" s="155"/>
      <c r="KN3" s="155"/>
      <c r="KO3" s="155"/>
      <c r="KP3" s="155"/>
      <c r="KQ3" s="155"/>
      <c r="KR3" s="155"/>
      <c r="KS3" s="155"/>
      <c r="KT3" s="155"/>
      <c r="KU3" s="155"/>
      <c r="KV3" s="155"/>
      <c r="KW3" s="155"/>
      <c r="KX3" s="155"/>
      <c r="KY3" s="155"/>
      <c r="KZ3" s="155"/>
      <c r="LA3" s="155"/>
      <c r="LB3" s="155"/>
      <c r="LC3" s="155"/>
      <c r="LD3" s="155"/>
      <c r="LE3" s="155"/>
      <c r="LF3" s="155"/>
      <c r="LG3" s="155"/>
      <c r="LH3" s="155"/>
      <c r="LI3" s="155"/>
      <c r="LJ3" s="155"/>
      <c r="LK3" s="155"/>
      <c r="LL3" s="155"/>
      <c r="LM3" s="155"/>
      <c r="LN3" s="155"/>
      <c r="LO3" s="155"/>
      <c r="LP3" s="155"/>
      <c r="LQ3" s="155"/>
      <c r="LR3" s="155"/>
      <c r="LS3" s="155"/>
      <c r="LT3" s="155"/>
      <c r="LU3" s="155"/>
      <c r="LV3" s="155"/>
      <c r="LW3" s="155"/>
      <c r="LX3" s="155"/>
      <c r="LY3" s="155"/>
      <c r="LZ3" s="155"/>
      <c r="MA3" s="155"/>
      <c r="MB3" s="155"/>
      <c r="MC3" s="155"/>
      <c r="MD3" s="155"/>
      <c r="ME3" s="155"/>
      <c r="MF3" s="155"/>
      <c r="MG3" s="155"/>
      <c r="MH3" s="155"/>
      <c r="MI3" s="155"/>
      <c r="MJ3" s="155"/>
      <c r="MK3" s="155"/>
      <c r="ML3" s="155"/>
      <c r="MM3" s="155"/>
      <c r="MN3" s="155"/>
      <c r="MO3" s="155"/>
      <c r="MP3" s="155"/>
      <c r="MQ3" s="155"/>
      <c r="MR3" s="155"/>
      <c r="MS3" s="155"/>
      <c r="MT3" s="155"/>
      <c r="MU3" s="155"/>
      <c r="MV3" s="155"/>
      <c r="MW3" s="155"/>
      <c r="MX3" s="155"/>
      <c r="MY3" s="155"/>
      <c r="MZ3" s="155"/>
      <c r="NA3" s="155"/>
      <c r="NB3" s="155"/>
      <c r="NC3" s="155"/>
      <c r="ND3" s="155"/>
      <c r="NE3" s="155"/>
      <c r="NF3" s="155"/>
      <c r="NG3" s="155"/>
      <c r="NH3" s="155"/>
      <c r="NI3" s="155"/>
      <c r="NJ3" s="155"/>
      <c r="NK3" s="155"/>
      <c r="NL3" s="155"/>
      <c r="NM3" s="155"/>
      <c r="NN3" s="155"/>
      <c r="NO3" s="155"/>
      <c r="NP3" s="155"/>
      <c r="NQ3" s="155"/>
      <c r="NR3" s="155"/>
      <c r="NS3" s="155"/>
      <c r="NT3" s="155"/>
      <c r="NU3" s="155"/>
      <c r="NV3" s="155"/>
      <c r="NW3" s="155"/>
      <c r="NX3" s="155"/>
    </row>
    <row r="4" spans="1:388" ht="9.75" customHeight="1" x14ac:dyDescent="0.15">
      <c r="A4" s="2"/>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c r="JS4" s="155"/>
      <c r="JT4" s="155"/>
      <c r="JU4" s="155"/>
      <c r="JV4" s="155"/>
      <c r="JW4" s="155"/>
      <c r="JX4" s="155"/>
      <c r="JY4" s="155"/>
      <c r="JZ4" s="155"/>
      <c r="KA4" s="155"/>
      <c r="KB4" s="155"/>
      <c r="KC4" s="155"/>
      <c r="KD4" s="155"/>
      <c r="KE4" s="155"/>
      <c r="KF4" s="155"/>
      <c r="KG4" s="155"/>
      <c r="KH4" s="155"/>
      <c r="KI4" s="155"/>
      <c r="KJ4" s="155"/>
      <c r="KK4" s="155"/>
      <c r="KL4" s="155"/>
      <c r="KM4" s="155"/>
      <c r="KN4" s="155"/>
      <c r="KO4" s="155"/>
      <c r="KP4" s="155"/>
      <c r="KQ4" s="155"/>
      <c r="KR4" s="155"/>
      <c r="KS4" s="155"/>
      <c r="KT4" s="155"/>
      <c r="KU4" s="155"/>
      <c r="KV4" s="155"/>
      <c r="KW4" s="155"/>
      <c r="KX4" s="155"/>
      <c r="KY4" s="155"/>
      <c r="KZ4" s="155"/>
      <c r="LA4" s="155"/>
      <c r="LB4" s="155"/>
      <c r="LC4" s="155"/>
      <c r="LD4" s="155"/>
      <c r="LE4" s="155"/>
      <c r="LF4" s="155"/>
      <c r="LG4" s="155"/>
      <c r="LH4" s="155"/>
      <c r="LI4" s="155"/>
      <c r="LJ4" s="155"/>
      <c r="LK4" s="155"/>
      <c r="LL4" s="155"/>
      <c r="LM4" s="155"/>
      <c r="LN4" s="155"/>
      <c r="LO4" s="155"/>
      <c r="LP4" s="155"/>
      <c r="LQ4" s="155"/>
      <c r="LR4" s="155"/>
      <c r="LS4" s="155"/>
      <c r="LT4" s="155"/>
      <c r="LU4" s="155"/>
      <c r="LV4" s="155"/>
      <c r="LW4" s="155"/>
      <c r="LX4" s="155"/>
      <c r="LY4" s="155"/>
      <c r="LZ4" s="155"/>
      <c r="MA4" s="155"/>
      <c r="MB4" s="155"/>
      <c r="MC4" s="155"/>
      <c r="MD4" s="155"/>
      <c r="ME4" s="155"/>
      <c r="MF4" s="155"/>
      <c r="MG4" s="155"/>
      <c r="MH4" s="155"/>
      <c r="MI4" s="155"/>
      <c r="MJ4" s="155"/>
      <c r="MK4" s="155"/>
      <c r="ML4" s="155"/>
      <c r="MM4" s="155"/>
      <c r="MN4" s="155"/>
      <c r="MO4" s="155"/>
      <c r="MP4" s="155"/>
      <c r="MQ4" s="155"/>
      <c r="MR4" s="155"/>
      <c r="MS4" s="155"/>
      <c r="MT4" s="155"/>
      <c r="MU4" s="155"/>
      <c r="MV4" s="155"/>
      <c r="MW4" s="155"/>
      <c r="MX4" s="155"/>
      <c r="MY4" s="155"/>
      <c r="MZ4" s="155"/>
      <c r="NA4" s="155"/>
      <c r="NB4" s="155"/>
      <c r="NC4" s="155"/>
      <c r="ND4" s="155"/>
      <c r="NE4" s="155"/>
      <c r="NF4" s="155"/>
      <c r="NG4" s="155"/>
      <c r="NH4" s="155"/>
      <c r="NI4" s="155"/>
      <c r="NJ4" s="155"/>
      <c r="NK4" s="155"/>
      <c r="NL4" s="155"/>
      <c r="NM4" s="155"/>
      <c r="NN4" s="155"/>
      <c r="NO4" s="155"/>
      <c r="NP4" s="155"/>
      <c r="NQ4" s="155"/>
      <c r="NR4" s="155"/>
      <c r="NS4" s="155"/>
      <c r="NT4" s="155"/>
      <c r="NU4" s="155"/>
      <c r="NV4" s="155"/>
      <c r="NW4" s="155"/>
      <c r="NX4" s="15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6" t="str">
        <f>データ!H6</f>
        <v>新潟県　柿崎病院</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15">
      <c r="A8" s="2"/>
      <c r="B8" s="143" t="str">
        <f>データ!K6</f>
        <v>条例全部</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5"/>
      <c r="AU8" s="143" t="str">
        <f>データ!L6</f>
        <v>病院事業</v>
      </c>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5"/>
      <c r="CN8" s="143" t="str">
        <f>データ!M6</f>
        <v>一般病院</v>
      </c>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5"/>
      <c r="EG8" s="143" t="str">
        <f>データ!N6</f>
        <v>50床以上～100床未満</v>
      </c>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4"/>
      <c r="FM8" s="144"/>
      <c r="FN8" s="144"/>
      <c r="FO8" s="144"/>
      <c r="FP8" s="144"/>
      <c r="FQ8" s="144"/>
      <c r="FR8" s="144"/>
      <c r="FS8" s="144"/>
      <c r="FT8" s="144"/>
      <c r="FU8" s="144"/>
      <c r="FV8" s="144"/>
      <c r="FW8" s="144"/>
      <c r="FX8" s="144"/>
      <c r="FY8" s="145"/>
      <c r="FZ8" s="143" t="str">
        <f>データ!O7</f>
        <v>自治体職員</v>
      </c>
      <c r="GA8" s="144"/>
      <c r="GB8" s="144"/>
      <c r="GC8" s="144"/>
      <c r="GD8" s="144"/>
      <c r="GE8" s="144"/>
      <c r="GF8" s="144"/>
      <c r="GG8" s="144"/>
      <c r="GH8" s="144"/>
      <c r="GI8" s="144"/>
      <c r="GJ8" s="144"/>
      <c r="GK8" s="144"/>
      <c r="GL8" s="144"/>
      <c r="GM8" s="144"/>
      <c r="GN8" s="144"/>
      <c r="GO8" s="144"/>
      <c r="GP8" s="144"/>
      <c r="GQ8" s="144"/>
      <c r="GR8" s="144"/>
      <c r="GS8" s="144"/>
      <c r="GT8" s="144"/>
      <c r="GU8" s="144"/>
      <c r="GV8" s="144"/>
      <c r="GW8" s="144"/>
      <c r="GX8" s="144"/>
      <c r="GY8" s="144"/>
      <c r="GZ8" s="144"/>
      <c r="HA8" s="144"/>
      <c r="HB8" s="144"/>
      <c r="HC8" s="144"/>
      <c r="HD8" s="144"/>
      <c r="HE8" s="144"/>
      <c r="HF8" s="144"/>
      <c r="HG8" s="144"/>
      <c r="HH8" s="144"/>
      <c r="HI8" s="144"/>
      <c r="HJ8" s="144"/>
      <c r="HK8" s="144"/>
      <c r="HL8" s="144"/>
      <c r="HM8" s="144"/>
      <c r="HN8" s="144"/>
      <c r="HO8" s="144"/>
      <c r="HP8" s="144"/>
      <c r="HQ8" s="144"/>
      <c r="HR8" s="145"/>
      <c r="ID8" s="132">
        <f>データ!Y6</f>
        <v>55</v>
      </c>
      <c r="IE8" s="133"/>
      <c r="IF8" s="133"/>
      <c r="IG8" s="133"/>
      <c r="IH8" s="133"/>
      <c r="II8" s="133"/>
      <c r="IJ8" s="133"/>
      <c r="IK8" s="133"/>
      <c r="IL8" s="133"/>
      <c r="IM8" s="133"/>
      <c r="IN8" s="133"/>
      <c r="IO8" s="133"/>
      <c r="IP8" s="133"/>
      <c r="IQ8" s="133"/>
      <c r="IR8" s="133"/>
      <c r="IS8" s="133"/>
      <c r="IT8" s="133"/>
      <c r="IU8" s="133"/>
      <c r="IV8" s="133"/>
      <c r="IW8" s="133"/>
      <c r="IX8" s="133"/>
      <c r="IY8" s="133"/>
      <c r="IZ8" s="133"/>
      <c r="JA8" s="133"/>
      <c r="JB8" s="133"/>
      <c r="JC8" s="133"/>
      <c r="JD8" s="133"/>
      <c r="JE8" s="133"/>
      <c r="JF8" s="133"/>
      <c r="JG8" s="133"/>
      <c r="JH8" s="133"/>
      <c r="JI8" s="133"/>
      <c r="JJ8" s="133"/>
      <c r="JK8" s="133"/>
      <c r="JL8" s="133"/>
      <c r="JM8" s="133"/>
      <c r="JN8" s="133"/>
      <c r="JO8" s="133"/>
      <c r="JP8" s="133"/>
      <c r="JQ8" s="133"/>
      <c r="JR8" s="133"/>
      <c r="JS8" s="133"/>
      <c r="JT8" s="133"/>
      <c r="JU8" s="133"/>
      <c r="JV8" s="134"/>
      <c r="JW8" s="132" t="str">
        <f>データ!Z6</f>
        <v>-</v>
      </c>
      <c r="JX8" s="133"/>
      <c r="JY8" s="133"/>
      <c r="JZ8" s="133"/>
      <c r="KA8" s="133"/>
      <c r="KB8" s="133"/>
      <c r="KC8" s="133"/>
      <c r="KD8" s="133"/>
      <c r="KE8" s="133"/>
      <c r="KF8" s="133"/>
      <c r="KG8" s="133"/>
      <c r="KH8" s="133"/>
      <c r="KI8" s="133"/>
      <c r="KJ8" s="133"/>
      <c r="KK8" s="133"/>
      <c r="KL8" s="133"/>
      <c r="KM8" s="133"/>
      <c r="KN8" s="133"/>
      <c r="KO8" s="133"/>
      <c r="KP8" s="133"/>
      <c r="KQ8" s="133"/>
      <c r="KR8" s="133"/>
      <c r="KS8" s="133"/>
      <c r="KT8" s="133"/>
      <c r="KU8" s="133"/>
      <c r="KV8" s="133"/>
      <c r="KW8" s="133"/>
      <c r="KX8" s="133"/>
      <c r="KY8" s="133"/>
      <c r="KZ8" s="133"/>
      <c r="LA8" s="133"/>
      <c r="LB8" s="133"/>
      <c r="LC8" s="133"/>
      <c r="LD8" s="133"/>
      <c r="LE8" s="133"/>
      <c r="LF8" s="133"/>
      <c r="LG8" s="133"/>
      <c r="LH8" s="133"/>
      <c r="LI8" s="133"/>
      <c r="LJ8" s="133"/>
      <c r="LK8" s="133"/>
      <c r="LL8" s="133"/>
      <c r="LM8" s="133"/>
      <c r="LN8" s="133"/>
      <c r="LO8" s="134"/>
      <c r="LP8" s="132" t="str">
        <f>データ!AA6</f>
        <v>-</v>
      </c>
      <c r="LQ8" s="133"/>
      <c r="LR8" s="133"/>
      <c r="LS8" s="133"/>
      <c r="LT8" s="133"/>
      <c r="LU8" s="133"/>
      <c r="LV8" s="133"/>
      <c r="LW8" s="133"/>
      <c r="LX8" s="133"/>
      <c r="LY8" s="133"/>
      <c r="LZ8" s="133"/>
      <c r="MA8" s="133"/>
      <c r="MB8" s="133"/>
      <c r="MC8" s="133"/>
      <c r="MD8" s="133"/>
      <c r="ME8" s="133"/>
      <c r="MF8" s="133"/>
      <c r="MG8" s="133"/>
      <c r="MH8" s="133"/>
      <c r="MI8" s="133"/>
      <c r="MJ8" s="133"/>
      <c r="MK8" s="133"/>
      <c r="ML8" s="133"/>
      <c r="MM8" s="133"/>
      <c r="MN8" s="133"/>
      <c r="MO8" s="133"/>
      <c r="MP8" s="133"/>
      <c r="MQ8" s="133"/>
      <c r="MR8" s="133"/>
      <c r="MS8" s="133"/>
      <c r="MT8" s="133"/>
      <c r="MU8" s="133"/>
      <c r="MV8" s="133"/>
      <c r="MW8" s="133"/>
      <c r="MX8" s="133"/>
      <c r="MY8" s="133"/>
      <c r="MZ8" s="133"/>
      <c r="NA8" s="133"/>
      <c r="NB8" s="133"/>
      <c r="NC8" s="133"/>
      <c r="ND8" s="133"/>
      <c r="NE8" s="133"/>
      <c r="NF8" s="133"/>
      <c r="NG8" s="133"/>
      <c r="NH8" s="134"/>
      <c r="NI8" s="3"/>
      <c r="NJ8" s="153" t="s">
        <v>10</v>
      </c>
      <c r="NK8" s="154"/>
      <c r="NL8" s="9" t="s">
        <v>11</v>
      </c>
      <c r="NM8" s="10"/>
      <c r="NN8" s="10"/>
      <c r="NO8" s="10"/>
      <c r="NP8" s="10"/>
      <c r="NQ8" s="10"/>
      <c r="NR8" s="10"/>
      <c r="NS8" s="10"/>
      <c r="NT8" s="10"/>
      <c r="NU8" s="10"/>
      <c r="NV8" s="10"/>
      <c r="NW8" s="11"/>
      <c r="NX8" s="3"/>
    </row>
    <row r="9" spans="1:388" ht="18.75" customHeight="1" x14ac:dyDescent="0.15">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1" t="s">
        <v>20</v>
      </c>
      <c r="NK9" s="152"/>
      <c r="NL9" s="12" t="s">
        <v>21</v>
      </c>
      <c r="NM9" s="13"/>
      <c r="NN9" s="13"/>
      <c r="NO9" s="13"/>
      <c r="NP9" s="13"/>
      <c r="NQ9" s="13"/>
      <c r="NR9" s="13"/>
      <c r="NS9" s="13"/>
      <c r="NT9" s="13"/>
      <c r="NU9" s="14"/>
      <c r="NV9" s="14"/>
      <c r="NW9" s="15"/>
      <c r="NX9" s="3"/>
    </row>
    <row r="10" spans="1:388" ht="18.75" customHeight="1" x14ac:dyDescent="0.15">
      <c r="A10" s="2"/>
      <c r="B10" s="143" t="str">
        <f>データ!P6</f>
        <v>直営</v>
      </c>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5"/>
      <c r="AU10" s="132">
        <f>データ!Q6</f>
        <v>8</v>
      </c>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4"/>
      <c r="CN10" s="143" t="str">
        <f>データ!R6</f>
        <v>-</v>
      </c>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144"/>
      <c r="DR10" s="144"/>
      <c r="DS10" s="144"/>
      <c r="DT10" s="144"/>
      <c r="DU10" s="144"/>
      <c r="DV10" s="144"/>
      <c r="DW10" s="144"/>
      <c r="DX10" s="144"/>
      <c r="DY10" s="144"/>
      <c r="DZ10" s="144"/>
      <c r="EA10" s="144"/>
      <c r="EB10" s="144"/>
      <c r="EC10" s="144"/>
      <c r="ED10" s="144"/>
      <c r="EE10" s="144"/>
      <c r="EF10" s="145"/>
      <c r="EG10" s="143" t="str">
        <f>データ!S6</f>
        <v>ド 訓</v>
      </c>
      <c r="EH10" s="144"/>
      <c r="EI10" s="144"/>
      <c r="EJ10" s="144"/>
      <c r="EK10" s="144"/>
      <c r="EL10" s="144"/>
      <c r="EM10" s="144"/>
      <c r="EN10" s="144"/>
      <c r="EO10" s="144"/>
      <c r="EP10" s="144"/>
      <c r="EQ10" s="144"/>
      <c r="ER10" s="144"/>
      <c r="ES10" s="144"/>
      <c r="ET10" s="144"/>
      <c r="EU10" s="144"/>
      <c r="EV10" s="144"/>
      <c r="EW10" s="144"/>
      <c r="EX10" s="144"/>
      <c r="EY10" s="144"/>
      <c r="EZ10" s="144"/>
      <c r="FA10" s="144"/>
      <c r="FB10" s="144"/>
      <c r="FC10" s="144"/>
      <c r="FD10" s="144"/>
      <c r="FE10" s="144"/>
      <c r="FF10" s="144"/>
      <c r="FG10" s="144"/>
      <c r="FH10" s="144"/>
      <c r="FI10" s="144"/>
      <c r="FJ10" s="144"/>
      <c r="FK10" s="144"/>
      <c r="FL10" s="144"/>
      <c r="FM10" s="144"/>
      <c r="FN10" s="144"/>
      <c r="FO10" s="144"/>
      <c r="FP10" s="144"/>
      <c r="FQ10" s="144"/>
      <c r="FR10" s="144"/>
      <c r="FS10" s="144"/>
      <c r="FT10" s="144"/>
      <c r="FU10" s="144"/>
      <c r="FV10" s="144"/>
      <c r="FW10" s="144"/>
      <c r="FX10" s="144"/>
      <c r="FY10" s="145"/>
      <c r="FZ10" s="143" t="str">
        <f>データ!T6</f>
        <v>救 臨 輪</v>
      </c>
      <c r="GA10" s="144"/>
      <c r="GB10" s="144"/>
      <c r="GC10" s="144"/>
      <c r="GD10" s="144"/>
      <c r="GE10" s="144"/>
      <c r="GF10" s="144"/>
      <c r="GG10" s="144"/>
      <c r="GH10" s="144"/>
      <c r="GI10" s="144"/>
      <c r="GJ10" s="144"/>
      <c r="GK10" s="144"/>
      <c r="GL10" s="144"/>
      <c r="GM10" s="144"/>
      <c r="GN10" s="144"/>
      <c r="GO10" s="144"/>
      <c r="GP10" s="144"/>
      <c r="GQ10" s="144"/>
      <c r="GR10" s="144"/>
      <c r="GS10" s="144"/>
      <c r="GT10" s="144"/>
      <c r="GU10" s="144"/>
      <c r="GV10" s="144"/>
      <c r="GW10" s="144"/>
      <c r="GX10" s="144"/>
      <c r="GY10" s="144"/>
      <c r="GZ10" s="144"/>
      <c r="HA10" s="144"/>
      <c r="HB10" s="144"/>
      <c r="HC10" s="144"/>
      <c r="HD10" s="144"/>
      <c r="HE10" s="144"/>
      <c r="HF10" s="144"/>
      <c r="HG10" s="144"/>
      <c r="HH10" s="144"/>
      <c r="HI10" s="144"/>
      <c r="HJ10" s="144"/>
      <c r="HK10" s="144"/>
      <c r="HL10" s="144"/>
      <c r="HM10" s="144"/>
      <c r="HN10" s="144"/>
      <c r="HO10" s="144"/>
      <c r="HP10" s="144"/>
      <c r="HQ10" s="144"/>
      <c r="HR10" s="145"/>
      <c r="ID10" s="132" t="str">
        <f>データ!AB6</f>
        <v>-</v>
      </c>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133"/>
      <c r="JS10" s="133"/>
      <c r="JT10" s="133"/>
      <c r="JU10" s="133"/>
      <c r="JV10" s="134"/>
      <c r="JW10" s="132" t="str">
        <f>データ!AC6</f>
        <v>-</v>
      </c>
      <c r="JX10" s="133"/>
      <c r="JY10" s="133"/>
      <c r="JZ10" s="133"/>
      <c r="KA10" s="133"/>
      <c r="KB10" s="133"/>
      <c r="KC10" s="133"/>
      <c r="KD10" s="133"/>
      <c r="KE10" s="133"/>
      <c r="KF10" s="133"/>
      <c r="KG10" s="133"/>
      <c r="KH10" s="133"/>
      <c r="KI10" s="133"/>
      <c r="KJ10" s="133"/>
      <c r="KK10" s="133"/>
      <c r="KL10" s="133"/>
      <c r="KM10" s="133"/>
      <c r="KN10" s="133"/>
      <c r="KO10" s="133"/>
      <c r="KP10" s="133"/>
      <c r="KQ10" s="133"/>
      <c r="KR10" s="133"/>
      <c r="KS10" s="133"/>
      <c r="KT10" s="133"/>
      <c r="KU10" s="133"/>
      <c r="KV10" s="133"/>
      <c r="KW10" s="133"/>
      <c r="KX10" s="133"/>
      <c r="KY10" s="133"/>
      <c r="KZ10" s="133"/>
      <c r="LA10" s="133"/>
      <c r="LB10" s="133"/>
      <c r="LC10" s="133"/>
      <c r="LD10" s="133"/>
      <c r="LE10" s="133"/>
      <c r="LF10" s="133"/>
      <c r="LG10" s="133"/>
      <c r="LH10" s="133"/>
      <c r="LI10" s="133"/>
      <c r="LJ10" s="133"/>
      <c r="LK10" s="133"/>
      <c r="LL10" s="133"/>
      <c r="LM10" s="133"/>
      <c r="LN10" s="133"/>
      <c r="LO10" s="134"/>
      <c r="LP10" s="132">
        <f>データ!AD6</f>
        <v>55</v>
      </c>
      <c r="LQ10" s="133"/>
      <c r="LR10" s="133"/>
      <c r="LS10" s="133"/>
      <c r="LT10" s="133"/>
      <c r="LU10" s="133"/>
      <c r="LV10" s="133"/>
      <c r="LW10" s="133"/>
      <c r="LX10" s="133"/>
      <c r="LY10" s="133"/>
      <c r="LZ10" s="133"/>
      <c r="MA10" s="133"/>
      <c r="MB10" s="133"/>
      <c r="MC10" s="133"/>
      <c r="MD10" s="133"/>
      <c r="ME10" s="133"/>
      <c r="MF10" s="133"/>
      <c r="MG10" s="133"/>
      <c r="MH10" s="133"/>
      <c r="MI10" s="133"/>
      <c r="MJ10" s="133"/>
      <c r="MK10" s="133"/>
      <c r="ML10" s="133"/>
      <c r="MM10" s="133"/>
      <c r="MN10" s="133"/>
      <c r="MO10" s="133"/>
      <c r="MP10" s="133"/>
      <c r="MQ10" s="133"/>
      <c r="MR10" s="133"/>
      <c r="MS10" s="133"/>
      <c r="MT10" s="133"/>
      <c r="MU10" s="133"/>
      <c r="MV10" s="133"/>
      <c r="MW10" s="133"/>
      <c r="MX10" s="133"/>
      <c r="MY10" s="133"/>
      <c r="MZ10" s="133"/>
      <c r="NA10" s="133"/>
      <c r="NB10" s="133"/>
      <c r="NC10" s="133"/>
      <c r="ND10" s="133"/>
      <c r="NE10" s="133"/>
      <c r="NF10" s="133"/>
      <c r="NG10" s="133"/>
      <c r="NH10" s="134"/>
      <c r="NI10" s="2"/>
      <c r="NJ10" s="146" t="s">
        <v>22</v>
      </c>
      <c r="NK10" s="147"/>
      <c r="NL10" s="16" t="s">
        <v>23</v>
      </c>
      <c r="NM10" s="17"/>
      <c r="NN10" s="17"/>
      <c r="NO10" s="17"/>
      <c r="NP10" s="17"/>
      <c r="NQ10" s="17"/>
      <c r="NR10" s="17"/>
      <c r="NS10" s="17"/>
      <c r="NT10" s="17"/>
      <c r="NU10" s="17"/>
      <c r="NV10" s="17"/>
      <c r="NW10" s="18"/>
      <c r="NX10" s="3"/>
    </row>
    <row r="11" spans="1:388" ht="18.75" customHeight="1" x14ac:dyDescent="0.15">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ID11" s="148" t="s">
        <v>28</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29</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30</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15">
      <c r="A12" s="2"/>
      <c r="B12" s="132">
        <f>データ!U6</f>
        <v>2259309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4"/>
      <c r="AU12" s="132">
        <f>データ!V6</f>
        <v>3492</v>
      </c>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4"/>
      <c r="CN12" s="143" t="str">
        <f>データ!W6</f>
        <v>第２種該当</v>
      </c>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c r="EA12" s="144"/>
      <c r="EB12" s="144"/>
      <c r="EC12" s="144"/>
      <c r="ED12" s="144"/>
      <c r="EE12" s="144"/>
      <c r="EF12" s="145"/>
      <c r="EG12" s="143" t="str">
        <f>データ!X6</f>
        <v>１０：１</v>
      </c>
      <c r="EH12" s="144"/>
      <c r="EI12" s="144"/>
      <c r="EJ12" s="144"/>
      <c r="EK12" s="144"/>
      <c r="EL12" s="144"/>
      <c r="EM12" s="144"/>
      <c r="EN12" s="144"/>
      <c r="EO12" s="144"/>
      <c r="EP12" s="144"/>
      <c r="EQ12" s="144"/>
      <c r="ER12" s="144"/>
      <c r="ES12" s="144"/>
      <c r="ET12" s="144"/>
      <c r="EU12" s="144"/>
      <c r="EV12" s="144"/>
      <c r="EW12" s="144"/>
      <c r="EX12" s="144"/>
      <c r="EY12" s="144"/>
      <c r="EZ12" s="144"/>
      <c r="FA12" s="144"/>
      <c r="FB12" s="144"/>
      <c r="FC12" s="144"/>
      <c r="FD12" s="144"/>
      <c r="FE12" s="144"/>
      <c r="FF12" s="144"/>
      <c r="FG12" s="144"/>
      <c r="FH12" s="144"/>
      <c r="FI12" s="144"/>
      <c r="FJ12" s="144"/>
      <c r="FK12" s="144"/>
      <c r="FL12" s="144"/>
      <c r="FM12" s="144"/>
      <c r="FN12" s="144"/>
      <c r="FO12" s="144"/>
      <c r="FP12" s="144"/>
      <c r="FQ12" s="144"/>
      <c r="FR12" s="144"/>
      <c r="FS12" s="144"/>
      <c r="FT12" s="144"/>
      <c r="FU12" s="144"/>
      <c r="FV12" s="144"/>
      <c r="FW12" s="144"/>
      <c r="FX12" s="144"/>
      <c r="FY12" s="145"/>
      <c r="ID12" s="132">
        <f>データ!AE6</f>
        <v>55</v>
      </c>
      <c r="IE12" s="133"/>
      <c r="IF12" s="133"/>
      <c r="IG12" s="133"/>
      <c r="IH12" s="133"/>
      <c r="II12" s="133"/>
      <c r="IJ12" s="133"/>
      <c r="IK12" s="133"/>
      <c r="IL12" s="133"/>
      <c r="IM12" s="133"/>
      <c r="IN12" s="133"/>
      <c r="IO12" s="133"/>
      <c r="IP12" s="133"/>
      <c r="IQ12" s="133"/>
      <c r="IR12" s="133"/>
      <c r="IS12" s="133"/>
      <c r="IT12" s="133"/>
      <c r="IU12" s="133"/>
      <c r="IV12" s="133"/>
      <c r="IW12" s="133"/>
      <c r="IX12" s="133"/>
      <c r="IY12" s="133"/>
      <c r="IZ12" s="133"/>
      <c r="JA12" s="133"/>
      <c r="JB12" s="133"/>
      <c r="JC12" s="133"/>
      <c r="JD12" s="133"/>
      <c r="JE12" s="133"/>
      <c r="JF12" s="133"/>
      <c r="JG12" s="133"/>
      <c r="JH12" s="133"/>
      <c r="JI12" s="133"/>
      <c r="JJ12" s="133"/>
      <c r="JK12" s="133"/>
      <c r="JL12" s="133"/>
      <c r="JM12" s="133"/>
      <c r="JN12" s="133"/>
      <c r="JO12" s="133"/>
      <c r="JP12" s="133"/>
      <c r="JQ12" s="133"/>
      <c r="JR12" s="133"/>
      <c r="JS12" s="133"/>
      <c r="JT12" s="133"/>
      <c r="JU12" s="133"/>
      <c r="JV12" s="134"/>
      <c r="JW12" s="132" t="str">
        <f>データ!AF6</f>
        <v>-</v>
      </c>
      <c r="JX12" s="133"/>
      <c r="JY12" s="133"/>
      <c r="JZ12" s="133"/>
      <c r="KA12" s="133"/>
      <c r="KB12" s="133"/>
      <c r="KC12" s="133"/>
      <c r="KD12" s="133"/>
      <c r="KE12" s="133"/>
      <c r="KF12" s="133"/>
      <c r="KG12" s="133"/>
      <c r="KH12" s="133"/>
      <c r="KI12" s="133"/>
      <c r="KJ12" s="133"/>
      <c r="KK12" s="133"/>
      <c r="KL12" s="133"/>
      <c r="KM12" s="133"/>
      <c r="KN12" s="133"/>
      <c r="KO12" s="133"/>
      <c r="KP12" s="133"/>
      <c r="KQ12" s="133"/>
      <c r="KR12" s="133"/>
      <c r="KS12" s="133"/>
      <c r="KT12" s="133"/>
      <c r="KU12" s="133"/>
      <c r="KV12" s="133"/>
      <c r="KW12" s="133"/>
      <c r="KX12" s="133"/>
      <c r="KY12" s="133"/>
      <c r="KZ12" s="133"/>
      <c r="LA12" s="133"/>
      <c r="LB12" s="133"/>
      <c r="LC12" s="133"/>
      <c r="LD12" s="133"/>
      <c r="LE12" s="133"/>
      <c r="LF12" s="133"/>
      <c r="LG12" s="133"/>
      <c r="LH12" s="133"/>
      <c r="LI12" s="133"/>
      <c r="LJ12" s="133"/>
      <c r="LK12" s="133"/>
      <c r="LL12" s="133"/>
      <c r="LM12" s="133"/>
      <c r="LN12" s="133"/>
      <c r="LO12" s="134"/>
      <c r="LP12" s="132">
        <f>データ!AG6</f>
        <v>55</v>
      </c>
      <c r="LQ12" s="133"/>
      <c r="LR12" s="133"/>
      <c r="LS12" s="133"/>
      <c r="LT12" s="133"/>
      <c r="LU12" s="133"/>
      <c r="LV12" s="133"/>
      <c r="LW12" s="133"/>
      <c r="LX12" s="133"/>
      <c r="LY12" s="133"/>
      <c r="LZ12" s="133"/>
      <c r="MA12" s="133"/>
      <c r="MB12" s="133"/>
      <c r="MC12" s="133"/>
      <c r="MD12" s="133"/>
      <c r="ME12" s="133"/>
      <c r="MF12" s="133"/>
      <c r="MG12" s="133"/>
      <c r="MH12" s="133"/>
      <c r="MI12" s="133"/>
      <c r="MJ12" s="133"/>
      <c r="MK12" s="133"/>
      <c r="ML12" s="133"/>
      <c r="MM12" s="133"/>
      <c r="MN12" s="133"/>
      <c r="MO12" s="133"/>
      <c r="MP12" s="133"/>
      <c r="MQ12" s="133"/>
      <c r="MR12" s="133"/>
      <c r="MS12" s="133"/>
      <c r="MT12" s="133"/>
      <c r="MU12" s="133"/>
      <c r="MV12" s="133"/>
      <c r="MW12" s="133"/>
      <c r="MX12" s="133"/>
      <c r="MY12" s="133"/>
      <c r="MZ12" s="133"/>
      <c r="NA12" s="133"/>
      <c r="NB12" s="133"/>
      <c r="NC12" s="133"/>
      <c r="ND12" s="133"/>
      <c r="NE12" s="133"/>
      <c r="NF12" s="133"/>
      <c r="NG12" s="133"/>
      <c r="NH12" s="134"/>
      <c r="NI12" s="19"/>
      <c r="NJ12" s="3"/>
      <c r="NK12" s="3"/>
      <c r="NL12" s="3"/>
      <c r="NM12" s="3"/>
      <c r="NN12" s="3"/>
      <c r="NO12" s="3"/>
      <c r="NP12" s="3"/>
      <c r="NQ12" s="3"/>
      <c r="NR12" s="3"/>
      <c r="NS12" s="3"/>
      <c r="NT12" s="3"/>
      <c r="NU12" s="3"/>
      <c r="NV12" s="3"/>
      <c r="NW12" s="3"/>
      <c r="NX12" s="3"/>
    </row>
    <row r="13" spans="1:388" ht="17.25" customHeight="1" x14ac:dyDescent="0.2">
      <c r="A13" s="2"/>
      <c r="B13" s="135" t="s">
        <v>31</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c r="DD13" s="135"/>
      <c r="DE13" s="135"/>
      <c r="DF13" s="135"/>
      <c r="DG13" s="135"/>
      <c r="DH13" s="135"/>
      <c r="DI13" s="135"/>
      <c r="DJ13" s="135"/>
      <c r="DK13" s="135"/>
      <c r="DL13" s="135"/>
      <c r="DM13" s="135"/>
      <c r="DN13" s="135"/>
      <c r="DO13" s="135"/>
      <c r="DP13" s="135"/>
      <c r="DQ13" s="135"/>
      <c r="DR13" s="135"/>
      <c r="DS13" s="135"/>
      <c r="DT13" s="135"/>
      <c r="DU13" s="135"/>
      <c r="DV13" s="135"/>
      <c r="DW13" s="135"/>
      <c r="DX13" s="135"/>
      <c r="DY13" s="135"/>
      <c r="DZ13" s="135"/>
      <c r="EA13" s="135"/>
      <c r="EB13" s="135"/>
      <c r="EC13" s="135"/>
      <c r="ED13" s="135"/>
      <c r="EE13" s="135"/>
      <c r="EF13" s="135"/>
      <c r="EG13" s="135"/>
      <c r="EH13" s="135"/>
      <c r="EI13" s="135"/>
      <c r="EJ13" s="135"/>
      <c r="EK13" s="135"/>
      <c r="EL13" s="135"/>
      <c r="EM13" s="135"/>
      <c r="EN13" s="135"/>
      <c r="EO13" s="135"/>
      <c r="EP13" s="135"/>
      <c r="EQ13" s="135"/>
      <c r="ER13" s="135"/>
      <c r="ES13" s="135"/>
      <c r="ET13" s="135"/>
      <c r="EU13" s="135"/>
      <c r="EV13" s="135"/>
      <c r="EW13" s="135"/>
      <c r="EX13" s="135"/>
      <c r="EY13" s="135"/>
      <c r="EZ13" s="135"/>
      <c r="FA13" s="135"/>
      <c r="FB13" s="135"/>
      <c r="FC13" s="135"/>
      <c r="FD13" s="135"/>
      <c r="FE13" s="135"/>
      <c r="FF13" s="135"/>
      <c r="FG13" s="135"/>
      <c r="FH13" s="135"/>
      <c r="FI13" s="135"/>
      <c r="FJ13" s="135"/>
      <c r="FK13" s="135"/>
      <c r="FL13" s="135"/>
      <c r="FM13" s="135"/>
      <c r="FN13" s="135"/>
      <c r="FO13" s="135"/>
      <c r="FP13" s="135"/>
      <c r="FQ13" s="135"/>
      <c r="FR13" s="135"/>
      <c r="FS13" s="135"/>
      <c r="FT13" s="135"/>
      <c r="FU13" s="135"/>
      <c r="FV13" s="135"/>
      <c r="FW13" s="135"/>
      <c r="FX13" s="135"/>
      <c r="FY13" s="135"/>
      <c r="FZ13" s="135"/>
      <c r="GA13" s="135"/>
      <c r="GB13" s="135"/>
      <c r="GC13" s="135"/>
      <c r="GD13" s="135"/>
      <c r="GE13" s="135"/>
      <c r="GF13" s="135"/>
      <c r="GG13" s="135"/>
      <c r="GH13" s="135"/>
      <c r="GI13" s="135"/>
      <c r="GJ13" s="135"/>
      <c r="GK13" s="135"/>
      <c r="GL13" s="135"/>
      <c r="GM13" s="135"/>
      <c r="GN13" s="135"/>
      <c r="GO13" s="135"/>
      <c r="GP13" s="135"/>
      <c r="GQ13" s="135"/>
      <c r="GR13" s="135"/>
      <c r="GS13" s="135"/>
      <c r="GT13" s="135"/>
      <c r="GU13" s="135"/>
      <c r="GV13" s="135"/>
      <c r="GW13" s="135"/>
      <c r="GX13" s="135"/>
      <c r="GY13" s="135"/>
      <c r="GZ13" s="135"/>
      <c r="HA13" s="135"/>
      <c r="HB13" s="135"/>
      <c r="HC13" s="135"/>
      <c r="HD13" s="135"/>
      <c r="HE13" s="135"/>
      <c r="HF13" s="135"/>
      <c r="HG13" s="135"/>
      <c r="HH13" s="135"/>
      <c r="HI13" s="135"/>
      <c r="HJ13" s="135"/>
      <c r="HK13" s="135"/>
      <c r="HL13" s="135"/>
      <c r="HM13" s="135"/>
      <c r="HN13" s="135"/>
      <c r="HO13" s="135"/>
      <c r="HP13" s="135"/>
      <c r="HQ13" s="135"/>
      <c r="HR13" s="135"/>
      <c r="HS13" s="135"/>
      <c r="HT13" s="135"/>
      <c r="HU13" s="135"/>
      <c r="HV13" s="135"/>
      <c r="HW13" s="135"/>
      <c r="HX13" s="135"/>
      <c r="HY13" s="135"/>
      <c r="HZ13" s="135"/>
      <c r="IA13" s="135"/>
      <c r="IB13" s="135"/>
      <c r="IC13" s="135"/>
      <c r="ID13" s="135"/>
      <c r="IE13" s="135"/>
      <c r="IF13" s="135"/>
      <c r="IG13" s="135"/>
      <c r="IH13" s="135"/>
      <c r="II13" s="135"/>
      <c r="IJ13" s="135"/>
      <c r="IK13" s="135"/>
      <c r="IL13" s="135"/>
      <c r="IM13" s="135"/>
      <c r="IN13" s="135"/>
      <c r="IO13" s="135"/>
      <c r="IP13" s="135"/>
      <c r="IQ13" s="135"/>
      <c r="IR13" s="135"/>
      <c r="IS13" s="135"/>
      <c r="IT13" s="135"/>
      <c r="IU13" s="135"/>
      <c r="IV13" s="135"/>
      <c r="IW13" s="135"/>
      <c r="IX13" s="135"/>
      <c r="IY13" s="135"/>
      <c r="IZ13" s="135"/>
      <c r="JA13" s="135"/>
      <c r="JB13" s="135"/>
      <c r="JC13" s="135"/>
      <c r="JD13" s="135"/>
      <c r="JE13" s="135"/>
      <c r="JF13" s="135"/>
      <c r="JG13" s="135"/>
      <c r="JH13" s="135"/>
      <c r="JI13" s="135"/>
      <c r="JJ13" s="135"/>
      <c r="JK13" s="135"/>
      <c r="JL13" s="135"/>
      <c r="JM13" s="135"/>
      <c r="JN13" s="135"/>
      <c r="JO13" s="135"/>
      <c r="JP13" s="135"/>
      <c r="JQ13" s="135"/>
      <c r="JR13" s="135"/>
      <c r="JS13" s="135"/>
      <c r="JT13" s="135"/>
      <c r="JU13" s="135"/>
      <c r="JV13" s="135"/>
      <c r="JW13" s="135"/>
      <c r="JX13" s="135"/>
      <c r="JY13" s="135"/>
      <c r="JZ13" s="135"/>
      <c r="KA13" s="135"/>
      <c r="KB13" s="135"/>
      <c r="KC13" s="135"/>
      <c r="KD13" s="135"/>
      <c r="KE13" s="135"/>
      <c r="KF13" s="135"/>
      <c r="KG13" s="135"/>
      <c r="KH13" s="135"/>
      <c r="KI13" s="135"/>
      <c r="KJ13" s="135"/>
      <c r="KK13" s="135"/>
      <c r="KL13" s="135"/>
      <c r="KM13" s="135"/>
      <c r="KN13" s="135"/>
      <c r="KO13" s="135"/>
      <c r="KP13" s="135"/>
      <c r="KQ13" s="135"/>
      <c r="KR13" s="135"/>
      <c r="KS13" s="135"/>
      <c r="KT13" s="135"/>
      <c r="KU13" s="135"/>
      <c r="KV13" s="135"/>
      <c r="KW13" s="135"/>
      <c r="KX13" s="135"/>
      <c r="KY13" s="135"/>
      <c r="KZ13" s="135"/>
      <c r="LA13" s="135"/>
      <c r="LB13" s="135"/>
      <c r="LC13" s="135"/>
      <c r="LD13" s="135"/>
      <c r="LE13" s="135"/>
      <c r="LF13" s="135"/>
      <c r="LG13" s="135"/>
      <c r="LH13" s="135"/>
      <c r="LI13" s="135"/>
      <c r="LJ13" s="135"/>
      <c r="LK13" s="135"/>
      <c r="LL13" s="135"/>
      <c r="LM13" s="135"/>
      <c r="LN13" s="135"/>
      <c r="LO13" s="135"/>
      <c r="LP13" s="135"/>
      <c r="LQ13" s="135"/>
      <c r="LR13" s="135"/>
      <c r="LS13" s="135"/>
      <c r="LT13" s="135"/>
      <c r="LU13" s="135"/>
      <c r="LV13" s="135"/>
      <c r="LW13" s="135"/>
      <c r="LX13" s="135"/>
      <c r="LY13" s="135"/>
      <c r="LZ13" s="135"/>
      <c r="MA13" s="135"/>
      <c r="MB13" s="135"/>
      <c r="MC13" s="135"/>
      <c r="MD13" s="135"/>
      <c r="ME13" s="135"/>
      <c r="MF13" s="135"/>
      <c r="MG13" s="135"/>
      <c r="MH13" s="135"/>
      <c r="MI13" s="135"/>
      <c r="MJ13" s="135"/>
      <c r="MK13" s="135"/>
      <c r="ML13" s="135"/>
      <c r="MM13" s="135"/>
      <c r="MN13" s="135"/>
      <c r="MO13" s="135"/>
      <c r="MP13" s="135"/>
      <c r="MQ13" s="135"/>
      <c r="MR13" s="135"/>
      <c r="MS13" s="135"/>
      <c r="MT13" s="135"/>
      <c r="MU13" s="135"/>
      <c r="MV13" s="135"/>
      <c r="MW13" s="135"/>
      <c r="MX13" s="135"/>
      <c r="MY13" s="135"/>
      <c r="MZ13" s="135"/>
      <c r="NA13" s="135"/>
      <c r="NB13" s="135"/>
      <c r="NC13" s="135"/>
      <c r="ND13" s="135"/>
      <c r="NE13" s="135"/>
      <c r="NF13" s="135"/>
      <c r="NG13" s="135"/>
      <c r="NH13" s="135"/>
      <c r="NI13" s="19"/>
      <c r="NJ13" s="20"/>
      <c r="NK13" s="20"/>
      <c r="NL13" s="20"/>
      <c r="NM13" s="20"/>
      <c r="NN13" s="20"/>
      <c r="NO13" s="20"/>
      <c r="NP13" s="20"/>
      <c r="NQ13" s="20"/>
      <c r="NR13" s="20"/>
      <c r="NS13" s="20"/>
      <c r="NT13" s="20"/>
      <c r="NU13" s="20"/>
      <c r="NV13" s="20"/>
      <c r="NW13" s="20"/>
      <c r="NX13" s="20"/>
    </row>
    <row r="14" spans="1:388" ht="17.25" customHeight="1" x14ac:dyDescent="0.15">
      <c r="A14" s="2"/>
      <c r="B14" s="135" t="s">
        <v>32</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5"/>
      <c r="DX14" s="135"/>
      <c r="DY14" s="135"/>
      <c r="DZ14" s="135"/>
      <c r="EA14" s="135"/>
      <c r="EB14" s="135"/>
      <c r="EC14" s="135"/>
      <c r="ED14" s="135"/>
      <c r="EE14" s="135"/>
      <c r="EF14" s="135"/>
      <c r="EG14" s="135"/>
      <c r="EH14" s="135"/>
      <c r="EI14" s="135"/>
      <c r="EJ14" s="135"/>
      <c r="EK14" s="135"/>
      <c r="EL14" s="135"/>
      <c r="EM14" s="135"/>
      <c r="EN14" s="135"/>
      <c r="EO14" s="135"/>
      <c r="EP14" s="135"/>
      <c r="EQ14" s="135"/>
      <c r="ER14" s="135"/>
      <c r="ES14" s="135"/>
      <c r="ET14" s="135"/>
      <c r="EU14" s="135"/>
      <c r="EV14" s="135"/>
      <c r="EW14" s="135"/>
      <c r="EX14" s="135"/>
      <c r="EY14" s="135"/>
      <c r="EZ14" s="135"/>
      <c r="FA14" s="135"/>
      <c r="FB14" s="135"/>
      <c r="FC14" s="135"/>
      <c r="FD14" s="135"/>
      <c r="FE14" s="135"/>
      <c r="FF14" s="135"/>
      <c r="FG14" s="135"/>
      <c r="FH14" s="135"/>
      <c r="FI14" s="135"/>
      <c r="FJ14" s="135"/>
      <c r="FK14" s="135"/>
      <c r="FL14" s="135"/>
      <c r="FM14" s="135"/>
      <c r="FN14" s="135"/>
      <c r="FO14" s="135"/>
      <c r="FP14" s="135"/>
      <c r="FQ14" s="135"/>
      <c r="FR14" s="135"/>
      <c r="FS14" s="135"/>
      <c r="FT14" s="135"/>
      <c r="FU14" s="135"/>
      <c r="FV14" s="135"/>
      <c r="FW14" s="135"/>
      <c r="FX14" s="135"/>
      <c r="FY14" s="135"/>
      <c r="FZ14" s="135"/>
      <c r="GA14" s="135"/>
      <c r="GB14" s="135"/>
      <c r="GC14" s="135"/>
      <c r="GD14" s="135"/>
      <c r="GE14" s="135"/>
      <c r="GF14" s="135"/>
      <c r="GG14" s="135"/>
      <c r="GH14" s="135"/>
      <c r="GI14" s="135"/>
      <c r="GJ14" s="135"/>
      <c r="GK14" s="135"/>
      <c r="GL14" s="135"/>
      <c r="GM14" s="135"/>
      <c r="GN14" s="135"/>
      <c r="GO14" s="135"/>
      <c r="GP14" s="135"/>
      <c r="GQ14" s="135"/>
      <c r="GR14" s="135"/>
      <c r="GS14" s="135"/>
      <c r="GT14" s="135"/>
      <c r="GU14" s="135"/>
      <c r="GV14" s="135"/>
      <c r="GW14" s="135"/>
      <c r="GX14" s="135"/>
      <c r="GY14" s="135"/>
      <c r="GZ14" s="135"/>
      <c r="HA14" s="135"/>
      <c r="HB14" s="135"/>
      <c r="HC14" s="135"/>
      <c r="HD14" s="135"/>
      <c r="HE14" s="135"/>
      <c r="HF14" s="135"/>
      <c r="HG14" s="135"/>
      <c r="HH14" s="135"/>
      <c r="HI14" s="135"/>
      <c r="HJ14" s="135"/>
      <c r="HK14" s="135"/>
      <c r="HL14" s="135"/>
      <c r="HM14" s="135"/>
      <c r="HN14" s="135"/>
      <c r="HO14" s="135"/>
      <c r="HP14" s="135"/>
      <c r="HQ14" s="135"/>
      <c r="HR14" s="135"/>
      <c r="HS14" s="135"/>
      <c r="HT14" s="135"/>
      <c r="HU14" s="135"/>
      <c r="HV14" s="135"/>
      <c r="HW14" s="135"/>
      <c r="HX14" s="135"/>
      <c r="HY14" s="135"/>
      <c r="HZ14" s="135"/>
      <c r="IA14" s="135"/>
      <c r="IB14" s="135"/>
      <c r="IC14" s="135"/>
      <c r="ID14" s="135"/>
      <c r="IE14" s="135"/>
      <c r="IF14" s="135"/>
      <c r="IG14" s="135"/>
      <c r="IH14" s="135"/>
      <c r="II14" s="135"/>
      <c r="IJ14" s="135"/>
      <c r="IK14" s="135"/>
      <c r="IL14" s="135"/>
      <c r="IM14" s="135"/>
      <c r="IN14" s="135"/>
      <c r="IO14" s="135"/>
      <c r="IP14" s="135"/>
      <c r="IQ14" s="135"/>
      <c r="IR14" s="135"/>
      <c r="IS14" s="135"/>
      <c r="IT14" s="135"/>
      <c r="IU14" s="135"/>
      <c r="IV14" s="135"/>
      <c r="IW14" s="135"/>
      <c r="IX14" s="135"/>
      <c r="IY14" s="135"/>
      <c r="IZ14" s="135"/>
      <c r="JA14" s="135"/>
      <c r="JB14" s="135"/>
      <c r="JC14" s="135"/>
      <c r="JD14" s="135"/>
      <c r="JE14" s="135"/>
      <c r="JF14" s="135"/>
      <c r="JG14" s="135"/>
      <c r="JH14" s="135"/>
      <c r="JI14" s="135"/>
      <c r="JJ14" s="135"/>
      <c r="JK14" s="135"/>
      <c r="JL14" s="135"/>
      <c r="JM14" s="135"/>
      <c r="JN14" s="135"/>
      <c r="JO14" s="135"/>
      <c r="JP14" s="135"/>
      <c r="JQ14" s="135"/>
      <c r="JR14" s="135"/>
      <c r="JS14" s="135"/>
      <c r="JT14" s="135"/>
      <c r="JU14" s="135"/>
      <c r="JV14" s="135"/>
      <c r="JW14" s="135"/>
      <c r="JX14" s="135"/>
      <c r="JY14" s="135"/>
      <c r="JZ14" s="135"/>
      <c r="KA14" s="135"/>
      <c r="KB14" s="135"/>
      <c r="KC14" s="135"/>
      <c r="KD14" s="135"/>
      <c r="KE14" s="135"/>
      <c r="KF14" s="135"/>
      <c r="KG14" s="135"/>
      <c r="KH14" s="135"/>
      <c r="KI14" s="135"/>
      <c r="KJ14" s="135"/>
      <c r="KK14" s="135"/>
      <c r="KL14" s="135"/>
      <c r="KM14" s="135"/>
      <c r="KN14" s="135"/>
      <c r="KO14" s="135"/>
      <c r="KP14" s="135"/>
      <c r="KQ14" s="135"/>
      <c r="KR14" s="135"/>
      <c r="KS14" s="135"/>
      <c r="KT14" s="135"/>
      <c r="KU14" s="135"/>
      <c r="KV14" s="135"/>
      <c r="KW14" s="135"/>
      <c r="KX14" s="135"/>
      <c r="KY14" s="135"/>
      <c r="KZ14" s="135"/>
      <c r="LA14" s="135"/>
      <c r="LB14" s="135"/>
      <c r="LC14" s="135"/>
      <c r="LD14" s="135"/>
      <c r="LE14" s="135"/>
      <c r="LF14" s="135"/>
      <c r="LG14" s="135"/>
      <c r="LH14" s="135"/>
      <c r="LI14" s="135"/>
      <c r="LJ14" s="135"/>
      <c r="LK14" s="135"/>
      <c r="LL14" s="135"/>
      <c r="LM14" s="135"/>
      <c r="LN14" s="135"/>
      <c r="LO14" s="135"/>
      <c r="LP14" s="135"/>
      <c r="LQ14" s="135"/>
      <c r="LR14" s="135"/>
      <c r="LS14" s="135"/>
      <c r="LT14" s="135"/>
      <c r="LU14" s="135"/>
      <c r="LV14" s="135"/>
      <c r="LW14" s="135"/>
      <c r="LX14" s="135"/>
      <c r="LY14" s="135"/>
      <c r="LZ14" s="135"/>
      <c r="MA14" s="135"/>
      <c r="MB14" s="135"/>
      <c r="MC14" s="135"/>
      <c r="MD14" s="135"/>
      <c r="ME14" s="135"/>
      <c r="MF14" s="135"/>
      <c r="MG14" s="135"/>
      <c r="MH14" s="135"/>
      <c r="MI14" s="135"/>
      <c r="MJ14" s="135"/>
      <c r="MK14" s="135"/>
      <c r="ML14" s="135"/>
      <c r="MM14" s="135"/>
      <c r="MN14" s="135"/>
      <c r="MO14" s="135"/>
      <c r="MP14" s="135"/>
      <c r="MQ14" s="135"/>
      <c r="MR14" s="135"/>
      <c r="MS14" s="135"/>
      <c r="MT14" s="135"/>
      <c r="MU14" s="135"/>
      <c r="MV14" s="135"/>
      <c r="MW14" s="135"/>
      <c r="MX14" s="135"/>
      <c r="MY14" s="135"/>
      <c r="MZ14" s="135"/>
      <c r="NA14" s="135"/>
      <c r="NB14" s="135"/>
      <c r="NC14" s="135"/>
      <c r="ND14" s="135"/>
      <c r="NE14" s="135"/>
      <c r="NF14" s="135"/>
      <c r="NG14" s="135"/>
      <c r="NH14" s="135"/>
      <c r="NI14" s="19"/>
      <c r="NJ14" s="136" t="s">
        <v>33</v>
      </c>
      <c r="NK14" s="136"/>
      <c r="NL14" s="136"/>
      <c r="NM14" s="136"/>
      <c r="NN14" s="136"/>
      <c r="NO14" s="136"/>
      <c r="NP14" s="136"/>
      <c r="NQ14" s="136"/>
      <c r="NR14" s="136"/>
      <c r="NS14" s="136"/>
      <c r="NT14" s="136"/>
      <c r="NU14" s="136"/>
      <c r="NV14" s="136"/>
      <c r="NW14" s="136"/>
      <c r="NX14" s="13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6"/>
      <c r="NK15" s="136"/>
      <c r="NL15" s="136"/>
      <c r="NM15" s="136"/>
      <c r="NN15" s="136"/>
      <c r="NO15" s="136"/>
      <c r="NP15" s="136"/>
      <c r="NQ15" s="136"/>
      <c r="NR15" s="136"/>
      <c r="NS15" s="136"/>
      <c r="NT15" s="136"/>
      <c r="NU15" s="136"/>
      <c r="NV15" s="136"/>
      <c r="NW15" s="136"/>
      <c r="NX15" s="136"/>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7" t="s">
        <v>35</v>
      </c>
      <c r="NK16" s="138"/>
      <c r="NL16" s="138"/>
      <c r="NM16" s="138"/>
      <c r="NN16" s="139"/>
      <c r="NO16" s="137" t="s">
        <v>36</v>
      </c>
      <c r="NP16" s="138"/>
      <c r="NQ16" s="138"/>
      <c r="NR16" s="138"/>
      <c r="NS16" s="139"/>
      <c r="NT16" s="137" t="s">
        <v>37</v>
      </c>
      <c r="NU16" s="138"/>
      <c r="NV16" s="138"/>
      <c r="NW16" s="138"/>
      <c r="NX16" s="139"/>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0"/>
      <c r="NK17" s="141"/>
      <c r="NL17" s="141"/>
      <c r="NM17" s="141"/>
      <c r="NN17" s="142"/>
      <c r="NO17" s="140"/>
      <c r="NP17" s="141"/>
      <c r="NQ17" s="141"/>
      <c r="NR17" s="141"/>
      <c r="NS17" s="142"/>
      <c r="NT17" s="140"/>
      <c r="NU17" s="141"/>
      <c r="NV17" s="141"/>
      <c r="NW17" s="141"/>
      <c r="NX17" s="142"/>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175</v>
      </c>
      <c r="NN18" s="124"/>
      <c r="NO18" s="119" t="s">
        <v>38</v>
      </c>
      <c r="NP18" s="120"/>
      <c r="NQ18" s="120"/>
      <c r="NR18" s="123" t="s">
        <v>175</v>
      </c>
      <c r="NS18" s="124"/>
      <c r="NT18" s="119" t="s">
        <v>38</v>
      </c>
      <c r="NU18" s="120"/>
      <c r="NV18" s="120"/>
      <c r="NW18" s="123" t="s">
        <v>175</v>
      </c>
      <c r="NX18" s="124"/>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7" t="s">
        <v>42</v>
      </c>
      <c r="NK20" s="127"/>
      <c r="NL20" s="127"/>
      <c r="NM20" s="127"/>
      <c r="NN20" s="127"/>
      <c r="NO20" s="127"/>
      <c r="NP20" s="127"/>
      <c r="NQ20" s="127"/>
      <c r="NR20" s="127"/>
      <c r="NS20" s="127"/>
      <c r="NT20" s="127"/>
      <c r="NU20" s="127"/>
      <c r="NV20" s="127"/>
      <c r="NW20" s="127"/>
      <c r="NX20" s="127"/>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8"/>
      <c r="NK21" s="128"/>
      <c r="NL21" s="128"/>
      <c r="NM21" s="128"/>
      <c r="NN21" s="128"/>
      <c r="NO21" s="128"/>
      <c r="NP21" s="128"/>
      <c r="NQ21" s="128"/>
      <c r="NR21" s="128"/>
      <c r="NS21" s="128"/>
      <c r="NT21" s="128"/>
      <c r="NU21" s="128"/>
      <c r="NV21" s="128"/>
      <c r="NW21" s="128"/>
      <c r="NX21" s="128"/>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9" t="s">
        <v>176</v>
      </c>
      <c r="NK22" s="130"/>
      <c r="NL22" s="130"/>
      <c r="NM22" s="130"/>
      <c r="NN22" s="130"/>
      <c r="NO22" s="130"/>
      <c r="NP22" s="130"/>
      <c r="NQ22" s="130"/>
      <c r="NR22" s="130"/>
      <c r="NS22" s="130"/>
      <c r="NT22" s="130"/>
      <c r="NU22" s="130"/>
      <c r="NV22" s="130"/>
      <c r="NW22" s="130"/>
      <c r="NX22" s="131"/>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x14ac:dyDescent="0.15">
      <c r="A33" s="2"/>
      <c r="B33" s="25"/>
      <c r="D33" s="5"/>
      <c r="E33" s="5"/>
      <c r="F33" s="5"/>
      <c r="G33" s="104" t="s">
        <v>56</v>
      </c>
      <c r="H33" s="104"/>
      <c r="I33" s="104"/>
      <c r="J33" s="104"/>
      <c r="K33" s="104"/>
      <c r="L33" s="104"/>
      <c r="M33" s="104"/>
      <c r="N33" s="104"/>
      <c r="O33" s="104"/>
      <c r="P33" s="87">
        <f>データ!AH7</f>
        <v>105.2</v>
      </c>
      <c r="Q33" s="88"/>
      <c r="R33" s="88"/>
      <c r="S33" s="88"/>
      <c r="T33" s="88"/>
      <c r="U33" s="88"/>
      <c r="V33" s="88"/>
      <c r="W33" s="88"/>
      <c r="X33" s="88"/>
      <c r="Y33" s="88"/>
      <c r="Z33" s="88"/>
      <c r="AA33" s="88"/>
      <c r="AB33" s="88"/>
      <c r="AC33" s="88"/>
      <c r="AD33" s="89"/>
      <c r="AE33" s="87">
        <f>データ!AI7</f>
        <v>101.4</v>
      </c>
      <c r="AF33" s="88"/>
      <c r="AG33" s="88"/>
      <c r="AH33" s="88"/>
      <c r="AI33" s="88"/>
      <c r="AJ33" s="88"/>
      <c r="AK33" s="88"/>
      <c r="AL33" s="88"/>
      <c r="AM33" s="88"/>
      <c r="AN33" s="88"/>
      <c r="AO33" s="88"/>
      <c r="AP33" s="88"/>
      <c r="AQ33" s="88"/>
      <c r="AR33" s="88"/>
      <c r="AS33" s="89"/>
      <c r="AT33" s="87">
        <f>データ!AJ7</f>
        <v>101.7</v>
      </c>
      <c r="AU33" s="88"/>
      <c r="AV33" s="88"/>
      <c r="AW33" s="88"/>
      <c r="AX33" s="88"/>
      <c r="AY33" s="88"/>
      <c r="AZ33" s="88"/>
      <c r="BA33" s="88"/>
      <c r="BB33" s="88"/>
      <c r="BC33" s="88"/>
      <c r="BD33" s="88"/>
      <c r="BE33" s="88"/>
      <c r="BF33" s="88"/>
      <c r="BG33" s="88"/>
      <c r="BH33" s="89"/>
      <c r="BI33" s="87">
        <f>データ!AK7</f>
        <v>100.1</v>
      </c>
      <c r="BJ33" s="88"/>
      <c r="BK33" s="88"/>
      <c r="BL33" s="88"/>
      <c r="BM33" s="88"/>
      <c r="BN33" s="88"/>
      <c r="BO33" s="88"/>
      <c r="BP33" s="88"/>
      <c r="BQ33" s="88"/>
      <c r="BR33" s="88"/>
      <c r="BS33" s="88"/>
      <c r="BT33" s="88"/>
      <c r="BU33" s="88"/>
      <c r="BV33" s="88"/>
      <c r="BW33" s="89"/>
      <c r="BX33" s="87">
        <f>データ!AL7</f>
        <v>101.6</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72.400000000000006</v>
      </c>
      <c r="DE33" s="88"/>
      <c r="DF33" s="88"/>
      <c r="DG33" s="88"/>
      <c r="DH33" s="88"/>
      <c r="DI33" s="88"/>
      <c r="DJ33" s="88"/>
      <c r="DK33" s="88"/>
      <c r="DL33" s="88"/>
      <c r="DM33" s="88"/>
      <c r="DN33" s="88"/>
      <c r="DO33" s="88"/>
      <c r="DP33" s="88"/>
      <c r="DQ33" s="88"/>
      <c r="DR33" s="89"/>
      <c r="DS33" s="87">
        <f>データ!AT7</f>
        <v>63.4</v>
      </c>
      <c r="DT33" s="88"/>
      <c r="DU33" s="88"/>
      <c r="DV33" s="88"/>
      <c r="DW33" s="88"/>
      <c r="DX33" s="88"/>
      <c r="DY33" s="88"/>
      <c r="DZ33" s="88"/>
      <c r="EA33" s="88"/>
      <c r="EB33" s="88"/>
      <c r="EC33" s="88"/>
      <c r="ED33" s="88"/>
      <c r="EE33" s="88"/>
      <c r="EF33" s="88"/>
      <c r="EG33" s="89"/>
      <c r="EH33" s="87">
        <f>データ!AU7</f>
        <v>60.5</v>
      </c>
      <c r="EI33" s="88"/>
      <c r="EJ33" s="88"/>
      <c r="EK33" s="88"/>
      <c r="EL33" s="88"/>
      <c r="EM33" s="88"/>
      <c r="EN33" s="88"/>
      <c r="EO33" s="88"/>
      <c r="EP33" s="88"/>
      <c r="EQ33" s="88"/>
      <c r="ER33" s="88"/>
      <c r="ES33" s="88"/>
      <c r="ET33" s="88"/>
      <c r="EU33" s="88"/>
      <c r="EV33" s="89"/>
      <c r="EW33" s="87">
        <f>データ!AV7</f>
        <v>58.9</v>
      </c>
      <c r="EX33" s="88"/>
      <c r="EY33" s="88"/>
      <c r="EZ33" s="88"/>
      <c r="FA33" s="88"/>
      <c r="FB33" s="88"/>
      <c r="FC33" s="88"/>
      <c r="FD33" s="88"/>
      <c r="FE33" s="88"/>
      <c r="FF33" s="88"/>
      <c r="FG33" s="88"/>
      <c r="FH33" s="88"/>
      <c r="FI33" s="88"/>
      <c r="FJ33" s="88"/>
      <c r="FK33" s="89"/>
      <c r="FL33" s="87">
        <f>データ!AW7</f>
        <v>63.4</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82.8</v>
      </c>
      <c r="KG33" s="88"/>
      <c r="KH33" s="88"/>
      <c r="KI33" s="88"/>
      <c r="KJ33" s="88"/>
      <c r="KK33" s="88"/>
      <c r="KL33" s="88"/>
      <c r="KM33" s="88"/>
      <c r="KN33" s="88"/>
      <c r="KO33" s="88"/>
      <c r="KP33" s="88"/>
      <c r="KQ33" s="88"/>
      <c r="KR33" s="88"/>
      <c r="KS33" s="88"/>
      <c r="KT33" s="89"/>
      <c r="KU33" s="87">
        <f>データ!BP7</f>
        <v>71.400000000000006</v>
      </c>
      <c r="KV33" s="88"/>
      <c r="KW33" s="88"/>
      <c r="KX33" s="88"/>
      <c r="KY33" s="88"/>
      <c r="KZ33" s="88"/>
      <c r="LA33" s="88"/>
      <c r="LB33" s="88"/>
      <c r="LC33" s="88"/>
      <c r="LD33" s="88"/>
      <c r="LE33" s="88"/>
      <c r="LF33" s="88"/>
      <c r="LG33" s="88"/>
      <c r="LH33" s="88"/>
      <c r="LI33" s="89"/>
      <c r="LJ33" s="87">
        <f>データ!BQ7</f>
        <v>68.900000000000006</v>
      </c>
      <c r="LK33" s="88"/>
      <c r="LL33" s="88"/>
      <c r="LM33" s="88"/>
      <c r="LN33" s="88"/>
      <c r="LO33" s="88"/>
      <c r="LP33" s="88"/>
      <c r="LQ33" s="88"/>
      <c r="LR33" s="88"/>
      <c r="LS33" s="88"/>
      <c r="LT33" s="88"/>
      <c r="LU33" s="88"/>
      <c r="LV33" s="88"/>
      <c r="LW33" s="88"/>
      <c r="LX33" s="89"/>
      <c r="LY33" s="87">
        <f>データ!BR7</f>
        <v>69.900000000000006</v>
      </c>
      <c r="LZ33" s="88"/>
      <c r="MA33" s="88"/>
      <c r="MB33" s="88"/>
      <c r="MC33" s="88"/>
      <c r="MD33" s="88"/>
      <c r="ME33" s="88"/>
      <c r="MF33" s="88"/>
      <c r="MG33" s="88"/>
      <c r="MH33" s="88"/>
      <c r="MI33" s="88"/>
      <c r="MJ33" s="88"/>
      <c r="MK33" s="88"/>
      <c r="ML33" s="88"/>
      <c r="MM33" s="89"/>
      <c r="MN33" s="87">
        <f>データ!BS7</f>
        <v>78.599999999999994</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x14ac:dyDescent="0.15">
      <c r="A34" s="2"/>
      <c r="B34" s="25"/>
      <c r="D34" s="5"/>
      <c r="E34" s="5"/>
      <c r="F34" s="5"/>
      <c r="G34" s="104" t="s">
        <v>58</v>
      </c>
      <c r="H34" s="104"/>
      <c r="I34" s="104"/>
      <c r="J34" s="104"/>
      <c r="K34" s="104"/>
      <c r="L34" s="104"/>
      <c r="M34" s="104"/>
      <c r="N34" s="104"/>
      <c r="O34" s="104"/>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178</v>
      </c>
      <c r="NK39" s="114"/>
      <c r="NL39" s="114"/>
      <c r="NM39" s="114"/>
      <c r="NN39" s="114"/>
      <c r="NO39" s="114"/>
      <c r="NP39" s="114"/>
      <c r="NQ39" s="114"/>
      <c r="NR39" s="114"/>
      <c r="NS39" s="114"/>
      <c r="NT39" s="114"/>
      <c r="NU39" s="114"/>
      <c r="NV39" s="114"/>
      <c r="NW39" s="114"/>
      <c r="NX39" s="115"/>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4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179</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56</v>
      </c>
      <c r="H55" s="104"/>
      <c r="I55" s="104"/>
      <c r="J55" s="104"/>
      <c r="K55" s="104"/>
      <c r="L55" s="104"/>
      <c r="M55" s="104"/>
      <c r="N55" s="104"/>
      <c r="O55" s="104"/>
      <c r="P55" s="105">
        <f>データ!BZ7</f>
        <v>26698</v>
      </c>
      <c r="Q55" s="106"/>
      <c r="R55" s="106"/>
      <c r="S55" s="106"/>
      <c r="T55" s="106"/>
      <c r="U55" s="106"/>
      <c r="V55" s="106"/>
      <c r="W55" s="106"/>
      <c r="X55" s="106"/>
      <c r="Y55" s="106"/>
      <c r="Z55" s="106"/>
      <c r="AA55" s="106"/>
      <c r="AB55" s="106"/>
      <c r="AC55" s="106"/>
      <c r="AD55" s="107"/>
      <c r="AE55" s="105">
        <f>データ!CA7</f>
        <v>27684</v>
      </c>
      <c r="AF55" s="106"/>
      <c r="AG55" s="106"/>
      <c r="AH55" s="106"/>
      <c r="AI55" s="106"/>
      <c r="AJ55" s="106"/>
      <c r="AK55" s="106"/>
      <c r="AL55" s="106"/>
      <c r="AM55" s="106"/>
      <c r="AN55" s="106"/>
      <c r="AO55" s="106"/>
      <c r="AP55" s="106"/>
      <c r="AQ55" s="106"/>
      <c r="AR55" s="106"/>
      <c r="AS55" s="107"/>
      <c r="AT55" s="105">
        <f>データ!CB7</f>
        <v>27469</v>
      </c>
      <c r="AU55" s="106"/>
      <c r="AV55" s="106"/>
      <c r="AW55" s="106"/>
      <c r="AX55" s="106"/>
      <c r="AY55" s="106"/>
      <c r="AZ55" s="106"/>
      <c r="BA55" s="106"/>
      <c r="BB55" s="106"/>
      <c r="BC55" s="106"/>
      <c r="BD55" s="106"/>
      <c r="BE55" s="106"/>
      <c r="BF55" s="106"/>
      <c r="BG55" s="106"/>
      <c r="BH55" s="107"/>
      <c r="BI55" s="105">
        <f>データ!CC7</f>
        <v>27154</v>
      </c>
      <c r="BJ55" s="106"/>
      <c r="BK55" s="106"/>
      <c r="BL55" s="106"/>
      <c r="BM55" s="106"/>
      <c r="BN55" s="106"/>
      <c r="BO55" s="106"/>
      <c r="BP55" s="106"/>
      <c r="BQ55" s="106"/>
      <c r="BR55" s="106"/>
      <c r="BS55" s="106"/>
      <c r="BT55" s="106"/>
      <c r="BU55" s="106"/>
      <c r="BV55" s="106"/>
      <c r="BW55" s="107"/>
      <c r="BX55" s="105">
        <f>データ!CD7</f>
        <v>26757</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7382</v>
      </c>
      <c r="DE55" s="106"/>
      <c r="DF55" s="106"/>
      <c r="DG55" s="106"/>
      <c r="DH55" s="106"/>
      <c r="DI55" s="106"/>
      <c r="DJ55" s="106"/>
      <c r="DK55" s="106"/>
      <c r="DL55" s="106"/>
      <c r="DM55" s="106"/>
      <c r="DN55" s="106"/>
      <c r="DO55" s="106"/>
      <c r="DP55" s="106"/>
      <c r="DQ55" s="106"/>
      <c r="DR55" s="107"/>
      <c r="DS55" s="105">
        <f>データ!CL7</f>
        <v>7183</v>
      </c>
      <c r="DT55" s="106"/>
      <c r="DU55" s="106"/>
      <c r="DV55" s="106"/>
      <c r="DW55" s="106"/>
      <c r="DX55" s="106"/>
      <c r="DY55" s="106"/>
      <c r="DZ55" s="106"/>
      <c r="EA55" s="106"/>
      <c r="EB55" s="106"/>
      <c r="EC55" s="106"/>
      <c r="ED55" s="106"/>
      <c r="EE55" s="106"/>
      <c r="EF55" s="106"/>
      <c r="EG55" s="107"/>
      <c r="EH55" s="105">
        <f>データ!CM7</f>
        <v>7305</v>
      </c>
      <c r="EI55" s="106"/>
      <c r="EJ55" s="106"/>
      <c r="EK55" s="106"/>
      <c r="EL55" s="106"/>
      <c r="EM55" s="106"/>
      <c r="EN55" s="106"/>
      <c r="EO55" s="106"/>
      <c r="EP55" s="106"/>
      <c r="EQ55" s="106"/>
      <c r="ER55" s="106"/>
      <c r="ES55" s="106"/>
      <c r="ET55" s="106"/>
      <c r="EU55" s="106"/>
      <c r="EV55" s="107"/>
      <c r="EW55" s="105">
        <f>データ!CN7</f>
        <v>6910</v>
      </c>
      <c r="EX55" s="106"/>
      <c r="EY55" s="106"/>
      <c r="EZ55" s="106"/>
      <c r="FA55" s="106"/>
      <c r="FB55" s="106"/>
      <c r="FC55" s="106"/>
      <c r="FD55" s="106"/>
      <c r="FE55" s="106"/>
      <c r="FF55" s="106"/>
      <c r="FG55" s="106"/>
      <c r="FH55" s="106"/>
      <c r="FI55" s="106"/>
      <c r="FJ55" s="106"/>
      <c r="FK55" s="107"/>
      <c r="FL55" s="105">
        <f>データ!CO7</f>
        <v>6827</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89.5</v>
      </c>
      <c r="GS55" s="88"/>
      <c r="GT55" s="88"/>
      <c r="GU55" s="88"/>
      <c r="GV55" s="88"/>
      <c r="GW55" s="88"/>
      <c r="GX55" s="88"/>
      <c r="GY55" s="88"/>
      <c r="GZ55" s="88"/>
      <c r="HA55" s="88"/>
      <c r="HB55" s="88"/>
      <c r="HC55" s="88"/>
      <c r="HD55" s="88"/>
      <c r="HE55" s="88"/>
      <c r="HF55" s="89"/>
      <c r="HG55" s="87">
        <f>データ!CW7</f>
        <v>102.7</v>
      </c>
      <c r="HH55" s="88"/>
      <c r="HI55" s="88"/>
      <c r="HJ55" s="88"/>
      <c r="HK55" s="88"/>
      <c r="HL55" s="88"/>
      <c r="HM55" s="88"/>
      <c r="HN55" s="88"/>
      <c r="HO55" s="88"/>
      <c r="HP55" s="88"/>
      <c r="HQ55" s="88"/>
      <c r="HR55" s="88"/>
      <c r="HS55" s="88"/>
      <c r="HT55" s="88"/>
      <c r="HU55" s="89"/>
      <c r="HV55" s="87">
        <f>データ!CX7</f>
        <v>108.8</v>
      </c>
      <c r="HW55" s="88"/>
      <c r="HX55" s="88"/>
      <c r="HY55" s="88"/>
      <c r="HZ55" s="88"/>
      <c r="IA55" s="88"/>
      <c r="IB55" s="88"/>
      <c r="IC55" s="88"/>
      <c r="ID55" s="88"/>
      <c r="IE55" s="88"/>
      <c r="IF55" s="88"/>
      <c r="IG55" s="88"/>
      <c r="IH55" s="88"/>
      <c r="II55" s="88"/>
      <c r="IJ55" s="89"/>
      <c r="IK55" s="87">
        <f>データ!CY7</f>
        <v>110.7</v>
      </c>
      <c r="IL55" s="88"/>
      <c r="IM55" s="88"/>
      <c r="IN55" s="88"/>
      <c r="IO55" s="88"/>
      <c r="IP55" s="88"/>
      <c r="IQ55" s="88"/>
      <c r="IR55" s="88"/>
      <c r="IS55" s="88"/>
      <c r="IT55" s="88"/>
      <c r="IU55" s="88"/>
      <c r="IV55" s="88"/>
      <c r="IW55" s="88"/>
      <c r="IX55" s="88"/>
      <c r="IY55" s="89"/>
      <c r="IZ55" s="87">
        <f>データ!CZ7</f>
        <v>104.5</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13.3</v>
      </c>
      <c r="KG55" s="88"/>
      <c r="KH55" s="88"/>
      <c r="KI55" s="88"/>
      <c r="KJ55" s="88"/>
      <c r="KK55" s="88"/>
      <c r="KL55" s="88"/>
      <c r="KM55" s="88"/>
      <c r="KN55" s="88"/>
      <c r="KO55" s="88"/>
      <c r="KP55" s="88"/>
      <c r="KQ55" s="88"/>
      <c r="KR55" s="88"/>
      <c r="KS55" s="88"/>
      <c r="KT55" s="89"/>
      <c r="KU55" s="87">
        <f>データ!DH7</f>
        <v>13.6</v>
      </c>
      <c r="KV55" s="88"/>
      <c r="KW55" s="88"/>
      <c r="KX55" s="88"/>
      <c r="KY55" s="88"/>
      <c r="KZ55" s="88"/>
      <c r="LA55" s="88"/>
      <c r="LB55" s="88"/>
      <c r="LC55" s="88"/>
      <c r="LD55" s="88"/>
      <c r="LE55" s="88"/>
      <c r="LF55" s="88"/>
      <c r="LG55" s="88"/>
      <c r="LH55" s="88"/>
      <c r="LI55" s="89"/>
      <c r="LJ55" s="87">
        <f>データ!DI7</f>
        <v>13</v>
      </c>
      <c r="LK55" s="88"/>
      <c r="LL55" s="88"/>
      <c r="LM55" s="88"/>
      <c r="LN55" s="88"/>
      <c r="LO55" s="88"/>
      <c r="LP55" s="88"/>
      <c r="LQ55" s="88"/>
      <c r="LR55" s="88"/>
      <c r="LS55" s="88"/>
      <c r="LT55" s="88"/>
      <c r="LU55" s="88"/>
      <c r="LV55" s="88"/>
      <c r="LW55" s="88"/>
      <c r="LX55" s="89"/>
      <c r="LY55" s="87">
        <f>データ!DJ7</f>
        <v>12.1</v>
      </c>
      <c r="LZ55" s="88"/>
      <c r="MA55" s="88"/>
      <c r="MB55" s="88"/>
      <c r="MC55" s="88"/>
      <c r="MD55" s="88"/>
      <c r="ME55" s="88"/>
      <c r="MF55" s="88"/>
      <c r="MG55" s="88"/>
      <c r="MH55" s="88"/>
      <c r="MI55" s="88"/>
      <c r="MJ55" s="88"/>
      <c r="MK55" s="88"/>
      <c r="ML55" s="88"/>
      <c r="MM55" s="89"/>
      <c r="MN55" s="87">
        <f>データ!DK7</f>
        <v>12</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58</v>
      </c>
      <c r="H56" s="104"/>
      <c r="I56" s="104"/>
      <c r="J56" s="104"/>
      <c r="K56" s="104"/>
      <c r="L56" s="104"/>
      <c r="M56" s="104"/>
      <c r="N56" s="104"/>
      <c r="O56" s="104"/>
      <c r="P56" s="105">
        <f>データ!CE7</f>
        <v>23857</v>
      </c>
      <c r="Q56" s="106"/>
      <c r="R56" s="106"/>
      <c r="S56" s="106"/>
      <c r="T56" s="106"/>
      <c r="U56" s="106"/>
      <c r="V56" s="106"/>
      <c r="W56" s="106"/>
      <c r="X56" s="106"/>
      <c r="Y56" s="106"/>
      <c r="Z56" s="106"/>
      <c r="AA56" s="106"/>
      <c r="AB56" s="106"/>
      <c r="AC56" s="106"/>
      <c r="AD56" s="107"/>
      <c r="AE56" s="105">
        <f>データ!CF7</f>
        <v>24371</v>
      </c>
      <c r="AF56" s="106"/>
      <c r="AG56" s="106"/>
      <c r="AH56" s="106"/>
      <c r="AI56" s="106"/>
      <c r="AJ56" s="106"/>
      <c r="AK56" s="106"/>
      <c r="AL56" s="106"/>
      <c r="AM56" s="106"/>
      <c r="AN56" s="106"/>
      <c r="AO56" s="106"/>
      <c r="AP56" s="106"/>
      <c r="AQ56" s="106"/>
      <c r="AR56" s="106"/>
      <c r="AS56" s="107"/>
      <c r="AT56" s="105">
        <f>データ!CG7</f>
        <v>24882</v>
      </c>
      <c r="AU56" s="106"/>
      <c r="AV56" s="106"/>
      <c r="AW56" s="106"/>
      <c r="AX56" s="106"/>
      <c r="AY56" s="106"/>
      <c r="AZ56" s="106"/>
      <c r="BA56" s="106"/>
      <c r="BB56" s="106"/>
      <c r="BC56" s="106"/>
      <c r="BD56" s="106"/>
      <c r="BE56" s="106"/>
      <c r="BF56" s="106"/>
      <c r="BG56" s="106"/>
      <c r="BH56" s="107"/>
      <c r="BI56" s="105">
        <f>データ!CH7</f>
        <v>25249</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8471</v>
      </c>
      <c r="DE56" s="106"/>
      <c r="DF56" s="106"/>
      <c r="DG56" s="106"/>
      <c r="DH56" s="106"/>
      <c r="DI56" s="106"/>
      <c r="DJ56" s="106"/>
      <c r="DK56" s="106"/>
      <c r="DL56" s="106"/>
      <c r="DM56" s="106"/>
      <c r="DN56" s="106"/>
      <c r="DO56" s="106"/>
      <c r="DP56" s="106"/>
      <c r="DQ56" s="106"/>
      <c r="DR56" s="107"/>
      <c r="DS56" s="105">
        <f>データ!CQ7</f>
        <v>8736</v>
      </c>
      <c r="DT56" s="106"/>
      <c r="DU56" s="106"/>
      <c r="DV56" s="106"/>
      <c r="DW56" s="106"/>
      <c r="DX56" s="106"/>
      <c r="DY56" s="106"/>
      <c r="DZ56" s="106"/>
      <c r="EA56" s="106"/>
      <c r="EB56" s="106"/>
      <c r="EC56" s="106"/>
      <c r="ED56" s="106"/>
      <c r="EE56" s="106"/>
      <c r="EF56" s="106"/>
      <c r="EG56" s="107"/>
      <c r="EH56" s="105">
        <f>データ!CR7</f>
        <v>8797</v>
      </c>
      <c r="EI56" s="106"/>
      <c r="EJ56" s="106"/>
      <c r="EK56" s="106"/>
      <c r="EL56" s="106"/>
      <c r="EM56" s="106"/>
      <c r="EN56" s="106"/>
      <c r="EO56" s="106"/>
      <c r="EP56" s="106"/>
      <c r="EQ56" s="106"/>
      <c r="ER56" s="106"/>
      <c r="ES56" s="106"/>
      <c r="ET56" s="106"/>
      <c r="EU56" s="106"/>
      <c r="EV56" s="107"/>
      <c r="EW56" s="105">
        <f>データ!CS7</f>
        <v>8852</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177</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56</v>
      </c>
      <c r="K79" s="84"/>
      <c r="L79" s="84"/>
      <c r="M79" s="84"/>
      <c r="N79" s="84"/>
      <c r="O79" s="84"/>
      <c r="P79" s="84"/>
      <c r="Q79" s="84"/>
      <c r="R79" s="84"/>
      <c r="S79" s="84"/>
      <c r="T79" s="85"/>
      <c r="U79" s="82">
        <f>データ!DR7</f>
        <v>71.900000000000006</v>
      </c>
      <c r="V79" s="82"/>
      <c r="W79" s="82"/>
      <c r="X79" s="82"/>
      <c r="Y79" s="82"/>
      <c r="Z79" s="82"/>
      <c r="AA79" s="82"/>
      <c r="AB79" s="82"/>
      <c r="AC79" s="82"/>
      <c r="AD79" s="82"/>
      <c r="AE79" s="82"/>
      <c r="AF79" s="82"/>
      <c r="AG79" s="82"/>
      <c r="AH79" s="82"/>
      <c r="AI79" s="82"/>
      <c r="AJ79" s="82"/>
      <c r="AK79" s="82"/>
      <c r="AL79" s="82"/>
      <c r="AM79" s="82"/>
      <c r="AN79" s="82">
        <f>データ!DS7</f>
        <v>71.3</v>
      </c>
      <c r="AO79" s="82"/>
      <c r="AP79" s="82"/>
      <c r="AQ79" s="82"/>
      <c r="AR79" s="82"/>
      <c r="AS79" s="82"/>
      <c r="AT79" s="82"/>
      <c r="AU79" s="82"/>
      <c r="AV79" s="82"/>
      <c r="AW79" s="82"/>
      <c r="AX79" s="82"/>
      <c r="AY79" s="82"/>
      <c r="AZ79" s="82"/>
      <c r="BA79" s="82"/>
      <c r="BB79" s="82"/>
      <c r="BC79" s="82"/>
      <c r="BD79" s="82"/>
      <c r="BE79" s="82"/>
      <c r="BF79" s="82"/>
      <c r="BG79" s="82">
        <f>データ!DT7</f>
        <v>72</v>
      </c>
      <c r="BH79" s="82"/>
      <c r="BI79" s="82"/>
      <c r="BJ79" s="82"/>
      <c r="BK79" s="82"/>
      <c r="BL79" s="82"/>
      <c r="BM79" s="82"/>
      <c r="BN79" s="82"/>
      <c r="BO79" s="82"/>
      <c r="BP79" s="82"/>
      <c r="BQ79" s="82"/>
      <c r="BR79" s="82"/>
      <c r="BS79" s="82"/>
      <c r="BT79" s="82"/>
      <c r="BU79" s="82"/>
      <c r="BV79" s="82"/>
      <c r="BW79" s="82"/>
      <c r="BX79" s="82"/>
      <c r="BY79" s="82"/>
      <c r="BZ79" s="82">
        <f>データ!DU7</f>
        <v>74.599999999999994</v>
      </c>
      <c r="CA79" s="82"/>
      <c r="CB79" s="82"/>
      <c r="CC79" s="82"/>
      <c r="CD79" s="82"/>
      <c r="CE79" s="82"/>
      <c r="CF79" s="82"/>
      <c r="CG79" s="82"/>
      <c r="CH79" s="82"/>
      <c r="CI79" s="82"/>
      <c r="CJ79" s="82"/>
      <c r="CK79" s="82"/>
      <c r="CL79" s="82"/>
      <c r="CM79" s="82"/>
      <c r="CN79" s="82"/>
      <c r="CO79" s="82"/>
      <c r="CP79" s="82"/>
      <c r="CQ79" s="82"/>
      <c r="CR79" s="82"/>
      <c r="CS79" s="82">
        <f>データ!DV7</f>
        <v>77.2</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70.099999999999994</v>
      </c>
      <c r="EP79" s="82"/>
      <c r="EQ79" s="82"/>
      <c r="ER79" s="82"/>
      <c r="ES79" s="82"/>
      <c r="ET79" s="82"/>
      <c r="EU79" s="82"/>
      <c r="EV79" s="82"/>
      <c r="EW79" s="82"/>
      <c r="EX79" s="82"/>
      <c r="EY79" s="82"/>
      <c r="EZ79" s="82"/>
      <c r="FA79" s="82"/>
      <c r="FB79" s="82"/>
      <c r="FC79" s="82"/>
      <c r="FD79" s="82"/>
      <c r="FE79" s="82"/>
      <c r="FF79" s="82"/>
      <c r="FG79" s="82"/>
      <c r="FH79" s="82">
        <f>データ!ED7</f>
        <v>65.8</v>
      </c>
      <c r="FI79" s="82"/>
      <c r="FJ79" s="82"/>
      <c r="FK79" s="82"/>
      <c r="FL79" s="82"/>
      <c r="FM79" s="82"/>
      <c r="FN79" s="82"/>
      <c r="FO79" s="82"/>
      <c r="FP79" s="82"/>
      <c r="FQ79" s="82"/>
      <c r="FR79" s="82"/>
      <c r="FS79" s="82"/>
      <c r="FT79" s="82"/>
      <c r="FU79" s="82"/>
      <c r="FV79" s="82"/>
      <c r="FW79" s="82"/>
      <c r="FX79" s="82"/>
      <c r="FY79" s="82"/>
      <c r="FZ79" s="82"/>
      <c r="GA79" s="82">
        <f>データ!EE7</f>
        <v>64.2</v>
      </c>
      <c r="GB79" s="82"/>
      <c r="GC79" s="82"/>
      <c r="GD79" s="82"/>
      <c r="GE79" s="82"/>
      <c r="GF79" s="82"/>
      <c r="GG79" s="82"/>
      <c r="GH79" s="82"/>
      <c r="GI79" s="82"/>
      <c r="GJ79" s="82"/>
      <c r="GK79" s="82"/>
      <c r="GL79" s="82"/>
      <c r="GM79" s="82"/>
      <c r="GN79" s="82"/>
      <c r="GO79" s="82"/>
      <c r="GP79" s="82"/>
      <c r="GQ79" s="82"/>
      <c r="GR79" s="82"/>
      <c r="GS79" s="82"/>
      <c r="GT79" s="82">
        <f>データ!EF7</f>
        <v>68.7</v>
      </c>
      <c r="GU79" s="82"/>
      <c r="GV79" s="82"/>
      <c r="GW79" s="82"/>
      <c r="GX79" s="82"/>
      <c r="GY79" s="82"/>
      <c r="GZ79" s="82"/>
      <c r="HA79" s="82"/>
      <c r="HB79" s="82"/>
      <c r="HC79" s="82"/>
      <c r="HD79" s="82"/>
      <c r="HE79" s="82"/>
      <c r="HF79" s="82"/>
      <c r="HG79" s="82"/>
      <c r="HH79" s="82"/>
      <c r="HI79" s="82"/>
      <c r="HJ79" s="82"/>
      <c r="HK79" s="82"/>
      <c r="HL79" s="82"/>
      <c r="HM79" s="82">
        <f>データ!EG7</f>
        <v>73.3</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30667164</v>
      </c>
      <c r="JK79" s="81"/>
      <c r="JL79" s="81"/>
      <c r="JM79" s="81"/>
      <c r="JN79" s="81"/>
      <c r="JO79" s="81"/>
      <c r="JP79" s="81"/>
      <c r="JQ79" s="81"/>
      <c r="JR79" s="81"/>
      <c r="JS79" s="81"/>
      <c r="JT79" s="81"/>
      <c r="JU79" s="81"/>
      <c r="JV79" s="81"/>
      <c r="JW79" s="81"/>
      <c r="JX79" s="81"/>
      <c r="JY79" s="81"/>
      <c r="JZ79" s="81"/>
      <c r="KA79" s="81"/>
      <c r="KB79" s="81"/>
      <c r="KC79" s="81">
        <f>データ!EO7</f>
        <v>31882000</v>
      </c>
      <c r="KD79" s="81"/>
      <c r="KE79" s="81"/>
      <c r="KF79" s="81"/>
      <c r="KG79" s="81"/>
      <c r="KH79" s="81"/>
      <c r="KI79" s="81"/>
      <c r="KJ79" s="81"/>
      <c r="KK79" s="81"/>
      <c r="KL79" s="81"/>
      <c r="KM79" s="81"/>
      <c r="KN79" s="81"/>
      <c r="KO79" s="81"/>
      <c r="KP79" s="81"/>
      <c r="KQ79" s="81"/>
      <c r="KR79" s="81"/>
      <c r="KS79" s="81"/>
      <c r="KT79" s="81"/>
      <c r="KU79" s="81"/>
      <c r="KV79" s="81">
        <f>データ!EP7</f>
        <v>32441818</v>
      </c>
      <c r="KW79" s="81"/>
      <c r="KX79" s="81"/>
      <c r="KY79" s="81"/>
      <c r="KZ79" s="81"/>
      <c r="LA79" s="81"/>
      <c r="LB79" s="81"/>
      <c r="LC79" s="81"/>
      <c r="LD79" s="81"/>
      <c r="LE79" s="81"/>
      <c r="LF79" s="81"/>
      <c r="LG79" s="81"/>
      <c r="LH79" s="81"/>
      <c r="LI79" s="81"/>
      <c r="LJ79" s="81"/>
      <c r="LK79" s="81"/>
      <c r="LL79" s="81"/>
      <c r="LM79" s="81"/>
      <c r="LN79" s="81"/>
      <c r="LO79" s="81">
        <f>データ!EQ7</f>
        <v>32616709</v>
      </c>
      <c r="LP79" s="81"/>
      <c r="LQ79" s="81"/>
      <c r="LR79" s="81"/>
      <c r="LS79" s="81"/>
      <c r="LT79" s="81"/>
      <c r="LU79" s="81"/>
      <c r="LV79" s="81"/>
      <c r="LW79" s="81"/>
      <c r="LX79" s="81"/>
      <c r="LY79" s="81"/>
      <c r="LZ79" s="81"/>
      <c r="MA79" s="81"/>
      <c r="MB79" s="81"/>
      <c r="MC79" s="81"/>
      <c r="MD79" s="81"/>
      <c r="ME79" s="81"/>
      <c r="MF79" s="81"/>
      <c r="MG79" s="81"/>
      <c r="MH79" s="81">
        <f>データ!ER7</f>
        <v>32738709</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58</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d7JHBfloRSfcdQNx0wkMjCUm2pFAWhRlyF2z+MLEWBhoI3tY5zVi9WQu/sp+EIoMB7fhgOAWtLJSouRbOC9SVQ==" saltValue="HmKYBzxMGGBoXPAqIrF+0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8" t="s">
        <v>104</v>
      </c>
      <c r="AI4" s="159"/>
      <c r="AJ4" s="159"/>
      <c r="AK4" s="159"/>
      <c r="AL4" s="159"/>
      <c r="AM4" s="159"/>
      <c r="AN4" s="159"/>
      <c r="AO4" s="159"/>
      <c r="AP4" s="159"/>
      <c r="AQ4" s="159"/>
      <c r="AR4" s="160"/>
      <c r="AS4" s="161" t="s">
        <v>105</v>
      </c>
      <c r="AT4" s="157"/>
      <c r="AU4" s="157"/>
      <c r="AV4" s="157"/>
      <c r="AW4" s="157"/>
      <c r="AX4" s="157"/>
      <c r="AY4" s="157"/>
      <c r="AZ4" s="157"/>
      <c r="BA4" s="157"/>
      <c r="BB4" s="157"/>
      <c r="BC4" s="157"/>
      <c r="BD4" s="161" t="s">
        <v>106</v>
      </c>
      <c r="BE4" s="157"/>
      <c r="BF4" s="157"/>
      <c r="BG4" s="157"/>
      <c r="BH4" s="157"/>
      <c r="BI4" s="157"/>
      <c r="BJ4" s="157"/>
      <c r="BK4" s="157"/>
      <c r="BL4" s="157"/>
      <c r="BM4" s="157"/>
      <c r="BN4" s="157"/>
      <c r="BO4" s="158" t="s">
        <v>107</v>
      </c>
      <c r="BP4" s="159"/>
      <c r="BQ4" s="159"/>
      <c r="BR4" s="159"/>
      <c r="BS4" s="159"/>
      <c r="BT4" s="159"/>
      <c r="BU4" s="159"/>
      <c r="BV4" s="159"/>
      <c r="BW4" s="159"/>
      <c r="BX4" s="159"/>
      <c r="BY4" s="160"/>
      <c r="BZ4" s="157" t="s">
        <v>108</v>
      </c>
      <c r="CA4" s="157"/>
      <c r="CB4" s="157"/>
      <c r="CC4" s="157"/>
      <c r="CD4" s="157"/>
      <c r="CE4" s="157"/>
      <c r="CF4" s="157"/>
      <c r="CG4" s="157"/>
      <c r="CH4" s="157"/>
      <c r="CI4" s="157"/>
      <c r="CJ4" s="157"/>
      <c r="CK4" s="161" t="s">
        <v>109</v>
      </c>
      <c r="CL4" s="157"/>
      <c r="CM4" s="157"/>
      <c r="CN4" s="157"/>
      <c r="CO4" s="157"/>
      <c r="CP4" s="157"/>
      <c r="CQ4" s="157"/>
      <c r="CR4" s="157"/>
      <c r="CS4" s="157"/>
      <c r="CT4" s="157"/>
      <c r="CU4" s="157"/>
      <c r="CV4" s="157" t="s">
        <v>110</v>
      </c>
      <c r="CW4" s="157"/>
      <c r="CX4" s="157"/>
      <c r="CY4" s="157"/>
      <c r="CZ4" s="157"/>
      <c r="DA4" s="157"/>
      <c r="DB4" s="157"/>
      <c r="DC4" s="157"/>
      <c r="DD4" s="157"/>
      <c r="DE4" s="157"/>
      <c r="DF4" s="157"/>
      <c r="DG4" s="157" t="s">
        <v>111</v>
      </c>
      <c r="DH4" s="157"/>
      <c r="DI4" s="157"/>
      <c r="DJ4" s="157"/>
      <c r="DK4" s="157"/>
      <c r="DL4" s="157"/>
      <c r="DM4" s="157"/>
      <c r="DN4" s="157"/>
      <c r="DO4" s="157"/>
      <c r="DP4" s="157"/>
      <c r="DQ4" s="157"/>
      <c r="DR4" s="158" t="s">
        <v>112</v>
      </c>
      <c r="DS4" s="159"/>
      <c r="DT4" s="159"/>
      <c r="DU4" s="159"/>
      <c r="DV4" s="159"/>
      <c r="DW4" s="159"/>
      <c r="DX4" s="159"/>
      <c r="DY4" s="159"/>
      <c r="DZ4" s="159"/>
      <c r="EA4" s="159"/>
      <c r="EB4" s="160"/>
      <c r="EC4" s="157" t="s">
        <v>113</v>
      </c>
      <c r="ED4" s="157"/>
      <c r="EE4" s="157"/>
      <c r="EF4" s="157"/>
      <c r="EG4" s="157"/>
      <c r="EH4" s="157"/>
      <c r="EI4" s="157"/>
      <c r="EJ4" s="157"/>
      <c r="EK4" s="157"/>
      <c r="EL4" s="157"/>
      <c r="EM4" s="157"/>
      <c r="EN4" s="157" t="s">
        <v>114</v>
      </c>
      <c r="EO4" s="157"/>
      <c r="EP4" s="157"/>
      <c r="EQ4" s="157"/>
      <c r="ER4" s="157"/>
      <c r="ES4" s="157"/>
      <c r="ET4" s="157"/>
      <c r="EU4" s="157"/>
      <c r="EV4" s="157"/>
      <c r="EW4" s="157"/>
      <c r="EX4" s="157"/>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150</v>
      </c>
      <c r="AU5" s="64" t="s">
        <v>151</v>
      </c>
      <c r="AV5" s="64" t="s">
        <v>141</v>
      </c>
      <c r="AW5" s="64" t="s">
        <v>142</v>
      </c>
      <c r="AX5" s="64" t="s">
        <v>143</v>
      </c>
      <c r="AY5" s="64" t="s">
        <v>144</v>
      </c>
      <c r="AZ5" s="64" t="s">
        <v>145</v>
      </c>
      <c r="BA5" s="64" t="s">
        <v>146</v>
      </c>
      <c r="BB5" s="64" t="s">
        <v>147</v>
      </c>
      <c r="BC5" s="64" t="s">
        <v>148</v>
      </c>
      <c r="BD5" s="64" t="s">
        <v>138</v>
      </c>
      <c r="BE5" s="64" t="s">
        <v>139</v>
      </c>
      <c r="BF5" s="64" t="s">
        <v>151</v>
      </c>
      <c r="BG5" s="64" t="s">
        <v>141</v>
      </c>
      <c r="BH5" s="64" t="s">
        <v>142</v>
      </c>
      <c r="BI5" s="64" t="s">
        <v>143</v>
      </c>
      <c r="BJ5" s="64" t="s">
        <v>144</v>
      </c>
      <c r="BK5" s="64" t="s">
        <v>145</v>
      </c>
      <c r="BL5" s="64" t="s">
        <v>146</v>
      </c>
      <c r="BM5" s="64" t="s">
        <v>147</v>
      </c>
      <c r="BN5" s="64" t="s">
        <v>148</v>
      </c>
      <c r="BO5" s="64" t="s">
        <v>149</v>
      </c>
      <c r="BP5" s="64" t="s">
        <v>150</v>
      </c>
      <c r="BQ5" s="64" t="s">
        <v>140</v>
      </c>
      <c r="BR5" s="64" t="s">
        <v>152</v>
      </c>
      <c r="BS5" s="64" t="s">
        <v>153</v>
      </c>
      <c r="BT5" s="64" t="s">
        <v>143</v>
      </c>
      <c r="BU5" s="64" t="s">
        <v>144</v>
      </c>
      <c r="BV5" s="64" t="s">
        <v>145</v>
      </c>
      <c r="BW5" s="64" t="s">
        <v>146</v>
      </c>
      <c r="BX5" s="64" t="s">
        <v>147</v>
      </c>
      <c r="BY5" s="64" t="s">
        <v>148</v>
      </c>
      <c r="BZ5" s="64" t="s">
        <v>138</v>
      </c>
      <c r="CA5" s="64" t="s">
        <v>139</v>
      </c>
      <c r="CB5" s="64" t="s">
        <v>154</v>
      </c>
      <c r="CC5" s="64" t="s">
        <v>141</v>
      </c>
      <c r="CD5" s="64" t="s">
        <v>142</v>
      </c>
      <c r="CE5" s="64" t="s">
        <v>143</v>
      </c>
      <c r="CF5" s="64" t="s">
        <v>144</v>
      </c>
      <c r="CG5" s="64" t="s">
        <v>145</v>
      </c>
      <c r="CH5" s="64" t="s">
        <v>146</v>
      </c>
      <c r="CI5" s="64" t="s">
        <v>147</v>
      </c>
      <c r="CJ5" s="64" t="s">
        <v>148</v>
      </c>
      <c r="CK5" s="64" t="s">
        <v>138</v>
      </c>
      <c r="CL5" s="64" t="s">
        <v>150</v>
      </c>
      <c r="CM5" s="64" t="s">
        <v>154</v>
      </c>
      <c r="CN5" s="64" t="s">
        <v>141</v>
      </c>
      <c r="CO5" s="64" t="s">
        <v>142</v>
      </c>
      <c r="CP5" s="64" t="s">
        <v>143</v>
      </c>
      <c r="CQ5" s="64" t="s">
        <v>144</v>
      </c>
      <c r="CR5" s="64" t="s">
        <v>145</v>
      </c>
      <c r="CS5" s="64" t="s">
        <v>146</v>
      </c>
      <c r="CT5" s="64" t="s">
        <v>147</v>
      </c>
      <c r="CU5" s="64" t="s">
        <v>148</v>
      </c>
      <c r="CV5" s="64" t="s">
        <v>149</v>
      </c>
      <c r="CW5" s="64" t="s">
        <v>139</v>
      </c>
      <c r="CX5" s="64" t="s">
        <v>140</v>
      </c>
      <c r="CY5" s="64" t="s">
        <v>152</v>
      </c>
      <c r="CZ5" s="64" t="s">
        <v>142</v>
      </c>
      <c r="DA5" s="64" t="s">
        <v>143</v>
      </c>
      <c r="DB5" s="64" t="s">
        <v>144</v>
      </c>
      <c r="DC5" s="64" t="s">
        <v>145</v>
      </c>
      <c r="DD5" s="64" t="s">
        <v>146</v>
      </c>
      <c r="DE5" s="64" t="s">
        <v>147</v>
      </c>
      <c r="DF5" s="64" t="s">
        <v>148</v>
      </c>
      <c r="DG5" s="64" t="s">
        <v>149</v>
      </c>
      <c r="DH5" s="64" t="s">
        <v>139</v>
      </c>
      <c r="DI5" s="64" t="s">
        <v>140</v>
      </c>
      <c r="DJ5" s="64" t="s">
        <v>141</v>
      </c>
      <c r="DK5" s="64" t="s">
        <v>142</v>
      </c>
      <c r="DL5" s="64" t="s">
        <v>143</v>
      </c>
      <c r="DM5" s="64" t="s">
        <v>144</v>
      </c>
      <c r="DN5" s="64" t="s">
        <v>145</v>
      </c>
      <c r="DO5" s="64" t="s">
        <v>146</v>
      </c>
      <c r="DP5" s="64" t="s">
        <v>147</v>
      </c>
      <c r="DQ5" s="64" t="s">
        <v>148</v>
      </c>
      <c r="DR5" s="64" t="s">
        <v>149</v>
      </c>
      <c r="DS5" s="64" t="s">
        <v>150</v>
      </c>
      <c r="DT5" s="64" t="s">
        <v>140</v>
      </c>
      <c r="DU5" s="64" t="s">
        <v>141</v>
      </c>
      <c r="DV5" s="64" t="s">
        <v>153</v>
      </c>
      <c r="DW5" s="64" t="s">
        <v>143</v>
      </c>
      <c r="DX5" s="64" t="s">
        <v>144</v>
      </c>
      <c r="DY5" s="64" t="s">
        <v>145</v>
      </c>
      <c r="DZ5" s="64" t="s">
        <v>146</v>
      </c>
      <c r="EA5" s="64" t="s">
        <v>147</v>
      </c>
      <c r="EB5" s="64" t="s">
        <v>148</v>
      </c>
      <c r="EC5" s="64" t="s">
        <v>138</v>
      </c>
      <c r="ED5" s="64" t="s">
        <v>150</v>
      </c>
      <c r="EE5" s="64" t="s">
        <v>140</v>
      </c>
      <c r="EF5" s="64" t="s">
        <v>141</v>
      </c>
      <c r="EG5" s="64" t="s">
        <v>142</v>
      </c>
      <c r="EH5" s="64" t="s">
        <v>143</v>
      </c>
      <c r="EI5" s="64" t="s">
        <v>144</v>
      </c>
      <c r="EJ5" s="64" t="s">
        <v>145</v>
      </c>
      <c r="EK5" s="64" t="s">
        <v>146</v>
      </c>
      <c r="EL5" s="64" t="s">
        <v>147</v>
      </c>
      <c r="EM5" s="64" t="s">
        <v>155</v>
      </c>
      <c r="EN5" s="64" t="s">
        <v>149</v>
      </c>
      <c r="EO5" s="64" t="s">
        <v>139</v>
      </c>
      <c r="EP5" s="64" t="s">
        <v>140</v>
      </c>
      <c r="EQ5" s="64" t="s">
        <v>141</v>
      </c>
      <c r="ER5" s="64" t="s">
        <v>142</v>
      </c>
      <c r="ES5" s="64" t="s">
        <v>143</v>
      </c>
      <c r="ET5" s="64" t="s">
        <v>144</v>
      </c>
      <c r="EU5" s="64" t="s">
        <v>145</v>
      </c>
      <c r="EV5" s="64" t="s">
        <v>146</v>
      </c>
      <c r="EW5" s="64" t="s">
        <v>147</v>
      </c>
      <c r="EX5" s="64" t="s">
        <v>148</v>
      </c>
    </row>
    <row r="6" spans="1:154" s="69" customFormat="1" x14ac:dyDescent="0.15">
      <c r="A6" s="50" t="s">
        <v>156</v>
      </c>
      <c r="B6" s="65">
        <f>B8</f>
        <v>2018</v>
      </c>
      <c r="C6" s="65">
        <f t="shared" ref="C6:M6" si="2">C8</f>
        <v>150002</v>
      </c>
      <c r="D6" s="65">
        <f t="shared" si="2"/>
        <v>46</v>
      </c>
      <c r="E6" s="65">
        <f t="shared" si="2"/>
        <v>6</v>
      </c>
      <c r="F6" s="65">
        <f t="shared" si="2"/>
        <v>0</v>
      </c>
      <c r="G6" s="65">
        <f t="shared" si="2"/>
        <v>2</v>
      </c>
      <c r="H6" s="162" t="str">
        <f>IF(H8&lt;&gt;I8,H8,"")&amp;IF(I8&lt;&gt;J8,I8,"")&amp;"　"&amp;J8</f>
        <v>新潟県　柿崎病院</v>
      </c>
      <c r="I6" s="163"/>
      <c r="J6" s="164"/>
      <c r="K6" s="65" t="str">
        <f t="shared" si="2"/>
        <v>条例全部</v>
      </c>
      <c r="L6" s="65" t="str">
        <f t="shared" si="2"/>
        <v>病院事業</v>
      </c>
      <c r="M6" s="65" t="str">
        <f t="shared" si="2"/>
        <v>一般病院</v>
      </c>
      <c r="N6" s="65" t="str">
        <f>N8</f>
        <v>50床以上～100床未満</v>
      </c>
      <c r="O6" s="65" t="str">
        <f>O8</f>
        <v>自治体職員</v>
      </c>
      <c r="P6" s="65" t="str">
        <f>P8</f>
        <v>直営</v>
      </c>
      <c r="Q6" s="66">
        <f t="shared" ref="Q6:AG6" si="3">Q8</f>
        <v>8</v>
      </c>
      <c r="R6" s="65" t="str">
        <f t="shared" si="3"/>
        <v>-</v>
      </c>
      <c r="S6" s="65" t="str">
        <f t="shared" si="3"/>
        <v>ド 訓</v>
      </c>
      <c r="T6" s="65" t="str">
        <f t="shared" si="3"/>
        <v>救 臨 輪</v>
      </c>
      <c r="U6" s="66">
        <f>U8</f>
        <v>2259309</v>
      </c>
      <c r="V6" s="66">
        <f>V8</f>
        <v>3492</v>
      </c>
      <c r="W6" s="65" t="str">
        <f>W8</f>
        <v>第２種該当</v>
      </c>
      <c r="X6" s="65" t="str">
        <f t="shared" si="3"/>
        <v>１０：１</v>
      </c>
      <c r="Y6" s="66">
        <f t="shared" si="3"/>
        <v>55</v>
      </c>
      <c r="Z6" s="66" t="str">
        <f t="shared" si="3"/>
        <v>-</v>
      </c>
      <c r="AA6" s="66" t="str">
        <f t="shared" si="3"/>
        <v>-</v>
      </c>
      <c r="AB6" s="66" t="str">
        <f t="shared" si="3"/>
        <v>-</v>
      </c>
      <c r="AC6" s="66" t="str">
        <f t="shared" si="3"/>
        <v>-</v>
      </c>
      <c r="AD6" s="66">
        <f t="shared" si="3"/>
        <v>55</v>
      </c>
      <c r="AE6" s="66">
        <f t="shared" si="3"/>
        <v>55</v>
      </c>
      <c r="AF6" s="66" t="str">
        <f t="shared" si="3"/>
        <v>-</v>
      </c>
      <c r="AG6" s="66">
        <f t="shared" si="3"/>
        <v>55</v>
      </c>
      <c r="AH6" s="67">
        <f>IF(AH8="-",NA(),AH8)</f>
        <v>105.2</v>
      </c>
      <c r="AI6" s="67">
        <f t="shared" ref="AI6:AQ6" si="4">IF(AI8="-",NA(),AI8)</f>
        <v>101.4</v>
      </c>
      <c r="AJ6" s="67">
        <f t="shared" si="4"/>
        <v>101.7</v>
      </c>
      <c r="AK6" s="67">
        <f t="shared" si="4"/>
        <v>100.1</v>
      </c>
      <c r="AL6" s="67">
        <f t="shared" si="4"/>
        <v>101.6</v>
      </c>
      <c r="AM6" s="67">
        <f t="shared" si="4"/>
        <v>98.5</v>
      </c>
      <c r="AN6" s="67">
        <f t="shared" si="4"/>
        <v>98</v>
      </c>
      <c r="AO6" s="67">
        <f t="shared" si="4"/>
        <v>98.4</v>
      </c>
      <c r="AP6" s="67">
        <f t="shared" si="4"/>
        <v>98.2</v>
      </c>
      <c r="AQ6" s="67">
        <f t="shared" si="4"/>
        <v>97.5</v>
      </c>
      <c r="AR6" s="67" t="str">
        <f>IF(AR8="-","【-】","【"&amp;SUBSTITUTE(TEXT(AR8,"#,##0.0"),"-","△")&amp;"】")</f>
        <v>【98.8】</v>
      </c>
      <c r="AS6" s="67">
        <f>IF(AS8="-",NA(),AS8)</f>
        <v>72.400000000000006</v>
      </c>
      <c r="AT6" s="67">
        <f t="shared" ref="AT6:BB6" si="5">IF(AT8="-",NA(),AT8)</f>
        <v>63.4</v>
      </c>
      <c r="AU6" s="67">
        <f t="shared" si="5"/>
        <v>60.5</v>
      </c>
      <c r="AV6" s="67">
        <f t="shared" si="5"/>
        <v>58.9</v>
      </c>
      <c r="AW6" s="67">
        <f t="shared" si="5"/>
        <v>63.4</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0</v>
      </c>
      <c r="BE6" s="67">
        <f t="shared" ref="BE6:BM6" si="6">IF(BE8="-",NA(),BE8)</f>
        <v>0</v>
      </c>
      <c r="BF6" s="67">
        <f t="shared" si="6"/>
        <v>0</v>
      </c>
      <c r="BG6" s="67">
        <f t="shared" si="6"/>
        <v>0</v>
      </c>
      <c r="BH6" s="67">
        <f t="shared" si="6"/>
        <v>0</v>
      </c>
      <c r="BI6" s="67">
        <f t="shared" si="6"/>
        <v>94.9</v>
      </c>
      <c r="BJ6" s="67">
        <f t="shared" si="6"/>
        <v>101.2</v>
      </c>
      <c r="BK6" s="67">
        <f t="shared" si="6"/>
        <v>107.2</v>
      </c>
      <c r="BL6" s="67">
        <f t="shared" si="6"/>
        <v>114.4</v>
      </c>
      <c r="BM6" s="67">
        <f t="shared" si="6"/>
        <v>117</v>
      </c>
      <c r="BN6" s="67" t="str">
        <f>IF(BN8="-","【-】","【"&amp;SUBSTITUTE(TEXT(BN8,"#,##0.0"),"-","△")&amp;"】")</f>
        <v>【64.1】</v>
      </c>
      <c r="BO6" s="67">
        <f>IF(BO8="-",NA(),BO8)</f>
        <v>82.8</v>
      </c>
      <c r="BP6" s="67">
        <f t="shared" ref="BP6:BX6" si="7">IF(BP8="-",NA(),BP8)</f>
        <v>71.400000000000006</v>
      </c>
      <c r="BQ6" s="67">
        <f t="shared" si="7"/>
        <v>68.900000000000006</v>
      </c>
      <c r="BR6" s="67">
        <f t="shared" si="7"/>
        <v>69.900000000000006</v>
      </c>
      <c r="BS6" s="67">
        <f t="shared" si="7"/>
        <v>78.599999999999994</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26698</v>
      </c>
      <c r="CA6" s="68">
        <f t="shared" ref="CA6:CI6" si="8">IF(CA8="-",NA(),CA8)</f>
        <v>27684</v>
      </c>
      <c r="CB6" s="68">
        <f t="shared" si="8"/>
        <v>27469</v>
      </c>
      <c r="CC6" s="68">
        <f t="shared" si="8"/>
        <v>27154</v>
      </c>
      <c r="CD6" s="68">
        <f t="shared" si="8"/>
        <v>26757</v>
      </c>
      <c r="CE6" s="68">
        <f t="shared" si="8"/>
        <v>23857</v>
      </c>
      <c r="CF6" s="68">
        <f t="shared" si="8"/>
        <v>24371</v>
      </c>
      <c r="CG6" s="68">
        <f t="shared" si="8"/>
        <v>24882</v>
      </c>
      <c r="CH6" s="68">
        <f t="shared" si="8"/>
        <v>25249</v>
      </c>
      <c r="CI6" s="68">
        <f t="shared" si="8"/>
        <v>25711</v>
      </c>
      <c r="CJ6" s="67" t="str">
        <f>IF(CJ8="-","【-】","【"&amp;SUBSTITUTE(TEXT(CJ8,"#,##0"),"-","△")&amp;"】")</f>
        <v>【52,412】</v>
      </c>
      <c r="CK6" s="68">
        <f>IF(CK8="-",NA(),CK8)</f>
        <v>7382</v>
      </c>
      <c r="CL6" s="68">
        <f t="shared" ref="CL6:CT6" si="9">IF(CL8="-",NA(),CL8)</f>
        <v>7183</v>
      </c>
      <c r="CM6" s="68">
        <f t="shared" si="9"/>
        <v>7305</v>
      </c>
      <c r="CN6" s="68">
        <f t="shared" si="9"/>
        <v>6910</v>
      </c>
      <c r="CO6" s="68">
        <f t="shared" si="9"/>
        <v>6827</v>
      </c>
      <c r="CP6" s="68">
        <f t="shared" si="9"/>
        <v>8471</v>
      </c>
      <c r="CQ6" s="68">
        <f t="shared" si="9"/>
        <v>8736</v>
      </c>
      <c r="CR6" s="68">
        <f t="shared" si="9"/>
        <v>8797</v>
      </c>
      <c r="CS6" s="68">
        <f t="shared" si="9"/>
        <v>8852</v>
      </c>
      <c r="CT6" s="68">
        <f t="shared" si="9"/>
        <v>9060</v>
      </c>
      <c r="CU6" s="67" t="str">
        <f>IF(CU8="-","【-】","【"&amp;SUBSTITUTE(TEXT(CU8,"#,##0"),"-","△")&amp;"】")</f>
        <v>【14,708】</v>
      </c>
      <c r="CV6" s="67">
        <f>IF(CV8="-",NA(),CV8)</f>
        <v>89.5</v>
      </c>
      <c r="CW6" s="67">
        <f t="shared" ref="CW6:DE6" si="10">IF(CW8="-",NA(),CW8)</f>
        <v>102.7</v>
      </c>
      <c r="CX6" s="67">
        <f t="shared" si="10"/>
        <v>108.8</v>
      </c>
      <c r="CY6" s="67">
        <f t="shared" si="10"/>
        <v>110.7</v>
      </c>
      <c r="CZ6" s="67">
        <f t="shared" si="10"/>
        <v>104.5</v>
      </c>
      <c r="DA6" s="67">
        <f t="shared" si="10"/>
        <v>67.5</v>
      </c>
      <c r="DB6" s="67">
        <f t="shared" si="10"/>
        <v>67.5</v>
      </c>
      <c r="DC6" s="67">
        <f t="shared" si="10"/>
        <v>69.5</v>
      </c>
      <c r="DD6" s="67">
        <f t="shared" si="10"/>
        <v>70.3</v>
      </c>
      <c r="DE6" s="67">
        <f t="shared" si="10"/>
        <v>71.099999999999994</v>
      </c>
      <c r="DF6" s="67" t="str">
        <f>IF(DF8="-","【-】","【"&amp;SUBSTITUTE(TEXT(DF8,"#,##0.0"),"-","△")&amp;"】")</f>
        <v>【54.8】</v>
      </c>
      <c r="DG6" s="67">
        <f>IF(DG8="-",NA(),DG8)</f>
        <v>13.3</v>
      </c>
      <c r="DH6" s="67">
        <f t="shared" ref="DH6:DP6" si="11">IF(DH8="-",NA(),DH8)</f>
        <v>13.6</v>
      </c>
      <c r="DI6" s="67">
        <f t="shared" si="11"/>
        <v>13</v>
      </c>
      <c r="DJ6" s="67">
        <f t="shared" si="11"/>
        <v>12.1</v>
      </c>
      <c r="DK6" s="67">
        <f t="shared" si="11"/>
        <v>12</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71.900000000000006</v>
      </c>
      <c r="DS6" s="67">
        <f t="shared" ref="DS6:EA6" si="12">IF(DS8="-",NA(),DS8)</f>
        <v>71.3</v>
      </c>
      <c r="DT6" s="67">
        <f t="shared" si="12"/>
        <v>72</v>
      </c>
      <c r="DU6" s="67">
        <f t="shared" si="12"/>
        <v>74.599999999999994</v>
      </c>
      <c r="DV6" s="67">
        <f t="shared" si="12"/>
        <v>77.2</v>
      </c>
      <c r="DW6" s="67">
        <f t="shared" si="12"/>
        <v>52.4</v>
      </c>
      <c r="DX6" s="67">
        <f t="shared" si="12"/>
        <v>52.6</v>
      </c>
      <c r="DY6" s="67">
        <f t="shared" si="12"/>
        <v>54.2</v>
      </c>
      <c r="DZ6" s="67">
        <f t="shared" si="12"/>
        <v>53.8</v>
      </c>
      <c r="EA6" s="67">
        <f t="shared" si="12"/>
        <v>56.1</v>
      </c>
      <c r="EB6" s="67" t="str">
        <f>IF(EB8="-","【-】","【"&amp;SUBSTITUTE(TEXT(EB8,"#,##0.0"),"-","△")&amp;"】")</f>
        <v>【52.5】</v>
      </c>
      <c r="EC6" s="67">
        <f>IF(EC8="-",NA(),EC8)</f>
        <v>70.099999999999994</v>
      </c>
      <c r="ED6" s="67">
        <f t="shared" ref="ED6:EL6" si="13">IF(ED8="-",NA(),ED8)</f>
        <v>65.8</v>
      </c>
      <c r="EE6" s="67">
        <f t="shared" si="13"/>
        <v>64.2</v>
      </c>
      <c r="EF6" s="67">
        <f t="shared" si="13"/>
        <v>68.7</v>
      </c>
      <c r="EG6" s="67">
        <f t="shared" si="13"/>
        <v>73.3</v>
      </c>
      <c r="EH6" s="67">
        <f t="shared" si="13"/>
        <v>68.900000000000006</v>
      </c>
      <c r="EI6" s="67">
        <f t="shared" si="13"/>
        <v>68</v>
      </c>
      <c r="EJ6" s="67">
        <f t="shared" si="13"/>
        <v>70</v>
      </c>
      <c r="EK6" s="67">
        <f t="shared" si="13"/>
        <v>71</v>
      </c>
      <c r="EL6" s="67">
        <f t="shared" si="13"/>
        <v>73.2</v>
      </c>
      <c r="EM6" s="67" t="str">
        <f>IF(EM8="-","【-】","【"&amp;SUBSTITUTE(TEXT(EM8,"#,##0.0"),"-","△")&amp;"】")</f>
        <v>【68.8】</v>
      </c>
      <c r="EN6" s="68">
        <f>IF(EN8="-",NA(),EN8)</f>
        <v>30667164</v>
      </c>
      <c r="EO6" s="68">
        <f t="shared" ref="EO6:EW6" si="14">IF(EO8="-",NA(),EO8)</f>
        <v>31882000</v>
      </c>
      <c r="EP6" s="68">
        <f t="shared" si="14"/>
        <v>32441818</v>
      </c>
      <c r="EQ6" s="68">
        <f t="shared" si="14"/>
        <v>32616709</v>
      </c>
      <c r="ER6" s="68">
        <f t="shared" si="14"/>
        <v>32738709</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x14ac:dyDescent="0.15">
      <c r="A7" s="50" t="s">
        <v>157</v>
      </c>
      <c r="B7" s="65">
        <f t="shared" ref="B7:AG7" si="15">B8</f>
        <v>2018</v>
      </c>
      <c r="C7" s="65">
        <f t="shared" si="15"/>
        <v>150002</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50床以上～100床未満</v>
      </c>
      <c r="O7" s="65" t="str">
        <f>O8</f>
        <v>自治体職員</v>
      </c>
      <c r="P7" s="65" t="str">
        <f>P8</f>
        <v>直営</v>
      </c>
      <c r="Q7" s="66">
        <f t="shared" si="15"/>
        <v>8</v>
      </c>
      <c r="R7" s="65" t="str">
        <f t="shared" si="15"/>
        <v>-</v>
      </c>
      <c r="S7" s="65" t="str">
        <f t="shared" si="15"/>
        <v>ド 訓</v>
      </c>
      <c r="T7" s="65" t="str">
        <f t="shared" si="15"/>
        <v>救 臨 輪</v>
      </c>
      <c r="U7" s="66">
        <f>U8</f>
        <v>2259309</v>
      </c>
      <c r="V7" s="66">
        <f>V8</f>
        <v>3492</v>
      </c>
      <c r="W7" s="65" t="str">
        <f>W8</f>
        <v>第２種該当</v>
      </c>
      <c r="X7" s="65" t="str">
        <f t="shared" si="15"/>
        <v>１０：１</v>
      </c>
      <c r="Y7" s="66">
        <f t="shared" si="15"/>
        <v>55</v>
      </c>
      <c r="Z7" s="66" t="str">
        <f t="shared" si="15"/>
        <v>-</v>
      </c>
      <c r="AA7" s="66" t="str">
        <f t="shared" si="15"/>
        <v>-</v>
      </c>
      <c r="AB7" s="66" t="str">
        <f t="shared" si="15"/>
        <v>-</v>
      </c>
      <c r="AC7" s="66" t="str">
        <f t="shared" si="15"/>
        <v>-</v>
      </c>
      <c r="AD7" s="66">
        <f t="shared" si="15"/>
        <v>55</v>
      </c>
      <c r="AE7" s="66">
        <f t="shared" si="15"/>
        <v>55</v>
      </c>
      <c r="AF7" s="66" t="str">
        <f t="shared" si="15"/>
        <v>-</v>
      </c>
      <c r="AG7" s="66">
        <f t="shared" si="15"/>
        <v>55</v>
      </c>
      <c r="AH7" s="67">
        <f>AH8</f>
        <v>105.2</v>
      </c>
      <c r="AI7" s="67">
        <f t="shared" ref="AI7:AQ7" si="16">AI8</f>
        <v>101.4</v>
      </c>
      <c r="AJ7" s="67">
        <f t="shared" si="16"/>
        <v>101.7</v>
      </c>
      <c r="AK7" s="67">
        <f t="shared" si="16"/>
        <v>100.1</v>
      </c>
      <c r="AL7" s="67">
        <f t="shared" si="16"/>
        <v>101.6</v>
      </c>
      <c r="AM7" s="67">
        <f t="shared" si="16"/>
        <v>98.5</v>
      </c>
      <c r="AN7" s="67">
        <f t="shared" si="16"/>
        <v>98</v>
      </c>
      <c r="AO7" s="67">
        <f t="shared" si="16"/>
        <v>98.4</v>
      </c>
      <c r="AP7" s="67">
        <f t="shared" si="16"/>
        <v>98.2</v>
      </c>
      <c r="AQ7" s="67">
        <f t="shared" si="16"/>
        <v>97.5</v>
      </c>
      <c r="AR7" s="67"/>
      <c r="AS7" s="67">
        <f>AS8</f>
        <v>72.400000000000006</v>
      </c>
      <c r="AT7" s="67">
        <f t="shared" ref="AT7:BB7" si="17">AT8</f>
        <v>63.4</v>
      </c>
      <c r="AU7" s="67">
        <f t="shared" si="17"/>
        <v>60.5</v>
      </c>
      <c r="AV7" s="67">
        <f t="shared" si="17"/>
        <v>58.9</v>
      </c>
      <c r="AW7" s="67">
        <f t="shared" si="17"/>
        <v>63.4</v>
      </c>
      <c r="AX7" s="67">
        <f t="shared" si="17"/>
        <v>79.7</v>
      </c>
      <c r="AY7" s="67">
        <f t="shared" si="17"/>
        <v>79.599999999999994</v>
      </c>
      <c r="AZ7" s="67">
        <f t="shared" si="17"/>
        <v>77.900000000000006</v>
      </c>
      <c r="BA7" s="67">
        <f t="shared" si="17"/>
        <v>78.099999999999994</v>
      </c>
      <c r="BB7" s="67">
        <f t="shared" si="17"/>
        <v>77</v>
      </c>
      <c r="BC7" s="67"/>
      <c r="BD7" s="67">
        <f>BD8</f>
        <v>0</v>
      </c>
      <c r="BE7" s="67">
        <f t="shared" ref="BE7:BM7" si="18">BE8</f>
        <v>0</v>
      </c>
      <c r="BF7" s="67">
        <f t="shared" si="18"/>
        <v>0</v>
      </c>
      <c r="BG7" s="67">
        <f t="shared" si="18"/>
        <v>0</v>
      </c>
      <c r="BH7" s="67">
        <f t="shared" si="18"/>
        <v>0</v>
      </c>
      <c r="BI7" s="67">
        <f t="shared" si="18"/>
        <v>94.9</v>
      </c>
      <c r="BJ7" s="67">
        <f t="shared" si="18"/>
        <v>101.2</v>
      </c>
      <c r="BK7" s="67">
        <f t="shared" si="18"/>
        <v>107.2</v>
      </c>
      <c r="BL7" s="67">
        <f t="shared" si="18"/>
        <v>114.4</v>
      </c>
      <c r="BM7" s="67">
        <f t="shared" si="18"/>
        <v>117</v>
      </c>
      <c r="BN7" s="67"/>
      <c r="BO7" s="67">
        <f>BO8</f>
        <v>82.8</v>
      </c>
      <c r="BP7" s="67">
        <f t="shared" ref="BP7:BX7" si="19">BP8</f>
        <v>71.400000000000006</v>
      </c>
      <c r="BQ7" s="67">
        <f t="shared" si="19"/>
        <v>68.900000000000006</v>
      </c>
      <c r="BR7" s="67">
        <f t="shared" si="19"/>
        <v>69.900000000000006</v>
      </c>
      <c r="BS7" s="67">
        <f t="shared" si="19"/>
        <v>78.599999999999994</v>
      </c>
      <c r="BT7" s="67">
        <f t="shared" si="19"/>
        <v>67.400000000000006</v>
      </c>
      <c r="BU7" s="67">
        <f t="shared" si="19"/>
        <v>66.599999999999994</v>
      </c>
      <c r="BV7" s="67">
        <f t="shared" si="19"/>
        <v>66.8</v>
      </c>
      <c r="BW7" s="67">
        <f t="shared" si="19"/>
        <v>67.900000000000006</v>
      </c>
      <c r="BX7" s="67">
        <f t="shared" si="19"/>
        <v>66.900000000000006</v>
      </c>
      <c r="BY7" s="67"/>
      <c r="BZ7" s="68">
        <f>BZ8</f>
        <v>26698</v>
      </c>
      <c r="CA7" s="68">
        <f t="shared" ref="CA7:CI7" si="20">CA8</f>
        <v>27684</v>
      </c>
      <c r="CB7" s="68">
        <f t="shared" si="20"/>
        <v>27469</v>
      </c>
      <c r="CC7" s="68">
        <f t="shared" si="20"/>
        <v>27154</v>
      </c>
      <c r="CD7" s="68">
        <f t="shared" si="20"/>
        <v>26757</v>
      </c>
      <c r="CE7" s="68">
        <f t="shared" si="20"/>
        <v>23857</v>
      </c>
      <c r="CF7" s="68">
        <f t="shared" si="20"/>
        <v>24371</v>
      </c>
      <c r="CG7" s="68">
        <f t="shared" si="20"/>
        <v>24882</v>
      </c>
      <c r="CH7" s="68">
        <f t="shared" si="20"/>
        <v>25249</v>
      </c>
      <c r="CI7" s="68">
        <f t="shared" si="20"/>
        <v>25711</v>
      </c>
      <c r="CJ7" s="67"/>
      <c r="CK7" s="68">
        <f>CK8</f>
        <v>7382</v>
      </c>
      <c r="CL7" s="68">
        <f t="shared" ref="CL7:CT7" si="21">CL8</f>
        <v>7183</v>
      </c>
      <c r="CM7" s="68">
        <f t="shared" si="21"/>
        <v>7305</v>
      </c>
      <c r="CN7" s="68">
        <f t="shared" si="21"/>
        <v>6910</v>
      </c>
      <c r="CO7" s="68">
        <f t="shared" si="21"/>
        <v>6827</v>
      </c>
      <c r="CP7" s="68">
        <f t="shared" si="21"/>
        <v>8471</v>
      </c>
      <c r="CQ7" s="68">
        <f t="shared" si="21"/>
        <v>8736</v>
      </c>
      <c r="CR7" s="68">
        <f t="shared" si="21"/>
        <v>8797</v>
      </c>
      <c r="CS7" s="68">
        <f t="shared" si="21"/>
        <v>8852</v>
      </c>
      <c r="CT7" s="68">
        <f t="shared" si="21"/>
        <v>9060</v>
      </c>
      <c r="CU7" s="67"/>
      <c r="CV7" s="67">
        <f>CV8</f>
        <v>89.5</v>
      </c>
      <c r="CW7" s="67">
        <f t="shared" ref="CW7:DE7" si="22">CW8</f>
        <v>102.7</v>
      </c>
      <c r="CX7" s="67">
        <f t="shared" si="22"/>
        <v>108.8</v>
      </c>
      <c r="CY7" s="67">
        <f t="shared" si="22"/>
        <v>110.7</v>
      </c>
      <c r="CZ7" s="67">
        <f t="shared" si="22"/>
        <v>104.5</v>
      </c>
      <c r="DA7" s="67">
        <f t="shared" si="22"/>
        <v>67.5</v>
      </c>
      <c r="DB7" s="67">
        <f t="shared" si="22"/>
        <v>67.5</v>
      </c>
      <c r="DC7" s="67">
        <f t="shared" si="22"/>
        <v>69.5</v>
      </c>
      <c r="DD7" s="67">
        <f t="shared" si="22"/>
        <v>70.3</v>
      </c>
      <c r="DE7" s="67">
        <f t="shared" si="22"/>
        <v>71.099999999999994</v>
      </c>
      <c r="DF7" s="67"/>
      <c r="DG7" s="67">
        <f>DG8</f>
        <v>13.3</v>
      </c>
      <c r="DH7" s="67">
        <f t="shared" ref="DH7:DP7" si="23">DH8</f>
        <v>13.6</v>
      </c>
      <c r="DI7" s="67">
        <f t="shared" si="23"/>
        <v>13</v>
      </c>
      <c r="DJ7" s="67">
        <f t="shared" si="23"/>
        <v>12.1</v>
      </c>
      <c r="DK7" s="67">
        <f t="shared" si="23"/>
        <v>12</v>
      </c>
      <c r="DL7" s="67">
        <f t="shared" si="23"/>
        <v>17.899999999999999</v>
      </c>
      <c r="DM7" s="67">
        <f t="shared" si="23"/>
        <v>17.899999999999999</v>
      </c>
      <c r="DN7" s="67">
        <f t="shared" si="23"/>
        <v>17.399999999999999</v>
      </c>
      <c r="DO7" s="67">
        <f t="shared" si="23"/>
        <v>17</v>
      </c>
      <c r="DP7" s="67">
        <f t="shared" si="23"/>
        <v>16.5</v>
      </c>
      <c r="DQ7" s="67"/>
      <c r="DR7" s="67">
        <f>DR8</f>
        <v>71.900000000000006</v>
      </c>
      <c r="DS7" s="67">
        <f t="shared" ref="DS7:EA7" si="24">DS8</f>
        <v>71.3</v>
      </c>
      <c r="DT7" s="67">
        <f t="shared" si="24"/>
        <v>72</v>
      </c>
      <c r="DU7" s="67">
        <f t="shared" si="24"/>
        <v>74.599999999999994</v>
      </c>
      <c r="DV7" s="67">
        <f t="shared" si="24"/>
        <v>77.2</v>
      </c>
      <c r="DW7" s="67">
        <f t="shared" si="24"/>
        <v>52.4</v>
      </c>
      <c r="DX7" s="67">
        <f t="shared" si="24"/>
        <v>52.6</v>
      </c>
      <c r="DY7" s="67">
        <f t="shared" si="24"/>
        <v>54.2</v>
      </c>
      <c r="DZ7" s="67">
        <f t="shared" si="24"/>
        <v>53.8</v>
      </c>
      <c r="EA7" s="67">
        <f t="shared" si="24"/>
        <v>56.1</v>
      </c>
      <c r="EB7" s="67"/>
      <c r="EC7" s="67">
        <f>EC8</f>
        <v>70.099999999999994</v>
      </c>
      <c r="ED7" s="67">
        <f t="shared" ref="ED7:EL7" si="25">ED8</f>
        <v>65.8</v>
      </c>
      <c r="EE7" s="67">
        <f t="shared" si="25"/>
        <v>64.2</v>
      </c>
      <c r="EF7" s="67">
        <f t="shared" si="25"/>
        <v>68.7</v>
      </c>
      <c r="EG7" s="67">
        <f t="shared" si="25"/>
        <v>73.3</v>
      </c>
      <c r="EH7" s="67">
        <f t="shared" si="25"/>
        <v>68.900000000000006</v>
      </c>
      <c r="EI7" s="67">
        <f t="shared" si="25"/>
        <v>68</v>
      </c>
      <c r="EJ7" s="67">
        <f t="shared" si="25"/>
        <v>70</v>
      </c>
      <c r="EK7" s="67">
        <f t="shared" si="25"/>
        <v>71</v>
      </c>
      <c r="EL7" s="67">
        <f t="shared" si="25"/>
        <v>73.2</v>
      </c>
      <c r="EM7" s="67"/>
      <c r="EN7" s="68">
        <f>EN8</f>
        <v>30667164</v>
      </c>
      <c r="EO7" s="68">
        <f t="shared" ref="EO7:EW7" si="26">EO8</f>
        <v>31882000</v>
      </c>
      <c r="EP7" s="68">
        <f t="shared" si="26"/>
        <v>32441818</v>
      </c>
      <c r="EQ7" s="68">
        <f t="shared" si="26"/>
        <v>32616709</v>
      </c>
      <c r="ER7" s="68">
        <f t="shared" si="26"/>
        <v>32738709</v>
      </c>
      <c r="ES7" s="68">
        <f t="shared" si="26"/>
        <v>34878088</v>
      </c>
      <c r="ET7" s="68">
        <f t="shared" si="26"/>
        <v>36094355</v>
      </c>
      <c r="EU7" s="68">
        <f t="shared" si="26"/>
        <v>36941419</v>
      </c>
      <c r="EV7" s="68">
        <f t="shared" si="26"/>
        <v>38480542</v>
      </c>
      <c r="EW7" s="68">
        <f t="shared" si="26"/>
        <v>38744035</v>
      </c>
      <c r="EX7" s="68"/>
    </row>
    <row r="8" spans="1:154" s="69" customFormat="1" x14ac:dyDescent="0.15">
      <c r="A8" s="50"/>
      <c r="B8" s="70">
        <v>2018</v>
      </c>
      <c r="C8" s="70">
        <v>150002</v>
      </c>
      <c r="D8" s="70">
        <v>46</v>
      </c>
      <c r="E8" s="70">
        <v>6</v>
      </c>
      <c r="F8" s="70">
        <v>0</v>
      </c>
      <c r="G8" s="70">
        <v>2</v>
      </c>
      <c r="H8" s="70" t="s">
        <v>158</v>
      </c>
      <c r="I8" s="70" t="s">
        <v>158</v>
      </c>
      <c r="J8" s="70" t="s">
        <v>159</v>
      </c>
      <c r="K8" s="70" t="s">
        <v>160</v>
      </c>
      <c r="L8" s="70" t="s">
        <v>161</v>
      </c>
      <c r="M8" s="70" t="s">
        <v>162</v>
      </c>
      <c r="N8" s="70" t="s">
        <v>163</v>
      </c>
      <c r="O8" s="70" t="s">
        <v>164</v>
      </c>
      <c r="P8" s="70" t="s">
        <v>165</v>
      </c>
      <c r="Q8" s="71">
        <v>8</v>
      </c>
      <c r="R8" s="70" t="s">
        <v>38</v>
      </c>
      <c r="S8" s="70" t="s">
        <v>166</v>
      </c>
      <c r="T8" s="70" t="s">
        <v>167</v>
      </c>
      <c r="U8" s="71">
        <v>2259309</v>
      </c>
      <c r="V8" s="71">
        <v>3492</v>
      </c>
      <c r="W8" s="70" t="s">
        <v>168</v>
      </c>
      <c r="X8" s="72" t="s">
        <v>169</v>
      </c>
      <c r="Y8" s="71">
        <v>55</v>
      </c>
      <c r="Z8" s="71" t="s">
        <v>38</v>
      </c>
      <c r="AA8" s="71" t="s">
        <v>38</v>
      </c>
      <c r="AB8" s="71" t="s">
        <v>38</v>
      </c>
      <c r="AC8" s="71" t="s">
        <v>38</v>
      </c>
      <c r="AD8" s="71">
        <v>55</v>
      </c>
      <c r="AE8" s="71">
        <v>55</v>
      </c>
      <c r="AF8" s="71" t="s">
        <v>38</v>
      </c>
      <c r="AG8" s="71">
        <v>55</v>
      </c>
      <c r="AH8" s="73">
        <v>105.2</v>
      </c>
      <c r="AI8" s="73">
        <v>101.4</v>
      </c>
      <c r="AJ8" s="73">
        <v>101.7</v>
      </c>
      <c r="AK8" s="73">
        <v>100.1</v>
      </c>
      <c r="AL8" s="73">
        <v>101.6</v>
      </c>
      <c r="AM8" s="73">
        <v>98.5</v>
      </c>
      <c r="AN8" s="73">
        <v>98</v>
      </c>
      <c r="AO8" s="73">
        <v>98.4</v>
      </c>
      <c r="AP8" s="73">
        <v>98.2</v>
      </c>
      <c r="AQ8" s="73">
        <v>97.5</v>
      </c>
      <c r="AR8" s="73">
        <v>98.8</v>
      </c>
      <c r="AS8" s="73">
        <v>72.400000000000006</v>
      </c>
      <c r="AT8" s="73">
        <v>63.4</v>
      </c>
      <c r="AU8" s="73">
        <v>60.5</v>
      </c>
      <c r="AV8" s="73">
        <v>58.9</v>
      </c>
      <c r="AW8" s="73">
        <v>63.4</v>
      </c>
      <c r="AX8" s="73">
        <v>79.7</v>
      </c>
      <c r="AY8" s="73">
        <v>79.599999999999994</v>
      </c>
      <c r="AZ8" s="73">
        <v>77.900000000000006</v>
      </c>
      <c r="BA8" s="73">
        <v>78.099999999999994</v>
      </c>
      <c r="BB8" s="73">
        <v>77</v>
      </c>
      <c r="BC8" s="73">
        <v>89.7</v>
      </c>
      <c r="BD8" s="74">
        <v>0</v>
      </c>
      <c r="BE8" s="74">
        <v>0</v>
      </c>
      <c r="BF8" s="74">
        <v>0</v>
      </c>
      <c r="BG8" s="74">
        <v>0</v>
      </c>
      <c r="BH8" s="74">
        <v>0</v>
      </c>
      <c r="BI8" s="74">
        <v>94.9</v>
      </c>
      <c r="BJ8" s="74">
        <v>101.2</v>
      </c>
      <c r="BK8" s="74">
        <v>107.2</v>
      </c>
      <c r="BL8" s="74">
        <v>114.4</v>
      </c>
      <c r="BM8" s="74">
        <v>117</v>
      </c>
      <c r="BN8" s="74">
        <v>64.099999999999994</v>
      </c>
      <c r="BO8" s="73">
        <v>82.8</v>
      </c>
      <c r="BP8" s="73">
        <v>71.400000000000006</v>
      </c>
      <c r="BQ8" s="73">
        <v>68.900000000000006</v>
      </c>
      <c r="BR8" s="73">
        <v>69.900000000000006</v>
      </c>
      <c r="BS8" s="73">
        <v>78.599999999999994</v>
      </c>
      <c r="BT8" s="73">
        <v>67.400000000000006</v>
      </c>
      <c r="BU8" s="73">
        <v>66.599999999999994</v>
      </c>
      <c r="BV8" s="73">
        <v>66.8</v>
      </c>
      <c r="BW8" s="73">
        <v>67.900000000000006</v>
      </c>
      <c r="BX8" s="73">
        <v>66.900000000000006</v>
      </c>
      <c r="BY8" s="73">
        <v>74.900000000000006</v>
      </c>
      <c r="BZ8" s="74">
        <v>26698</v>
      </c>
      <c r="CA8" s="74">
        <v>27684</v>
      </c>
      <c r="CB8" s="74">
        <v>27469</v>
      </c>
      <c r="CC8" s="74">
        <v>27154</v>
      </c>
      <c r="CD8" s="74">
        <v>26757</v>
      </c>
      <c r="CE8" s="74">
        <v>23857</v>
      </c>
      <c r="CF8" s="74">
        <v>24371</v>
      </c>
      <c r="CG8" s="74">
        <v>24882</v>
      </c>
      <c r="CH8" s="74">
        <v>25249</v>
      </c>
      <c r="CI8" s="74">
        <v>25711</v>
      </c>
      <c r="CJ8" s="73">
        <v>52412</v>
      </c>
      <c r="CK8" s="74">
        <v>7382</v>
      </c>
      <c r="CL8" s="74">
        <v>7183</v>
      </c>
      <c r="CM8" s="74">
        <v>7305</v>
      </c>
      <c r="CN8" s="74">
        <v>6910</v>
      </c>
      <c r="CO8" s="74">
        <v>6827</v>
      </c>
      <c r="CP8" s="74">
        <v>8471</v>
      </c>
      <c r="CQ8" s="74">
        <v>8736</v>
      </c>
      <c r="CR8" s="74">
        <v>8797</v>
      </c>
      <c r="CS8" s="74">
        <v>8852</v>
      </c>
      <c r="CT8" s="74">
        <v>9060</v>
      </c>
      <c r="CU8" s="73">
        <v>14708</v>
      </c>
      <c r="CV8" s="74">
        <v>89.5</v>
      </c>
      <c r="CW8" s="74">
        <v>102.7</v>
      </c>
      <c r="CX8" s="74">
        <v>108.8</v>
      </c>
      <c r="CY8" s="74">
        <v>110.7</v>
      </c>
      <c r="CZ8" s="74">
        <v>104.5</v>
      </c>
      <c r="DA8" s="74">
        <v>67.5</v>
      </c>
      <c r="DB8" s="74">
        <v>67.5</v>
      </c>
      <c r="DC8" s="74">
        <v>69.5</v>
      </c>
      <c r="DD8" s="74">
        <v>70.3</v>
      </c>
      <c r="DE8" s="74">
        <v>71.099999999999994</v>
      </c>
      <c r="DF8" s="74">
        <v>54.8</v>
      </c>
      <c r="DG8" s="74">
        <v>13.3</v>
      </c>
      <c r="DH8" s="74">
        <v>13.6</v>
      </c>
      <c r="DI8" s="74">
        <v>13</v>
      </c>
      <c r="DJ8" s="74">
        <v>12.1</v>
      </c>
      <c r="DK8" s="74">
        <v>12</v>
      </c>
      <c r="DL8" s="74">
        <v>17.899999999999999</v>
      </c>
      <c r="DM8" s="74">
        <v>17.899999999999999</v>
      </c>
      <c r="DN8" s="74">
        <v>17.399999999999999</v>
      </c>
      <c r="DO8" s="74">
        <v>17</v>
      </c>
      <c r="DP8" s="74">
        <v>16.5</v>
      </c>
      <c r="DQ8" s="74">
        <v>24.3</v>
      </c>
      <c r="DR8" s="73">
        <v>71.900000000000006</v>
      </c>
      <c r="DS8" s="73">
        <v>71.3</v>
      </c>
      <c r="DT8" s="73">
        <v>72</v>
      </c>
      <c r="DU8" s="73">
        <v>74.599999999999994</v>
      </c>
      <c r="DV8" s="73">
        <v>77.2</v>
      </c>
      <c r="DW8" s="73">
        <v>52.4</v>
      </c>
      <c r="DX8" s="73">
        <v>52.6</v>
      </c>
      <c r="DY8" s="73">
        <v>54.2</v>
      </c>
      <c r="DZ8" s="73">
        <v>53.8</v>
      </c>
      <c r="EA8" s="73">
        <v>56.1</v>
      </c>
      <c r="EB8" s="73">
        <v>52.5</v>
      </c>
      <c r="EC8" s="73">
        <v>70.099999999999994</v>
      </c>
      <c r="ED8" s="73">
        <v>65.8</v>
      </c>
      <c r="EE8" s="73">
        <v>64.2</v>
      </c>
      <c r="EF8" s="73">
        <v>68.7</v>
      </c>
      <c r="EG8" s="73">
        <v>73.3</v>
      </c>
      <c r="EH8" s="73">
        <v>68.900000000000006</v>
      </c>
      <c r="EI8" s="73">
        <v>68</v>
      </c>
      <c r="EJ8" s="73">
        <v>70</v>
      </c>
      <c r="EK8" s="73">
        <v>71</v>
      </c>
      <c r="EL8" s="73">
        <v>73.2</v>
      </c>
      <c r="EM8" s="73">
        <v>68.8</v>
      </c>
      <c r="EN8" s="74">
        <v>30667164</v>
      </c>
      <c r="EO8" s="74">
        <v>31882000</v>
      </c>
      <c r="EP8" s="74">
        <v>32441818</v>
      </c>
      <c r="EQ8" s="74">
        <v>32616709</v>
      </c>
      <c r="ER8" s="74">
        <v>32738709</v>
      </c>
      <c r="ES8" s="74">
        <v>34878088</v>
      </c>
      <c r="ET8" s="74">
        <v>36094355</v>
      </c>
      <c r="EU8" s="74">
        <v>36941419</v>
      </c>
      <c r="EV8" s="74">
        <v>38480542</v>
      </c>
      <c r="EW8" s="74">
        <v>38744035</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2020-01-24T03:56:59Z</cp:lastPrinted>
  <dcterms:created xsi:type="dcterms:W3CDTF">2019-12-05T07:36:01Z</dcterms:created>
  <dcterms:modified xsi:type="dcterms:W3CDTF">2020-01-24T04:00:17Z</dcterms:modified>
  <cp:category/>
</cp:coreProperties>
</file>