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H30地方公営企業決算統計\30　経営比較分析\03　財政課へ提出\病院局（H30決算）\"/>
    </mc:Choice>
  </mc:AlternateContent>
  <workbookProtection workbookAlgorithmName="SHA-512" workbookHashValue="/PK7Mg+6O02pawS365eDLdPaXp/YVb9SXxvGULEqhSGFwmyWBGQHfALBmMX9Y25Ej4xodAwcdtsyQ4rsV/mddQ==" workbookSaltValue="/u3gNAimYH+uHMIaIl6Rtg==" workbookSpinCount="100000" lockStructure="1"/>
  <bookViews>
    <workbookView minimized="1"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HM78" i="4"/>
  <c r="FL32" i="4"/>
  <c r="CS78" i="4"/>
  <c r="BX54" i="4"/>
  <c r="BX32" i="4"/>
  <c r="MN54" i="4"/>
  <c r="MN32" i="4"/>
  <c r="C11" i="5"/>
  <c r="D11" i="5"/>
  <c r="E11" i="5"/>
  <c r="B11" i="5"/>
  <c r="KC78" i="4" l="1"/>
  <c r="FH78" i="4"/>
  <c r="DS54" i="4"/>
  <c r="DS32" i="4"/>
  <c r="AN78" i="4"/>
  <c r="AE54" i="4"/>
  <c r="AE32" i="4"/>
  <c r="KU54" i="4"/>
  <c r="KU32" i="4"/>
  <c r="HG54" i="4"/>
  <c r="HG32" i="4"/>
  <c r="KF54" i="4"/>
  <c r="KF32" i="4"/>
  <c r="JJ78" i="4"/>
  <c r="GR54" i="4"/>
  <c r="GR32" i="4"/>
  <c r="DD32" i="4"/>
  <c r="EO78" i="4"/>
  <c r="DD54" i="4"/>
  <c r="U78" i="4"/>
  <c r="P54" i="4"/>
  <c r="P32" i="4"/>
  <c r="BZ78" i="4"/>
  <c r="LY54" i="4"/>
  <c r="LY32" i="4"/>
  <c r="IK32" i="4"/>
  <c r="LO78" i="4"/>
  <c r="IK54" i="4"/>
  <c r="GT78" i="4"/>
  <c r="EW54" i="4"/>
  <c r="EW32" i="4"/>
  <c r="BI54" i="4"/>
  <c r="BI32" i="4"/>
  <c r="EH54" i="4"/>
  <c r="EH32" i="4"/>
  <c r="BG78" i="4"/>
  <c r="AT54" i="4"/>
  <c r="AT32" i="4"/>
  <c r="LJ54" i="4"/>
  <c r="LJ32" i="4"/>
  <c r="KV78" i="4"/>
  <c r="HV54" i="4"/>
  <c r="HV32" i="4"/>
  <c r="GA78" i="4"/>
</calcChain>
</file>

<file path=xl/sharedStrings.xml><?xml version="1.0" encoding="utf-8"?>
<sst xmlns="http://schemas.openxmlformats.org/spreadsheetml/2006/main" count="322" uniqueCount="173">
  <si>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</si>
  <si>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</si>
  <si>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</si>
  <si>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</si>
  <si>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</si>
  <si>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</si>
  <si>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</si>
  <si>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</si>
  <si>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</si>
  <si>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</si>
  <si>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</si>
  <si>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</si>
  <si>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</si>
  <si>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</si>
  <si>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</si>
  <si>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</si>
  <si>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</si>
  <si>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</si>
  <si>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</si>
  <si>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</si>
  <si>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</si>
  <si>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</si>
  <si>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</si>
  <si>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</si>
  <si>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</si>
  <si>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</si>
  <si>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</si>
  <si>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</si>
  <si>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</si>
  <si>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</si>
  <si>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</si>
  <si>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</si>
  <si>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</si>
  <si>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</si>
  <si>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</si>
  <si>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</si>
  <si>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</si>
  <si>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</si>
  <si>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</si>
  <si>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</si>
  <si>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</si>
  <si>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</si>
  <si>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</si>
  <si>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</si>
  <si>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</si>
  <si>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</si>
  <si>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</si>
  <si>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</si>
  <si>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</si>
  <si>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</si>
  <si>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</si>
  <si>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</si>
  <si>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</si>
  <si>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</si>
  <si>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</si>
  <si>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</si>
  <si>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</si>
  <si>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</si>
  <si>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</si>
  <si>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</si>
  <si>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</si>
  <si>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</si>
  <si>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</si>
  <si>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</si>
  <si>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</si>
  <si>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</si>
  <si>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</si>
  <si>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</si>
  <si>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</si>
  <si>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</si>
  <si>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</si>
  <si>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</si>
  <si>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</si>
  <si>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</si>
  <si>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</si>
  <si>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</si>
  <si>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</si>
  <si>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</si>
  <si>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</si>
  <si>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</si>
  <si>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</si>
  <si>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</si>
  <si>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</si>
  <si>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</si>
  <si>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</si>
  <si>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</si>
  <si>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</si>
  <si>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</si>
  <si>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</si>
  <si>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</si>
  <si>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</si>
  <si>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</si>
  <si>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</si>
  <si>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</si>
  <si>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</si>
  <si>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</si>
  <si>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</si>
  <si>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</si>
  <si>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</si>
  <si>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</si>
  <si>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</si>
  <si>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</si>
  <si>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</si>
  <si>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</si>
  <si>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</si>
  <si>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</si>
  <si>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</si>
  <si>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</si>
  <si>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</si>
  <si>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</si>
  <si>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</si>
  <si>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</si>
  <si>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</si>
  <si>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</si>
  <si>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</si>
  <si>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</si>
  <si>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</si>
  <si>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</si>
  <si>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</si>
  <si>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</si>
  <si>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</si>
  <si>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</si>
  <si>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</si>
  <si>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</si>
  <si>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</si>
  <si>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</si>
  <si>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</si>
  <si>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</si>
  <si>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</si>
  <si>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</si>
  <si>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</si>
  <si>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</si>
  <si>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</si>
  <si>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</si>
  <si>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</si>
  <si>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</si>
  <si>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</si>
  <si>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</si>
  <si>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</si>
  <si>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</si>
  <si>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</si>
  <si>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</si>
  <si>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</si>
  <si>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</si>
  <si>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</si>
  <si>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</si>
  <si>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</si>
  <si>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</si>
  <si>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</si>
  <si>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</si>
  <si>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</si>
  <si>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</si>
  <si>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津川病院</t>
  </si>
  <si>
    <t>条例全部</t>
  </si>
  <si>
    <t>病院事業</t>
  </si>
  <si>
    <t>一般病院</t>
  </si>
  <si>
    <t>50床以上～100床未満</t>
  </si>
  <si>
    <t>自治体職員</t>
  </si>
  <si>
    <t>直営</t>
  </si>
  <si>
    <t>訓</t>
  </si>
  <si>
    <t>救 臨 へ 輪</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</si>
  <si>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</si>
  <si>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</si>
  <si>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</si>
  <si>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</si>
  <si>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</si>
  <si>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</si>
  <si>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</si>
  <si>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</si>
  <si>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急性期及び回復期病床の機能を担い、プライマリ・ケア、救急医療を提供する。</t>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</si>
  <si>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</si>
  <si>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不採算地区病院に該当しており、一般会計繰入金を受けて、経常収支比率は概ね100％を上回るが、医業収支比率の類似病院平均との乖離が大きい。平成30年度に稼働病床削減による規模の適正化を図ったが、一般会計負担縮減の観点から、一層効率的な運営が求められる状況にある。
（各指標の類似病院平均との比較等）
①経常収支比率：数値が高い
②医業収支比率：数値が低い
③累積欠損金比率：数値が低い
④病床利用率：数値が低い
⑤入院患者１人１日当たり収益：数値が高い
⑥外来患者１人１日当たり収益：数値が低い
⑦職員給与費対医業収益比率：数値が高い
⑧材料費対医業収益比率：数値が低い</t>
    <rPh sb="17" eb="19">
      <t>カイケイ</t>
    </rPh>
    <rPh sb="68" eb="70">
      <t>ヘイセイ</t>
    </rPh>
    <rPh sb="72" eb="74">
      <t>ネンド</t>
    </rPh>
    <rPh sb="75" eb="77">
      <t>カドウ</t>
    </rPh>
    <rPh sb="77" eb="79">
      <t>ビョウショウ</t>
    </rPh>
    <rPh sb="79" eb="81">
      <t>サクゲン</t>
    </rPh>
    <rPh sb="84" eb="86">
      <t>キボ</t>
    </rPh>
    <rPh sb="87" eb="90">
      <t>テキセイカ</t>
    </rPh>
    <rPh sb="91" eb="92">
      <t>ハカ</t>
    </rPh>
    <phoneticPr fontId="5"/>
  </si>
  <si>
    <t>　建物を中心として一定程度老朽化が進んでいる状況。器械備品については近年の高額機器整備により一時的に償却率がやや下がったが、償却が進んできている状況である。
（各指標の類似病院平均との比較等）
①有形固定資産減価償却率：数値が高い
②器械備品減価償却率：H30では同水準
③１床当たり有形固定資産：数値が低い</t>
    <rPh sb="25" eb="27">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</si>
</sst>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22" fillId="0" borderId="0" xfId="0" applyFont="1" applyBorder="1" applyAlignment="1">
      <alignment horizontal="left" shrinkToFit="1"/>
    </xf>
    <xf numFmtId="0" fontId="22"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43.3</c:v>
                </c:pt>
                <c:pt idx="1">
                  <c:v>46.1</c:v>
                </c:pt>
                <c:pt idx="2">
                  <c:v>45.4</c:v>
                </c:pt>
                <c:pt idx="3">
                  <c:v>46.8</c:v>
                </c:pt>
                <c:pt idx="4">
                  <c:v>46.5</c:v>
                </c:pt>
              </c:numCache>
            </c:numRef>
          </c:val>
          <c:extLst>
            <c:ext xmlns:c16="http://schemas.microsoft.com/office/drawing/2014/chart" uri="{C3380CC4-5D6E-409C-BE32-E72D297353CC}">
              <c16:uniqueId val="{00000000-B218-4F4B-B785-3B4B22FC87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B218-4F4B-B785-3B4B22FC872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7558</c:v>
                </c:pt>
                <c:pt idx="1">
                  <c:v>7792</c:v>
                </c:pt>
                <c:pt idx="2">
                  <c:v>7995</c:v>
                </c:pt>
                <c:pt idx="3">
                  <c:v>7904</c:v>
                </c:pt>
                <c:pt idx="4">
                  <c:v>8146</c:v>
                </c:pt>
              </c:numCache>
            </c:numRef>
          </c:val>
          <c:extLst>
            <c:ext xmlns:c16="http://schemas.microsoft.com/office/drawing/2014/chart" uri="{C3380CC4-5D6E-409C-BE32-E72D297353CC}">
              <c16:uniqueId val="{00000000-E093-4B10-B661-7F66F550699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E093-4B10-B661-7F66F550699C}"/>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32057</c:v>
                </c:pt>
                <c:pt idx="1">
                  <c:v>32497</c:v>
                </c:pt>
                <c:pt idx="2">
                  <c:v>32600</c:v>
                </c:pt>
                <c:pt idx="3">
                  <c:v>31842</c:v>
                </c:pt>
                <c:pt idx="4">
                  <c:v>30985</c:v>
                </c:pt>
              </c:numCache>
            </c:numRef>
          </c:val>
          <c:extLst>
            <c:ext xmlns:c16="http://schemas.microsoft.com/office/drawing/2014/chart" uri="{C3380CC4-5D6E-409C-BE32-E72D297353CC}">
              <c16:uniqueId val="{00000000-36F7-4610-BF3B-27ED81A41DC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36F7-4610-BF3B-27ED81A41DC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6.3</c:v>
                </c:pt>
                <c:pt idx="1">
                  <c:v>6.1</c:v>
                </c:pt>
                <c:pt idx="2">
                  <c:v>4.7</c:v>
                </c:pt>
                <c:pt idx="3">
                  <c:v>4.2</c:v>
                </c:pt>
                <c:pt idx="4">
                  <c:v>4.9000000000000004</c:v>
                </c:pt>
              </c:numCache>
            </c:numRef>
          </c:val>
          <c:extLst>
            <c:ext xmlns:c16="http://schemas.microsoft.com/office/drawing/2014/chart" uri="{C3380CC4-5D6E-409C-BE32-E72D297353CC}">
              <c16:uniqueId val="{00000000-881E-4A75-9B2C-A8E868E172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881E-4A75-9B2C-A8E868E172A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57</c:v>
                </c:pt>
                <c:pt idx="1">
                  <c:v>56.9</c:v>
                </c:pt>
                <c:pt idx="2">
                  <c:v>58.1</c:v>
                </c:pt>
                <c:pt idx="3">
                  <c:v>56.8</c:v>
                </c:pt>
                <c:pt idx="4">
                  <c:v>56.3</c:v>
                </c:pt>
              </c:numCache>
            </c:numRef>
          </c:val>
          <c:extLst>
            <c:ext xmlns:c16="http://schemas.microsoft.com/office/drawing/2014/chart" uri="{C3380CC4-5D6E-409C-BE32-E72D297353CC}">
              <c16:uniqueId val="{00000000-DC87-46A0-878F-36E1CF0C19F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DC87-46A0-878F-36E1CF0C19FA}"/>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c:v>
                </c:pt>
                <c:pt idx="1">
                  <c:v>99.9</c:v>
                </c:pt>
                <c:pt idx="2">
                  <c:v>102.3</c:v>
                </c:pt>
                <c:pt idx="3">
                  <c:v>100.5</c:v>
                </c:pt>
                <c:pt idx="4">
                  <c:v>100</c:v>
                </c:pt>
              </c:numCache>
            </c:numRef>
          </c:val>
          <c:extLst>
            <c:ext xmlns:c16="http://schemas.microsoft.com/office/drawing/2014/chart" uri="{C3380CC4-5D6E-409C-BE32-E72D297353CC}">
              <c16:uniqueId val="{00000000-922C-4F62-BEDE-96BD62AB07B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922C-4F62-BEDE-96BD62AB07B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69</c:v>
                </c:pt>
                <c:pt idx="1">
                  <c:v>70.2</c:v>
                </c:pt>
                <c:pt idx="2">
                  <c:v>69</c:v>
                </c:pt>
                <c:pt idx="3">
                  <c:v>69.7</c:v>
                </c:pt>
                <c:pt idx="4">
                  <c:v>72.5</c:v>
                </c:pt>
              </c:numCache>
            </c:numRef>
          </c:val>
          <c:extLst>
            <c:ext xmlns:c16="http://schemas.microsoft.com/office/drawing/2014/chart" uri="{C3380CC4-5D6E-409C-BE32-E72D297353CC}">
              <c16:uniqueId val="{00000000-4A74-4F07-B7D1-C4C4515AA66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4A74-4F07-B7D1-C4C4515AA66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63.7</c:v>
                </c:pt>
                <c:pt idx="1">
                  <c:v>67.099999999999994</c:v>
                </c:pt>
                <c:pt idx="2">
                  <c:v>65.2</c:v>
                </c:pt>
                <c:pt idx="3">
                  <c:v>69.7</c:v>
                </c:pt>
                <c:pt idx="4">
                  <c:v>74.3</c:v>
                </c:pt>
              </c:numCache>
            </c:numRef>
          </c:val>
          <c:extLst>
            <c:ext xmlns:c16="http://schemas.microsoft.com/office/drawing/2014/chart" uri="{C3380CC4-5D6E-409C-BE32-E72D297353CC}">
              <c16:uniqueId val="{00000000-7BC8-4026-A1B7-40201ADF46A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7BC8-4026-A1B7-40201ADF46A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26304328</c:v>
                </c:pt>
                <c:pt idx="1">
                  <c:v>26784284</c:v>
                </c:pt>
                <c:pt idx="2">
                  <c:v>26815149</c:v>
                </c:pt>
                <c:pt idx="3">
                  <c:v>27085373</c:v>
                </c:pt>
                <c:pt idx="4">
                  <c:v>27041194</c:v>
                </c:pt>
              </c:numCache>
            </c:numRef>
          </c:val>
          <c:extLst>
            <c:ext xmlns:c16="http://schemas.microsoft.com/office/drawing/2014/chart" uri="{C3380CC4-5D6E-409C-BE32-E72D297353CC}">
              <c16:uniqueId val="{00000000-1FD8-4A54-8AE0-750CA24906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1FD8-4A54-8AE0-750CA24906D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12.3</c:v>
                </c:pt>
                <c:pt idx="1">
                  <c:v>12.4</c:v>
                </c:pt>
                <c:pt idx="2">
                  <c:v>11.5</c:v>
                </c:pt>
                <c:pt idx="3">
                  <c:v>11</c:v>
                </c:pt>
                <c:pt idx="4">
                  <c:v>11.7</c:v>
                </c:pt>
              </c:numCache>
            </c:numRef>
          </c:val>
          <c:extLst>
            <c:ext xmlns:c16="http://schemas.microsoft.com/office/drawing/2014/chart" uri="{C3380CC4-5D6E-409C-BE32-E72D297353CC}">
              <c16:uniqueId val="{00000000-6556-4D35-9771-D04B8C91609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6556-4D35-9771-D04B8C91609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109.4</c:v>
                </c:pt>
                <c:pt idx="1">
                  <c:v>107.2</c:v>
                </c:pt>
                <c:pt idx="2">
                  <c:v>106.6</c:v>
                </c:pt>
                <c:pt idx="3">
                  <c:v>110</c:v>
                </c:pt>
                <c:pt idx="4">
                  <c:v>111</c:v>
                </c:pt>
              </c:numCache>
            </c:numRef>
          </c:val>
          <c:extLst>
            <c:ext xmlns:c16="http://schemas.microsoft.com/office/drawing/2014/chart" uri="{C3380CC4-5D6E-409C-BE32-E72D297353CC}">
              <c16:uniqueId val="{00000000-7F45-4AEB-BE14-A170760D766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7F45-4AEB-BE14-A170760D766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LT21" zoomScale="80" zoomScaleNormal="80" zoomScaleSheetLayoutView="70" workbookViewId="0">
      <selection activeCell="OA27" sqref="OA2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5"/>
      <c r="JQ2" s="155"/>
      <c r="JR2" s="155"/>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5"/>
      <c r="KX2" s="155"/>
      <c r="KY2" s="155"/>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5"/>
      <c r="ME2" s="155"/>
      <c r="MF2" s="155"/>
      <c r="MG2" s="155"/>
      <c r="MH2" s="155"/>
      <c r="MI2" s="155"/>
      <c r="MJ2" s="155"/>
      <c r="MK2" s="155"/>
      <c r="ML2" s="155"/>
      <c r="MM2" s="155"/>
      <c r="MN2" s="155"/>
      <c r="MO2" s="155"/>
      <c r="MP2" s="155"/>
      <c r="MQ2" s="155"/>
      <c r="MR2" s="155"/>
      <c r="MS2" s="155"/>
      <c r="MT2" s="155"/>
      <c r="MU2" s="155"/>
      <c r="MV2" s="155"/>
      <c r="MW2" s="155"/>
      <c r="MX2" s="155"/>
      <c r="MY2" s="155"/>
      <c r="MZ2" s="155"/>
      <c r="NA2" s="155"/>
      <c r="NB2" s="155"/>
      <c r="NC2" s="155"/>
      <c r="ND2" s="155"/>
      <c r="NE2" s="155"/>
      <c r="NF2" s="155"/>
      <c r="NG2" s="155"/>
      <c r="NH2" s="155"/>
      <c r="NI2" s="155"/>
      <c r="NJ2" s="155"/>
      <c r="NK2" s="155"/>
      <c r="NL2" s="155"/>
      <c r="NM2" s="155"/>
      <c r="NN2" s="155"/>
      <c r="NO2" s="155"/>
      <c r="NP2" s="155"/>
      <c r="NQ2" s="155"/>
      <c r="NR2" s="155"/>
      <c r="NS2" s="155"/>
      <c r="NT2" s="155"/>
      <c r="NU2" s="155"/>
      <c r="NV2" s="155"/>
      <c r="NW2" s="155"/>
      <c r="NX2" s="155"/>
    </row>
    <row r="3" spans="1:388" ht="9.75" customHeight="1" x14ac:dyDescent="0.15">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row>
    <row r="4" spans="1:388" ht="9.75" customHeight="1" x14ac:dyDescent="0.15">
      <c r="A4" s="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c r="IV4" s="155"/>
      <c r="IW4" s="155"/>
      <c r="IX4" s="155"/>
      <c r="IY4" s="155"/>
      <c r="IZ4" s="155"/>
      <c r="JA4" s="155"/>
      <c r="JB4" s="155"/>
      <c r="JC4" s="155"/>
      <c r="JD4" s="155"/>
      <c r="JE4" s="155"/>
      <c r="JF4" s="155"/>
      <c r="JG4" s="155"/>
      <c r="JH4" s="155"/>
      <c r="JI4" s="155"/>
      <c r="JJ4" s="155"/>
      <c r="JK4" s="155"/>
      <c r="JL4" s="155"/>
      <c r="JM4" s="155"/>
      <c r="JN4" s="155"/>
      <c r="JO4" s="155"/>
      <c r="JP4" s="155"/>
      <c r="JQ4" s="155"/>
      <c r="JR4" s="155"/>
      <c r="JS4" s="155"/>
      <c r="JT4" s="155"/>
      <c r="JU4" s="155"/>
      <c r="JV4" s="155"/>
      <c r="JW4" s="155"/>
      <c r="JX4" s="155"/>
      <c r="JY4" s="155"/>
      <c r="JZ4" s="155"/>
      <c r="KA4" s="155"/>
      <c r="KB4" s="155"/>
      <c r="KC4" s="155"/>
      <c r="KD4" s="155"/>
      <c r="KE4" s="155"/>
      <c r="KF4" s="155"/>
      <c r="KG4" s="155"/>
      <c r="KH4" s="155"/>
      <c r="KI4" s="155"/>
      <c r="KJ4" s="155"/>
      <c r="KK4" s="155"/>
      <c r="KL4" s="155"/>
      <c r="KM4" s="155"/>
      <c r="KN4" s="155"/>
      <c r="KO4" s="155"/>
      <c r="KP4" s="155"/>
      <c r="KQ4" s="155"/>
      <c r="KR4" s="155"/>
      <c r="KS4" s="155"/>
      <c r="KT4" s="155"/>
      <c r="KU4" s="155"/>
      <c r="KV4" s="155"/>
      <c r="KW4" s="155"/>
      <c r="KX4" s="155"/>
      <c r="KY4" s="155"/>
      <c r="KZ4" s="155"/>
      <c r="LA4" s="155"/>
      <c r="LB4" s="155"/>
      <c r="LC4" s="155"/>
      <c r="LD4" s="155"/>
      <c r="LE4" s="155"/>
      <c r="LF4" s="155"/>
      <c r="LG4" s="155"/>
      <c r="LH4" s="155"/>
      <c r="LI4" s="155"/>
      <c r="LJ4" s="155"/>
      <c r="LK4" s="155"/>
      <c r="LL4" s="155"/>
      <c r="LM4" s="155"/>
      <c r="LN4" s="155"/>
      <c r="LO4" s="155"/>
      <c r="LP4" s="155"/>
      <c r="LQ4" s="155"/>
      <c r="LR4" s="155"/>
      <c r="LS4" s="155"/>
      <c r="LT4" s="155"/>
      <c r="LU4" s="155"/>
      <c r="LV4" s="155"/>
      <c r="LW4" s="155"/>
      <c r="LX4" s="155"/>
      <c r="LY4" s="155"/>
      <c r="LZ4" s="155"/>
      <c r="MA4" s="155"/>
      <c r="MB4" s="155"/>
      <c r="MC4" s="155"/>
      <c r="MD4" s="155"/>
      <c r="ME4" s="155"/>
      <c r="MF4" s="155"/>
      <c r="MG4" s="155"/>
      <c r="MH4" s="155"/>
      <c r="MI4" s="155"/>
      <c r="MJ4" s="155"/>
      <c r="MK4" s="155"/>
      <c r="ML4" s="155"/>
      <c r="MM4" s="155"/>
      <c r="MN4" s="155"/>
      <c r="MO4" s="155"/>
      <c r="MP4" s="155"/>
      <c r="MQ4" s="155"/>
      <c r="MR4" s="155"/>
      <c r="MS4" s="155"/>
      <c r="MT4" s="155"/>
      <c r="MU4" s="155"/>
      <c r="MV4" s="155"/>
      <c r="MW4" s="155"/>
      <c r="MX4" s="155"/>
      <c r="MY4" s="155"/>
      <c r="MZ4" s="155"/>
      <c r="NA4" s="155"/>
      <c r="NB4" s="155"/>
      <c r="NC4" s="155"/>
      <c r="ND4" s="155"/>
      <c r="NE4" s="155"/>
      <c r="NF4" s="155"/>
      <c r="NG4" s="155"/>
      <c r="NH4" s="155"/>
      <c r="NI4" s="155"/>
      <c r="NJ4" s="155"/>
      <c r="NK4" s="155"/>
      <c r="NL4" s="155"/>
      <c r="NM4" s="155"/>
      <c r="NN4" s="155"/>
      <c r="NO4" s="155"/>
      <c r="NP4" s="155"/>
      <c r="NQ4" s="155"/>
      <c r="NR4" s="155"/>
      <c r="NS4" s="155"/>
      <c r="NT4" s="155"/>
      <c r="NU4" s="155"/>
      <c r="NV4" s="155"/>
      <c r="NW4" s="155"/>
      <c r="NX4" s="15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6" t="str">
        <f>データ!H6</f>
        <v>新潟県　津川病院</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3" t="str">
        <f>データ!K6</f>
        <v>条例全部</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5"/>
      <c r="AU8" s="143" t="str">
        <f>データ!L6</f>
        <v>病院事業</v>
      </c>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5"/>
      <c r="CN8" s="143" t="str">
        <f>データ!M6</f>
        <v>一般病院</v>
      </c>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5"/>
      <c r="EG8" s="143" t="str">
        <f>データ!N6</f>
        <v>50床以上～100床未満</v>
      </c>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5"/>
      <c r="FZ8" s="143" t="str">
        <f>データ!O7</f>
        <v>自治体職員</v>
      </c>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5"/>
      <c r="ID8" s="132">
        <f>データ!Y6</f>
        <v>67</v>
      </c>
      <c r="IE8" s="133"/>
      <c r="IF8" s="133"/>
      <c r="IG8" s="133"/>
      <c r="IH8" s="133"/>
      <c r="II8" s="133"/>
      <c r="IJ8" s="133"/>
      <c r="IK8" s="133"/>
      <c r="IL8" s="133"/>
      <c r="IM8" s="133"/>
      <c r="IN8" s="133"/>
      <c r="IO8" s="133"/>
      <c r="IP8" s="133"/>
      <c r="IQ8" s="133"/>
      <c r="IR8" s="133"/>
      <c r="IS8" s="133"/>
      <c r="IT8" s="133"/>
      <c r="IU8" s="133"/>
      <c r="IV8" s="133"/>
      <c r="IW8" s="133"/>
      <c r="IX8" s="133"/>
      <c r="IY8" s="133"/>
      <c r="IZ8" s="133"/>
      <c r="JA8" s="133"/>
      <c r="JB8" s="133"/>
      <c r="JC8" s="133"/>
      <c r="JD8" s="133"/>
      <c r="JE8" s="133"/>
      <c r="JF8" s="133"/>
      <c r="JG8" s="133"/>
      <c r="JH8" s="133"/>
      <c r="JI8" s="133"/>
      <c r="JJ8" s="133"/>
      <c r="JK8" s="133"/>
      <c r="JL8" s="133"/>
      <c r="JM8" s="133"/>
      <c r="JN8" s="133"/>
      <c r="JO8" s="133"/>
      <c r="JP8" s="133"/>
      <c r="JQ8" s="133"/>
      <c r="JR8" s="133"/>
      <c r="JS8" s="133"/>
      <c r="JT8" s="133"/>
      <c r="JU8" s="133"/>
      <c r="JV8" s="134"/>
      <c r="JW8" s="132" t="str">
        <f>データ!Z6</f>
        <v>-</v>
      </c>
      <c r="JX8" s="133"/>
      <c r="JY8" s="133"/>
      <c r="JZ8" s="133"/>
      <c r="KA8" s="133"/>
      <c r="KB8" s="133"/>
      <c r="KC8" s="133"/>
      <c r="KD8" s="133"/>
      <c r="KE8" s="133"/>
      <c r="KF8" s="133"/>
      <c r="KG8" s="133"/>
      <c r="KH8" s="133"/>
      <c r="KI8" s="133"/>
      <c r="KJ8" s="133"/>
      <c r="KK8" s="133"/>
      <c r="KL8" s="133"/>
      <c r="KM8" s="133"/>
      <c r="KN8" s="133"/>
      <c r="KO8" s="133"/>
      <c r="KP8" s="133"/>
      <c r="KQ8" s="133"/>
      <c r="KR8" s="133"/>
      <c r="KS8" s="133"/>
      <c r="KT8" s="133"/>
      <c r="KU8" s="133"/>
      <c r="KV8" s="133"/>
      <c r="KW8" s="133"/>
      <c r="KX8" s="133"/>
      <c r="KY8" s="133"/>
      <c r="KZ8" s="133"/>
      <c r="LA8" s="133"/>
      <c r="LB8" s="133"/>
      <c r="LC8" s="133"/>
      <c r="LD8" s="133"/>
      <c r="LE8" s="133"/>
      <c r="LF8" s="133"/>
      <c r="LG8" s="133"/>
      <c r="LH8" s="133"/>
      <c r="LI8" s="133"/>
      <c r="LJ8" s="133"/>
      <c r="LK8" s="133"/>
      <c r="LL8" s="133"/>
      <c r="LM8" s="133"/>
      <c r="LN8" s="133"/>
      <c r="LO8" s="134"/>
      <c r="LP8" s="132" t="str">
        <f>データ!AA6</f>
        <v>-</v>
      </c>
      <c r="LQ8" s="133"/>
      <c r="LR8" s="133"/>
      <c r="LS8" s="133"/>
      <c r="LT8" s="133"/>
      <c r="LU8" s="133"/>
      <c r="LV8" s="133"/>
      <c r="LW8" s="133"/>
      <c r="LX8" s="133"/>
      <c r="LY8" s="133"/>
      <c r="LZ8" s="133"/>
      <c r="MA8" s="133"/>
      <c r="MB8" s="133"/>
      <c r="MC8" s="133"/>
      <c r="MD8" s="133"/>
      <c r="ME8" s="133"/>
      <c r="MF8" s="133"/>
      <c r="MG8" s="133"/>
      <c r="MH8" s="133"/>
      <c r="MI8" s="133"/>
      <c r="MJ8" s="133"/>
      <c r="MK8" s="133"/>
      <c r="ML8" s="133"/>
      <c r="MM8" s="133"/>
      <c r="MN8" s="133"/>
      <c r="MO8" s="133"/>
      <c r="MP8" s="133"/>
      <c r="MQ8" s="133"/>
      <c r="MR8" s="133"/>
      <c r="MS8" s="133"/>
      <c r="MT8" s="133"/>
      <c r="MU8" s="133"/>
      <c r="MV8" s="133"/>
      <c r="MW8" s="133"/>
      <c r="MX8" s="133"/>
      <c r="MY8" s="133"/>
      <c r="MZ8" s="133"/>
      <c r="NA8" s="133"/>
      <c r="NB8" s="133"/>
      <c r="NC8" s="133"/>
      <c r="ND8" s="133"/>
      <c r="NE8" s="133"/>
      <c r="NF8" s="133"/>
      <c r="NG8" s="133"/>
      <c r="NH8" s="134"/>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1" t="s">
        <v>20</v>
      </c>
      <c r="NK9" s="152"/>
      <c r="NL9" s="12" t="s">
        <v>21</v>
      </c>
      <c r="NM9" s="13"/>
      <c r="NN9" s="13"/>
      <c r="NO9" s="13"/>
      <c r="NP9" s="13"/>
      <c r="NQ9" s="13"/>
      <c r="NR9" s="13"/>
      <c r="NS9" s="13"/>
      <c r="NT9" s="13"/>
      <c r="NU9" s="14"/>
      <c r="NV9" s="14"/>
      <c r="NW9" s="15"/>
      <c r="NX9" s="3"/>
    </row>
    <row r="10" spans="1:388" ht="18.75" customHeight="1" x14ac:dyDescent="0.15">
      <c r="A10" s="2"/>
      <c r="B10" s="143" t="str">
        <f>データ!P6</f>
        <v>直営</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5"/>
      <c r="AU10" s="132">
        <f>データ!Q6</f>
        <v>14</v>
      </c>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4"/>
      <c r="CN10" s="143" t="str">
        <f>データ!R6</f>
        <v>-</v>
      </c>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5"/>
      <c r="EG10" s="143" t="str">
        <f>データ!S6</f>
        <v>訓</v>
      </c>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5"/>
      <c r="FZ10" s="143" t="str">
        <f>データ!T6</f>
        <v>救 臨 へ 輪</v>
      </c>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5"/>
      <c r="ID10" s="132" t="str">
        <f>データ!AB6</f>
        <v>-</v>
      </c>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133"/>
      <c r="JS10" s="133"/>
      <c r="JT10" s="133"/>
      <c r="JU10" s="133"/>
      <c r="JV10" s="134"/>
      <c r="JW10" s="132" t="str">
        <f>データ!AC6</f>
        <v>-</v>
      </c>
      <c r="JX10" s="133"/>
      <c r="JY10" s="133"/>
      <c r="JZ10" s="133"/>
      <c r="KA10" s="133"/>
      <c r="KB10" s="133"/>
      <c r="KC10" s="133"/>
      <c r="KD10" s="133"/>
      <c r="KE10" s="133"/>
      <c r="KF10" s="133"/>
      <c r="KG10" s="133"/>
      <c r="KH10" s="133"/>
      <c r="KI10" s="133"/>
      <c r="KJ10" s="133"/>
      <c r="KK10" s="133"/>
      <c r="KL10" s="133"/>
      <c r="KM10" s="133"/>
      <c r="KN10" s="133"/>
      <c r="KO10" s="133"/>
      <c r="KP10" s="133"/>
      <c r="KQ10" s="133"/>
      <c r="KR10" s="133"/>
      <c r="KS10" s="133"/>
      <c r="KT10" s="133"/>
      <c r="KU10" s="133"/>
      <c r="KV10" s="133"/>
      <c r="KW10" s="133"/>
      <c r="KX10" s="133"/>
      <c r="KY10" s="133"/>
      <c r="KZ10" s="133"/>
      <c r="LA10" s="133"/>
      <c r="LB10" s="133"/>
      <c r="LC10" s="133"/>
      <c r="LD10" s="133"/>
      <c r="LE10" s="133"/>
      <c r="LF10" s="133"/>
      <c r="LG10" s="133"/>
      <c r="LH10" s="133"/>
      <c r="LI10" s="133"/>
      <c r="LJ10" s="133"/>
      <c r="LK10" s="133"/>
      <c r="LL10" s="133"/>
      <c r="LM10" s="133"/>
      <c r="LN10" s="133"/>
      <c r="LO10" s="134"/>
      <c r="LP10" s="132">
        <f>データ!AD6</f>
        <v>67</v>
      </c>
      <c r="LQ10" s="133"/>
      <c r="LR10" s="133"/>
      <c r="LS10" s="133"/>
      <c r="LT10" s="133"/>
      <c r="LU10" s="133"/>
      <c r="LV10" s="133"/>
      <c r="LW10" s="133"/>
      <c r="LX10" s="133"/>
      <c r="LY10" s="133"/>
      <c r="LZ10" s="133"/>
      <c r="MA10" s="133"/>
      <c r="MB10" s="133"/>
      <c r="MC10" s="133"/>
      <c r="MD10" s="133"/>
      <c r="ME10" s="133"/>
      <c r="MF10" s="133"/>
      <c r="MG10" s="133"/>
      <c r="MH10" s="133"/>
      <c r="MI10" s="133"/>
      <c r="MJ10" s="133"/>
      <c r="MK10" s="133"/>
      <c r="ML10" s="133"/>
      <c r="MM10" s="133"/>
      <c r="MN10" s="133"/>
      <c r="MO10" s="133"/>
      <c r="MP10" s="133"/>
      <c r="MQ10" s="133"/>
      <c r="MR10" s="133"/>
      <c r="MS10" s="133"/>
      <c r="MT10" s="133"/>
      <c r="MU10" s="133"/>
      <c r="MV10" s="133"/>
      <c r="MW10" s="133"/>
      <c r="MX10" s="133"/>
      <c r="MY10" s="133"/>
      <c r="MZ10" s="133"/>
      <c r="NA10" s="133"/>
      <c r="NB10" s="133"/>
      <c r="NC10" s="133"/>
      <c r="ND10" s="133"/>
      <c r="NE10" s="133"/>
      <c r="NF10" s="133"/>
      <c r="NG10" s="133"/>
      <c r="NH10" s="134"/>
      <c r="NI10" s="2"/>
      <c r="NJ10" s="146" t="s">
        <v>22</v>
      </c>
      <c r="NK10" s="147"/>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ID11" s="148" t="s">
        <v>28</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29</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30</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2">
        <f>データ!U6</f>
        <v>2259309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4"/>
      <c r="AU12" s="132">
        <f>データ!V6</f>
        <v>3883</v>
      </c>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4"/>
      <c r="CN12" s="143" t="str">
        <f>データ!W6</f>
        <v>第１種該当</v>
      </c>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5"/>
      <c r="EG12" s="143" t="str">
        <f>データ!X6</f>
        <v>７：１</v>
      </c>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5"/>
      <c r="ID12" s="132">
        <f>データ!AE6</f>
        <v>42</v>
      </c>
      <c r="IE12" s="133"/>
      <c r="IF12" s="133"/>
      <c r="IG12" s="133"/>
      <c r="IH12" s="133"/>
      <c r="II12" s="133"/>
      <c r="IJ12" s="133"/>
      <c r="IK12" s="133"/>
      <c r="IL12" s="133"/>
      <c r="IM12" s="133"/>
      <c r="IN12" s="133"/>
      <c r="IO12" s="133"/>
      <c r="IP12" s="133"/>
      <c r="IQ12" s="133"/>
      <c r="IR12" s="133"/>
      <c r="IS12" s="133"/>
      <c r="IT12" s="133"/>
      <c r="IU12" s="133"/>
      <c r="IV12" s="133"/>
      <c r="IW12" s="133"/>
      <c r="IX12" s="133"/>
      <c r="IY12" s="133"/>
      <c r="IZ12" s="133"/>
      <c r="JA12" s="133"/>
      <c r="JB12" s="133"/>
      <c r="JC12" s="133"/>
      <c r="JD12" s="133"/>
      <c r="JE12" s="133"/>
      <c r="JF12" s="133"/>
      <c r="JG12" s="133"/>
      <c r="JH12" s="133"/>
      <c r="JI12" s="133"/>
      <c r="JJ12" s="133"/>
      <c r="JK12" s="133"/>
      <c r="JL12" s="133"/>
      <c r="JM12" s="133"/>
      <c r="JN12" s="133"/>
      <c r="JO12" s="133"/>
      <c r="JP12" s="133"/>
      <c r="JQ12" s="133"/>
      <c r="JR12" s="133"/>
      <c r="JS12" s="133"/>
      <c r="JT12" s="133"/>
      <c r="JU12" s="133"/>
      <c r="JV12" s="134"/>
      <c r="JW12" s="132" t="str">
        <f>データ!AF6</f>
        <v>-</v>
      </c>
      <c r="JX12" s="133"/>
      <c r="JY12" s="133"/>
      <c r="JZ12" s="133"/>
      <c r="KA12" s="133"/>
      <c r="KB12" s="133"/>
      <c r="KC12" s="133"/>
      <c r="KD12" s="133"/>
      <c r="KE12" s="133"/>
      <c r="KF12" s="133"/>
      <c r="KG12" s="133"/>
      <c r="KH12" s="133"/>
      <c r="KI12" s="133"/>
      <c r="KJ12" s="133"/>
      <c r="KK12" s="133"/>
      <c r="KL12" s="133"/>
      <c r="KM12" s="133"/>
      <c r="KN12" s="133"/>
      <c r="KO12" s="133"/>
      <c r="KP12" s="133"/>
      <c r="KQ12" s="133"/>
      <c r="KR12" s="133"/>
      <c r="KS12" s="133"/>
      <c r="KT12" s="133"/>
      <c r="KU12" s="133"/>
      <c r="KV12" s="133"/>
      <c r="KW12" s="133"/>
      <c r="KX12" s="133"/>
      <c r="KY12" s="133"/>
      <c r="KZ12" s="133"/>
      <c r="LA12" s="133"/>
      <c r="LB12" s="133"/>
      <c r="LC12" s="133"/>
      <c r="LD12" s="133"/>
      <c r="LE12" s="133"/>
      <c r="LF12" s="133"/>
      <c r="LG12" s="133"/>
      <c r="LH12" s="133"/>
      <c r="LI12" s="133"/>
      <c r="LJ12" s="133"/>
      <c r="LK12" s="133"/>
      <c r="LL12" s="133"/>
      <c r="LM12" s="133"/>
      <c r="LN12" s="133"/>
      <c r="LO12" s="134"/>
      <c r="LP12" s="132">
        <f>データ!AG6</f>
        <v>42</v>
      </c>
      <c r="LQ12" s="133"/>
      <c r="LR12" s="133"/>
      <c r="LS12" s="133"/>
      <c r="LT12" s="133"/>
      <c r="LU12" s="133"/>
      <c r="LV12" s="133"/>
      <c r="LW12" s="133"/>
      <c r="LX12" s="133"/>
      <c r="LY12" s="133"/>
      <c r="LZ12" s="133"/>
      <c r="MA12" s="133"/>
      <c r="MB12" s="133"/>
      <c r="MC12" s="133"/>
      <c r="MD12" s="133"/>
      <c r="ME12" s="133"/>
      <c r="MF12" s="133"/>
      <c r="MG12" s="133"/>
      <c r="MH12" s="133"/>
      <c r="MI12" s="133"/>
      <c r="MJ12" s="133"/>
      <c r="MK12" s="133"/>
      <c r="ML12" s="133"/>
      <c r="MM12" s="133"/>
      <c r="MN12" s="133"/>
      <c r="MO12" s="133"/>
      <c r="MP12" s="133"/>
      <c r="MQ12" s="133"/>
      <c r="MR12" s="133"/>
      <c r="MS12" s="133"/>
      <c r="MT12" s="133"/>
      <c r="MU12" s="133"/>
      <c r="MV12" s="133"/>
      <c r="MW12" s="133"/>
      <c r="MX12" s="133"/>
      <c r="MY12" s="133"/>
      <c r="MZ12" s="133"/>
      <c r="NA12" s="133"/>
      <c r="NB12" s="133"/>
      <c r="NC12" s="133"/>
      <c r="ND12" s="133"/>
      <c r="NE12" s="133"/>
      <c r="NF12" s="133"/>
      <c r="NG12" s="133"/>
      <c r="NH12" s="134"/>
      <c r="NI12" s="19"/>
      <c r="NJ12" s="3"/>
      <c r="NK12" s="3"/>
      <c r="NL12" s="3"/>
      <c r="NM12" s="3"/>
      <c r="NN12" s="3"/>
      <c r="NO12" s="3"/>
      <c r="NP12" s="3"/>
      <c r="NQ12" s="3"/>
      <c r="NR12" s="3"/>
      <c r="NS12" s="3"/>
      <c r="NT12" s="3"/>
      <c r="NU12" s="3"/>
      <c r="NV12" s="3"/>
      <c r="NW12" s="3"/>
      <c r="NX12" s="3"/>
    </row>
    <row r="13" spans="1:388" ht="17.25" customHeight="1" x14ac:dyDescent="0.2">
      <c r="A13" s="2"/>
      <c r="B13" s="135" t="s">
        <v>31</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c r="IV13" s="135"/>
      <c r="IW13" s="135"/>
      <c r="IX13" s="135"/>
      <c r="IY13" s="135"/>
      <c r="IZ13" s="135"/>
      <c r="JA13" s="135"/>
      <c r="JB13" s="135"/>
      <c r="JC13" s="135"/>
      <c r="JD13" s="135"/>
      <c r="JE13" s="135"/>
      <c r="JF13" s="135"/>
      <c r="JG13" s="135"/>
      <c r="JH13" s="135"/>
      <c r="JI13" s="135"/>
      <c r="JJ13" s="135"/>
      <c r="JK13" s="135"/>
      <c r="JL13" s="135"/>
      <c r="JM13" s="135"/>
      <c r="JN13" s="135"/>
      <c r="JO13" s="135"/>
      <c r="JP13" s="135"/>
      <c r="JQ13" s="135"/>
      <c r="JR13" s="135"/>
      <c r="JS13" s="135"/>
      <c r="JT13" s="135"/>
      <c r="JU13" s="135"/>
      <c r="JV13" s="135"/>
      <c r="JW13" s="135"/>
      <c r="JX13" s="135"/>
      <c r="JY13" s="135"/>
      <c r="JZ13" s="135"/>
      <c r="KA13" s="135"/>
      <c r="KB13" s="135"/>
      <c r="KC13" s="135"/>
      <c r="KD13" s="135"/>
      <c r="KE13" s="135"/>
      <c r="KF13" s="135"/>
      <c r="KG13" s="135"/>
      <c r="KH13" s="135"/>
      <c r="KI13" s="135"/>
      <c r="KJ13" s="135"/>
      <c r="KK13" s="135"/>
      <c r="KL13" s="135"/>
      <c r="KM13" s="135"/>
      <c r="KN13" s="135"/>
      <c r="KO13" s="135"/>
      <c r="KP13" s="135"/>
      <c r="KQ13" s="135"/>
      <c r="KR13" s="135"/>
      <c r="KS13" s="135"/>
      <c r="KT13" s="135"/>
      <c r="KU13" s="135"/>
      <c r="KV13" s="135"/>
      <c r="KW13" s="135"/>
      <c r="KX13" s="135"/>
      <c r="KY13" s="135"/>
      <c r="KZ13" s="135"/>
      <c r="LA13" s="135"/>
      <c r="LB13" s="135"/>
      <c r="LC13" s="135"/>
      <c r="LD13" s="135"/>
      <c r="LE13" s="135"/>
      <c r="LF13" s="135"/>
      <c r="LG13" s="135"/>
      <c r="LH13" s="135"/>
      <c r="LI13" s="135"/>
      <c r="LJ13" s="135"/>
      <c r="LK13" s="135"/>
      <c r="LL13" s="135"/>
      <c r="LM13" s="135"/>
      <c r="LN13" s="135"/>
      <c r="LO13" s="135"/>
      <c r="LP13" s="135"/>
      <c r="LQ13" s="135"/>
      <c r="LR13" s="135"/>
      <c r="LS13" s="135"/>
      <c r="LT13" s="135"/>
      <c r="LU13" s="135"/>
      <c r="LV13" s="135"/>
      <c r="LW13" s="135"/>
      <c r="LX13" s="135"/>
      <c r="LY13" s="135"/>
      <c r="LZ13" s="135"/>
      <c r="MA13" s="135"/>
      <c r="MB13" s="135"/>
      <c r="MC13" s="135"/>
      <c r="MD13" s="135"/>
      <c r="ME13" s="135"/>
      <c r="MF13" s="135"/>
      <c r="MG13" s="135"/>
      <c r="MH13" s="135"/>
      <c r="MI13" s="135"/>
      <c r="MJ13" s="135"/>
      <c r="MK13" s="135"/>
      <c r="ML13" s="135"/>
      <c r="MM13" s="135"/>
      <c r="MN13" s="135"/>
      <c r="MO13" s="135"/>
      <c r="MP13" s="135"/>
      <c r="MQ13" s="135"/>
      <c r="MR13" s="135"/>
      <c r="MS13" s="135"/>
      <c r="MT13" s="135"/>
      <c r="MU13" s="135"/>
      <c r="MV13" s="135"/>
      <c r="MW13" s="135"/>
      <c r="MX13" s="135"/>
      <c r="MY13" s="135"/>
      <c r="MZ13" s="135"/>
      <c r="NA13" s="135"/>
      <c r="NB13" s="135"/>
      <c r="NC13" s="135"/>
      <c r="ND13" s="135"/>
      <c r="NE13" s="135"/>
      <c r="NF13" s="135"/>
      <c r="NG13" s="135"/>
      <c r="NH13" s="135"/>
      <c r="NI13" s="19"/>
      <c r="NJ13" s="20"/>
      <c r="NK13" s="20"/>
      <c r="NL13" s="20"/>
      <c r="NM13" s="20"/>
      <c r="NN13" s="20"/>
      <c r="NO13" s="20"/>
      <c r="NP13" s="20"/>
      <c r="NQ13" s="20"/>
      <c r="NR13" s="20"/>
      <c r="NS13" s="20"/>
      <c r="NT13" s="20"/>
      <c r="NU13" s="20"/>
      <c r="NV13" s="20"/>
      <c r="NW13" s="20"/>
      <c r="NX13" s="20"/>
    </row>
    <row r="14" spans="1:388" ht="17.25" customHeight="1" x14ac:dyDescent="0.15">
      <c r="A14" s="2"/>
      <c r="B14" s="135" t="s">
        <v>32</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c r="IR14" s="135"/>
      <c r="IS14" s="135"/>
      <c r="IT14" s="135"/>
      <c r="IU14" s="135"/>
      <c r="IV14" s="135"/>
      <c r="IW14" s="135"/>
      <c r="IX14" s="135"/>
      <c r="IY14" s="135"/>
      <c r="IZ14" s="135"/>
      <c r="JA14" s="135"/>
      <c r="JB14" s="135"/>
      <c r="JC14" s="135"/>
      <c r="JD14" s="135"/>
      <c r="JE14" s="135"/>
      <c r="JF14" s="135"/>
      <c r="JG14" s="135"/>
      <c r="JH14" s="135"/>
      <c r="JI14" s="135"/>
      <c r="JJ14" s="135"/>
      <c r="JK14" s="135"/>
      <c r="JL14" s="135"/>
      <c r="JM14" s="135"/>
      <c r="JN14" s="135"/>
      <c r="JO14" s="135"/>
      <c r="JP14" s="135"/>
      <c r="JQ14" s="135"/>
      <c r="JR14" s="135"/>
      <c r="JS14" s="135"/>
      <c r="JT14" s="135"/>
      <c r="JU14" s="135"/>
      <c r="JV14" s="135"/>
      <c r="JW14" s="135"/>
      <c r="JX14" s="135"/>
      <c r="JY14" s="135"/>
      <c r="JZ14" s="135"/>
      <c r="KA14" s="135"/>
      <c r="KB14" s="135"/>
      <c r="KC14" s="135"/>
      <c r="KD14" s="135"/>
      <c r="KE14" s="135"/>
      <c r="KF14" s="135"/>
      <c r="KG14" s="135"/>
      <c r="KH14" s="135"/>
      <c r="KI14" s="135"/>
      <c r="KJ14" s="135"/>
      <c r="KK14" s="135"/>
      <c r="KL14" s="135"/>
      <c r="KM14" s="135"/>
      <c r="KN14" s="135"/>
      <c r="KO14" s="135"/>
      <c r="KP14" s="135"/>
      <c r="KQ14" s="135"/>
      <c r="KR14" s="135"/>
      <c r="KS14" s="135"/>
      <c r="KT14" s="135"/>
      <c r="KU14" s="135"/>
      <c r="KV14" s="135"/>
      <c r="KW14" s="135"/>
      <c r="KX14" s="135"/>
      <c r="KY14" s="135"/>
      <c r="KZ14" s="135"/>
      <c r="LA14" s="135"/>
      <c r="LB14" s="135"/>
      <c r="LC14" s="135"/>
      <c r="LD14" s="135"/>
      <c r="LE14" s="135"/>
      <c r="LF14" s="135"/>
      <c r="LG14" s="135"/>
      <c r="LH14" s="135"/>
      <c r="LI14" s="135"/>
      <c r="LJ14" s="135"/>
      <c r="LK14" s="135"/>
      <c r="LL14" s="135"/>
      <c r="LM14" s="135"/>
      <c r="LN14" s="135"/>
      <c r="LO14" s="135"/>
      <c r="LP14" s="135"/>
      <c r="LQ14" s="135"/>
      <c r="LR14" s="135"/>
      <c r="LS14" s="135"/>
      <c r="LT14" s="135"/>
      <c r="LU14" s="135"/>
      <c r="LV14" s="135"/>
      <c r="LW14" s="135"/>
      <c r="LX14" s="135"/>
      <c r="LY14" s="135"/>
      <c r="LZ14" s="135"/>
      <c r="MA14" s="135"/>
      <c r="MB14" s="135"/>
      <c r="MC14" s="135"/>
      <c r="MD14" s="135"/>
      <c r="ME14" s="135"/>
      <c r="MF14" s="135"/>
      <c r="MG14" s="135"/>
      <c r="MH14" s="135"/>
      <c r="MI14" s="135"/>
      <c r="MJ14" s="135"/>
      <c r="MK14" s="135"/>
      <c r="ML14" s="135"/>
      <c r="MM14" s="135"/>
      <c r="MN14" s="135"/>
      <c r="MO14" s="135"/>
      <c r="MP14" s="135"/>
      <c r="MQ14" s="135"/>
      <c r="MR14" s="135"/>
      <c r="MS14" s="135"/>
      <c r="MT14" s="135"/>
      <c r="MU14" s="135"/>
      <c r="MV14" s="135"/>
      <c r="MW14" s="135"/>
      <c r="MX14" s="135"/>
      <c r="MY14" s="135"/>
      <c r="MZ14" s="135"/>
      <c r="NA14" s="135"/>
      <c r="NB14" s="135"/>
      <c r="NC14" s="135"/>
      <c r="ND14" s="135"/>
      <c r="NE14" s="135"/>
      <c r="NF14" s="135"/>
      <c r="NG14" s="135"/>
      <c r="NH14" s="135"/>
      <c r="NI14" s="19"/>
      <c r="NJ14" s="136" t="s">
        <v>33</v>
      </c>
      <c r="NK14" s="136"/>
      <c r="NL14" s="136"/>
      <c r="NM14" s="136"/>
      <c r="NN14" s="136"/>
      <c r="NO14" s="136"/>
      <c r="NP14" s="136"/>
      <c r="NQ14" s="136"/>
      <c r="NR14" s="136"/>
      <c r="NS14" s="136"/>
      <c r="NT14" s="136"/>
      <c r="NU14" s="136"/>
      <c r="NV14" s="136"/>
      <c r="NW14" s="136"/>
      <c r="NX14" s="13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6"/>
      <c r="NK15" s="136"/>
      <c r="NL15" s="136"/>
      <c r="NM15" s="136"/>
      <c r="NN15" s="136"/>
      <c r="NO15" s="136"/>
      <c r="NP15" s="136"/>
      <c r="NQ15" s="136"/>
      <c r="NR15" s="136"/>
      <c r="NS15" s="136"/>
      <c r="NT15" s="136"/>
      <c r="NU15" s="136"/>
      <c r="NV15" s="136"/>
      <c r="NW15" s="136"/>
      <c r="NX15" s="136"/>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7" t="s">
        <v>35</v>
      </c>
      <c r="NK16" s="138"/>
      <c r="NL16" s="138"/>
      <c r="NM16" s="138"/>
      <c r="NN16" s="139"/>
      <c r="NO16" s="137" t="s">
        <v>36</v>
      </c>
      <c r="NP16" s="138"/>
      <c r="NQ16" s="138"/>
      <c r="NR16" s="138"/>
      <c r="NS16" s="139"/>
      <c r="NT16" s="137" t="s">
        <v>37</v>
      </c>
      <c r="NU16" s="138"/>
      <c r="NV16" s="138"/>
      <c r="NW16" s="138"/>
      <c r="NX16" s="139"/>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0"/>
      <c r="NK17" s="141"/>
      <c r="NL17" s="141"/>
      <c r="NM17" s="141"/>
      <c r="NN17" s="142"/>
      <c r="NO17" s="140"/>
      <c r="NP17" s="141"/>
      <c r="NQ17" s="141"/>
      <c r="NR17" s="141"/>
      <c r="NS17" s="142"/>
      <c r="NT17" s="140"/>
      <c r="NU17" s="141"/>
      <c r="NV17" s="141"/>
      <c r="NW17" s="141"/>
      <c r="NX17" s="142"/>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168</v>
      </c>
      <c r="NN18" s="124"/>
      <c r="NO18" s="119" t="s">
        <v>38</v>
      </c>
      <c r="NP18" s="120"/>
      <c r="NQ18" s="120"/>
      <c r="NR18" s="123" t="s">
        <v>168</v>
      </c>
      <c r="NS18" s="124"/>
      <c r="NT18" s="119" t="s">
        <v>38</v>
      </c>
      <c r="NU18" s="120"/>
      <c r="NV18" s="120"/>
      <c r="NW18" s="123" t="s">
        <v>168</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7" t="s">
        <v>41</v>
      </c>
      <c r="NK20" s="127"/>
      <c r="NL20" s="127"/>
      <c r="NM20" s="127"/>
      <c r="NN20" s="127"/>
      <c r="NO20" s="127"/>
      <c r="NP20" s="127"/>
      <c r="NQ20" s="127"/>
      <c r="NR20" s="127"/>
      <c r="NS20" s="127"/>
      <c r="NT20" s="127"/>
      <c r="NU20" s="127"/>
      <c r="NV20" s="127"/>
      <c r="NW20" s="127"/>
      <c r="NX20" s="127"/>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8"/>
      <c r="NK21" s="128"/>
      <c r="NL21" s="128"/>
      <c r="NM21" s="128"/>
      <c r="NN21" s="128"/>
      <c r="NO21" s="128"/>
      <c r="NP21" s="128"/>
      <c r="NQ21" s="128"/>
      <c r="NR21" s="128"/>
      <c r="NS21" s="128"/>
      <c r="NT21" s="128"/>
      <c r="NU21" s="128"/>
      <c r="NV21" s="128"/>
      <c r="NW21" s="128"/>
      <c r="NX21" s="128"/>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9" t="s">
        <v>169</v>
      </c>
      <c r="NK22" s="130"/>
      <c r="NL22" s="130"/>
      <c r="NM22" s="130"/>
      <c r="NN22" s="130"/>
      <c r="NO22" s="130"/>
      <c r="NP22" s="130"/>
      <c r="NQ22" s="130"/>
      <c r="NR22" s="130"/>
      <c r="NS22" s="130"/>
      <c r="NT22" s="130"/>
      <c r="NU22" s="130"/>
      <c r="NV22" s="130"/>
      <c r="NW22" s="130"/>
      <c r="NX22" s="131"/>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102</v>
      </c>
      <c r="Q33" s="88"/>
      <c r="R33" s="88"/>
      <c r="S33" s="88"/>
      <c r="T33" s="88"/>
      <c r="U33" s="88"/>
      <c r="V33" s="88"/>
      <c r="W33" s="88"/>
      <c r="X33" s="88"/>
      <c r="Y33" s="88"/>
      <c r="Z33" s="88"/>
      <c r="AA33" s="88"/>
      <c r="AB33" s="88"/>
      <c r="AC33" s="88"/>
      <c r="AD33" s="89"/>
      <c r="AE33" s="87">
        <f>データ!AI7</f>
        <v>99.9</v>
      </c>
      <c r="AF33" s="88"/>
      <c r="AG33" s="88"/>
      <c r="AH33" s="88"/>
      <c r="AI33" s="88"/>
      <c r="AJ33" s="88"/>
      <c r="AK33" s="88"/>
      <c r="AL33" s="88"/>
      <c r="AM33" s="88"/>
      <c r="AN33" s="88"/>
      <c r="AO33" s="88"/>
      <c r="AP33" s="88"/>
      <c r="AQ33" s="88"/>
      <c r="AR33" s="88"/>
      <c r="AS33" s="89"/>
      <c r="AT33" s="87">
        <f>データ!AJ7</f>
        <v>102.3</v>
      </c>
      <c r="AU33" s="88"/>
      <c r="AV33" s="88"/>
      <c r="AW33" s="88"/>
      <c r="AX33" s="88"/>
      <c r="AY33" s="88"/>
      <c r="AZ33" s="88"/>
      <c r="BA33" s="88"/>
      <c r="BB33" s="88"/>
      <c r="BC33" s="88"/>
      <c r="BD33" s="88"/>
      <c r="BE33" s="88"/>
      <c r="BF33" s="88"/>
      <c r="BG33" s="88"/>
      <c r="BH33" s="89"/>
      <c r="BI33" s="87">
        <f>データ!AK7</f>
        <v>100.5</v>
      </c>
      <c r="BJ33" s="88"/>
      <c r="BK33" s="88"/>
      <c r="BL33" s="88"/>
      <c r="BM33" s="88"/>
      <c r="BN33" s="88"/>
      <c r="BO33" s="88"/>
      <c r="BP33" s="88"/>
      <c r="BQ33" s="88"/>
      <c r="BR33" s="88"/>
      <c r="BS33" s="88"/>
      <c r="BT33" s="88"/>
      <c r="BU33" s="88"/>
      <c r="BV33" s="88"/>
      <c r="BW33" s="89"/>
      <c r="BX33" s="87">
        <f>データ!AL7</f>
        <v>100</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57</v>
      </c>
      <c r="DE33" s="88"/>
      <c r="DF33" s="88"/>
      <c r="DG33" s="88"/>
      <c r="DH33" s="88"/>
      <c r="DI33" s="88"/>
      <c r="DJ33" s="88"/>
      <c r="DK33" s="88"/>
      <c r="DL33" s="88"/>
      <c r="DM33" s="88"/>
      <c r="DN33" s="88"/>
      <c r="DO33" s="88"/>
      <c r="DP33" s="88"/>
      <c r="DQ33" s="88"/>
      <c r="DR33" s="89"/>
      <c r="DS33" s="87">
        <f>データ!AT7</f>
        <v>56.9</v>
      </c>
      <c r="DT33" s="88"/>
      <c r="DU33" s="88"/>
      <c r="DV33" s="88"/>
      <c r="DW33" s="88"/>
      <c r="DX33" s="88"/>
      <c r="DY33" s="88"/>
      <c r="DZ33" s="88"/>
      <c r="EA33" s="88"/>
      <c r="EB33" s="88"/>
      <c r="EC33" s="88"/>
      <c r="ED33" s="88"/>
      <c r="EE33" s="88"/>
      <c r="EF33" s="88"/>
      <c r="EG33" s="89"/>
      <c r="EH33" s="87">
        <f>データ!AU7</f>
        <v>58.1</v>
      </c>
      <c r="EI33" s="88"/>
      <c r="EJ33" s="88"/>
      <c r="EK33" s="88"/>
      <c r="EL33" s="88"/>
      <c r="EM33" s="88"/>
      <c r="EN33" s="88"/>
      <c r="EO33" s="88"/>
      <c r="EP33" s="88"/>
      <c r="EQ33" s="88"/>
      <c r="ER33" s="88"/>
      <c r="ES33" s="88"/>
      <c r="ET33" s="88"/>
      <c r="EU33" s="88"/>
      <c r="EV33" s="89"/>
      <c r="EW33" s="87">
        <f>データ!AV7</f>
        <v>56.8</v>
      </c>
      <c r="EX33" s="88"/>
      <c r="EY33" s="88"/>
      <c r="EZ33" s="88"/>
      <c r="FA33" s="88"/>
      <c r="FB33" s="88"/>
      <c r="FC33" s="88"/>
      <c r="FD33" s="88"/>
      <c r="FE33" s="88"/>
      <c r="FF33" s="88"/>
      <c r="FG33" s="88"/>
      <c r="FH33" s="88"/>
      <c r="FI33" s="88"/>
      <c r="FJ33" s="88"/>
      <c r="FK33" s="89"/>
      <c r="FL33" s="87">
        <f>データ!AW7</f>
        <v>56.3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6.3</v>
      </c>
      <c r="GS33" s="88"/>
      <c r="GT33" s="88"/>
      <c r="GU33" s="88"/>
      <c r="GV33" s="88"/>
      <c r="GW33" s="88"/>
      <c r="GX33" s="88"/>
      <c r="GY33" s="88"/>
      <c r="GZ33" s="88"/>
      <c r="HA33" s="88"/>
      <c r="HB33" s="88"/>
      <c r="HC33" s="88"/>
      <c r="HD33" s="88"/>
      <c r="HE33" s="88"/>
      <c r="HF33" s="89"/>
      <c r="HG33" s="87">
        <f>データ!BE7</f>
        <v>6.1</v>
      </c>
      <c r="HH33" s="88"/>
      <c r="HI33" s="88"/>
      <c r="HJ33" s="88"/>
      <c r="HK33" s="88"/>
      <c r="HL33" s="88"/>
      <c r="HM33" s="88"/>
      <c r="HN33" s="88"/>
      <c r="HO33" s="88"/>
      <c r="HP33" s="88"/>
      <c r="HQ33" s="88"/>
      <c r="HR33" s="88"/>
      <c r="HS33" s="88"/>
      <c r="HT33" s="88"/>
      <c r="HU33" s="89"/>
      <c r="HV33" s="87">
        <f>データ!BF7</f>
        <v>4.7</v>
      </c>
      <c r="HW33" s="88"/>
      <c r="HX33" s="88"/>
      <c r="HY33" s="88"/>
      <c r="HZ33" s="88"/>
      <c r="IA33" s="88"/>
      <c r="IB33" s="88"/>
      <c r="IC33" s="88"/>
      <c r="ID33" s="88"/>
      <c r="IE33" s="88"/>
      <c r="IF33" s="88"/>
      <c r="IG33" s="88"/>
      <c r="IH33" s="88"/>
      <c r="II33" s="88"/>
      <c r="IJ33" s="89"/>
      <c r="IK33" s="87">
        <f>データ!BG7</f>
        <v>4.2</v>
      </c>
      <c r="IL33" s="88"/>
      <c r="IM33" s="88"/>
      <c r="IN33" s="88"/>
      <c r="IO33" s="88"/>
      <c r="IP33" s="88"/>
      <c r="IQ33" s="88"/>
      <c r="IR33" s="88"/>
      <c r="IS33" s="88"/>
      <c r="IT33" s="88"/>
      <c r="IU33" s="88"/>
      <c r="IV33" s="88"/>
      <c r="IW33" s="88"/>
      <c r="IX33" s="88"/>
      <c r="IY33" s="89"/>
      <c r="IZ33" s="87">
        <f>データ!BH7</f>
        <v>4.9000000000000004</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43.3</v>
      </c>
      <c r="KG33" s="88"/>
      <c r="KH33" s="88"/>
      <c r="KI33" s="88"/>
      <c r="KJ33" s="88"/>
      <c r="KK33" s="88"/>
      <c r="KL33" s="88"/>
      <c r="KM33" s="88"/>
      <c r="KN33" s="88"/>
      <c r="KO33" s="88"/>
      <c r="KP33" s="88"/>
      <c r="KQ33" s="88"/>
      <c r="KR33" s="88"/>
      <c r="KS33" s="88"/>
      <c r="KT33" s="89"/>
      <c r="KU33" s="87">
        <f>データ!BP7</f>
        <v>46.1</v>
      </c>
      <c r="KV33" s="88"/>
      <c r="KW33" s="88"/>
      <c r="KX33" s="88"/>
      <c r="KY33" s="88"/>
      <c r="KZ33" s="88"/>
      <c r="LA33" s="88"/>
      <c r="LB33" s="88"/>
      <c r="LC33" s="88"/>
      <c r="LD33" s="88"/>
      <c r="LE33" s="88"/>
      <c r="LF33" s="88"/>
      <c r="LG33" s="88"/>
      <c r="LH33" s="88"/>
      <c r="LI33" s="89"/>
      <c r="LJ33" s="87">
        <f>データ!BQ7</f>
        <v>45.4</v>
      </c>
      <c r="LK33" s="88"/>
      <c r="LL33" s="88"/>
      <c r="LM33" s="88"/>
      <c r="LN33" s="88"/>
      <c r="LO33" s="88"/>
      <c r="LP33" s="88"/>
      <c r="LQ33" s="88"/>
      <c r="LR33" s="88"/>
      <c r="LS33" s="88"/>
      <c r="LT33" s="88"/>
      <c r="LU33" s="88"/>
      <c r="LV33" s="88"/>
      <c r="LW33" s="88"/>
      <c r="LX33" s="89"/>
      <c r="LY33" s="87">
        <f>データ!BR7</f>
        <v>46.8</v>
      </c>
      <c r="LZ33" s="88"/>
      <c r="MA33" s="88"/>
      <c r="MB33" s="88"/>
      <c r="MC33" s="88"/>
      <c r="MD33" s="88"/>
      <c r="ME33" s="88"/>
      <c r="MF33" s="88"/>
      <c r="MG33" s="88"/>
      <c r="MH33" s="88"/>
      <c r="MI33" s="88"/>
      <c r="MJ33" s="88"/>
      <c r="MK33" s="88"/>
      <c r="ML33" s="88"/>
      <c r="MM33" s="89"/>
      <c r="MN33" s="87">
        <f>データ!BS7</f>
        <v>46.5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171</v>
      </c>
      <c r="NK39" s="114"/>
      <c r="NL39" s="114"/>
      <c r="NM39" s="114"/>
      <c r="NN39" s="114"/>
      <c r="NO39" s="114"/>
      <c r="NP39" s="114"/>
      <c r="NQ39" s="114"/>
      <c r="NR39" s="114"/>
      <c r="NS39" s="114"/>
      <c r="NT39" s="114"/>
      <c r="NU39" s="114"/>
      <c r="NV39" s="114"/>
      <c r="NW39" s="114"/>
      <c r="NX39" s="115"/>
      <c r="OC39" s="28" t="s">
        <v>65</v>
      </c>
      <c r="OD39" s="29"/>
      <c r="OE39" s="29"/>
    </row>
    <row r="40" spans="1:395" ht="30"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24.7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32.2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172</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32057</v>
      </c>
      <c r="Q55" s="106"/>
      <c r="R55" s="106"/>
      <c r="S55" s="106"/>
      <c r="T55" s="106"/>
      <c r="U55" s="106"/>
      <c r="V55" s="106"/>
      <c r="W55" s="106"/>
      <c r="X55" s="106"/>
      <c r="Y55" s="106"/>
      <c r="Z55" s="106"/>
      <c r="AA55" s="106"/>
      <c r="AB55" s="106"/>
      <c r="AC55" s="106"/>
      <c r="AD55" s="107"/>
      <c r="AE55" s="105">
        <f>データ!CA7</f>
        <v>32497</v>
      </c>
      <c r="AF55" s="106"/>
      <c r="AG55" s="106"/>
      <c r="AH55" s="106"/>
      <c r="AI55" s="106"/>
      <c r="AJ55" s="106"/>
      <c r="AK55" s="106"/>
      <c r="AL55" s="106"/>
      <c r="AM55" s="106"/>
      <c r="AN55" s="106"/>
      <c r="AO55" s="106"/>
      <c r="AP55" s="106"/>
      <c r="AQ55" s="106"/>
      <c r="AR55" s="106"/>
      <c r="AS55" s="107"/>
      <c r="AT55" s="105">
        <f>データ!CB7</f>
        <v>32600</v>
      </c>
      <c r="AU55" s="106"/>
      <c r="AV55" s="106"/>
      <c r="AW55" s="106"/>
      <c r="AX55" s="106"/>
      <c r="AY55" s="106"/>
      <c r="AZ55" s="106"/>
      <c r="BA55" s="106"/>
      <c r="BB55" s="106"/>
      <c r="BC55" s="106"/>
      <c r="BD55" s="106"/>
      <c r="BE55" s="106"/>
      <c r="BF55" s="106"/>
      <c r="BG55" s="106"/>
      <c r="BH55" s="107"/>
      <c r="BI55" s="105">
        <f>データ!CC7</f>
        <v>31842</v>
      </c>
      <c r="BJ55" s="106"/>
      <c r="BK55" s="106"/>
      <c r="BL55" s="106"/>
      <c r="BM55" s="106"/>
      <c r="BN55" s="106"/>
      <c r="BO55" s="106"/>
      <c r="BP55" s="106"/>
      <c r="BQ55" s="106"/>
      <c r="BR55" s="106"/>
      <c r="BS55" s="106"/>
      <c r="BT55" s="106"/>
      <c r="BU55" s="106"/>
      <c r="BV55" s="106"/>
      <c r="BW55" s="107"/>
      <c r="BX55" s="105">
        <f>データ!CD7</f>
        <v>30985</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7558</v>
      </c>
      <c r="DE55" s="106"/>
      <c r="DF55" s="106"/>
      <c r="DG55" s="106"/>
      <c r="DH55" s="106"/>
      <c r="DI55" s="106"/>
      <c r="DJ55" s="106"/>
      <c r="DK55" s="106"/>
      <c r="DL55" s="106"/>
      <c r="DM55" s="106"/>
      <c r="DN55" s="106"/>
      <c r="DO55" s="106"/>
      <c r="DP55" s="106"/>
      <c r="DQ55" s="106"/>
      <c r="DR55" s="107"/>
      <c r="DS55" s="105">
        <f>データ!CL7</f>
        <v>7792</v>
      </c>
      <c r="DT55" s="106"/>
      <c r="DU55" s="106"/>
      <c r="DV55" s="106"/>
      <c r="DW55" s="106"/>
      <c r="DX55" s="106"/>
      <c r="DY55" s="106"/>
      <c r="DZ55" s="106"/>
      <c r="EA55" s="106"/>
      <c r="EB55" s="106"/>
      <c r="EC55" s="106"/>
      <c r="ED55" s="106"/>
      <c r="EE55" s="106"/>
      <c r="EF55" s="106"/>
      <c r="EG55" s="107"/>
      <c r="EH55" s="105">
        <f>データ!CM7</f>
        <v>7995</v>
      </c>
      <c r="EI55" s="106"/>
      <c r="EJ55" s="106"/>
      <c r="EK55" s="106"/>
      <c r="EL55" s="106"/>
      <c r="EM55" s="106"/>
      <c r="EN55" s="106"/>
      <c r="EO55" s="106"/>
      <c r="EP55" s="106"/>
      <c r="EQ55" s="106"/>
      <c r="ER55" s="106"/>
      <c r="ES55" s="106"/>
      <c r="ET55" s="106"/>
      <c r="EU55" s="106"/>
      <c r="EV55" s="107"/>
      <c r="EW55" s="105">
        <f>データ!CN7</f>
        <v>7904</v>
      </c>
      <c r="EX55" s="106"/>
      <c r="EY55" s="106"/>
      <c r="EZ55" s="106"/>
      <c r="FA55" s="106"/>
      <c r="FB55" s="106"/>
      <c r="FC55" s="106"/>
      <c r="FD55" s="106"/>
      <c r="FE55" s="106"/>
      <c r="FF55" s="106"/>
      <c r="FG55" s="106"/>
      <c r="FH55" s="106"/>
      <c r="FI55" s="106"/>
      <c r="FJ55" s="106"/>
      <c r="FK55" s="107"/>
      <c r="FL55" s="105">
        <f>データ!CO7</f>
        <v>8146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109.4</v>
      </c>
      <c r="GS55" s="88"/>
      <c r="GT55" s="88"/>
      <c r="GU55" s="88"/>
      <c r="GV55" s="88"/>
      <c r="GW55" s="88"/>
      <c r="GX55" s="88"/>
      <c r="GY55" s="88"/>
      <c r="GZ55" s="88"/>
      <c r="HA55" s="88"/>
      <c r="HB55" s="88"/>
      <c r="HC55" s="88"/>
      <c r="HD55" s="88"/>
      <c r="HE55" s="88"/>
      <c r="HF55" s="89"/>
      <c r="HG55" s="87">
        <f>データ!CW7</f>
        <v>107.2</v>
      </c>
      <c r="HH55" s="88"/>
      <c r="HI55" s="88"/>
      <c r="HJ55" s="88"/>
      <c r="HK55" s="88"/>
      <c r="HL55" s="88"/>
      <c r="HM55" s="88"/>
      <c r="HN55" s="88"/>
      <c r="HO55" s="88"/>
      <c r="HP55" s="88"/>
      <c r="HQ55" s="88"/>
      <c r="HR55" s="88"/>
      <c r="HS55" s="88"/>
      <c r="HT55" s="88"/>
      <c r="HU55" s="89"/>
      <c r="HV55" s="87">
        <f>データ!CX7</f>
        <v>106.6</v>
      </c>
      <c r="HW55" s="88"/>
      <c r="HX55" s="88"/>
      <c r="HY55" s="88"/>
      <c r="HZ55" s="88"/>
      <c r="IA55" s="88"/>
      <c r="IB55" s="88"/>
      <c r="IC55" s="88"/>
      <c r="ID55" s="88"/>
      <c r="IE55" s="88"/>
      <c r="IF55" s="88"/>
      <c r="IG55" s="88"/>
      <c r="IH55" s="88"/>
      <c r="II55" s="88"/>
      <c r="IJ55" s="89"/>
      <c r="IK55" s="87">
        <f>データ!CY7</f>
        <v>110</v>
      </c>
      <c r="IL55" s="88"/>
      <c r="IM55" s="88"/>
      <c r="IN55" s="88"/>
      <c r="IO55" s="88"/>
      <c r="IP55" s="88"/>
      <c r="IQ55" s="88"/>
      <c r="IR55" s="88"/>
      <c r="IS55" s="88"/>
      <c r="IT55" s="88"/>
      <c r="IU55" s="88"/>
      <c r="IV55" s="88"/>
      <c r="IW55" s="88"/>
      <c r="IX55" s="88"/>
      <c r="IY55" s="89"/>
      <c r="IZ55" s="87">
        <f>データ!CZ7</f>
        <v>111</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12.3</v>
      </c>
      <c r="KG55" s="88"/>
      <c r="KH55" s="88"/>
      <c r="KI55" s="88"/>
      <c r="KJ55" s="88"/>
      <c r="KK55" s="88"/>
      <c r="KL55" s="88"/>
      <c r="KM55" s="88"/>
      <c r="KN55" s="88"/>
      <c r="KO55" s="88"/>
      <c r="KP55" s="88"/>
      <c r="KQ55" s="88"/>
      <c r="KR55" s="88"/>
      <c r="KS55" s="88"/>
      <c r="KT55" s="89"/>
      <c r="KU55" s="87">
        <f>データ!DH7</f>
        <v>12.4</v>
      </c>
      <c r="KV55" s="88"/>
      <c r="KW55" s="88"/>
      <c r="KX55" s="88"/>
      <c r="KY55" s="88"/>
      <c r="KZ55" s="88"/>
      <c r="LA55" s="88"/>
      <c r="LB55" s="88"/>
      <c r="LC55" s="88"/>
      <c r="LD55" s="88"/>
      <c r="LE55" s="88"/>
      <c r="LF55" s="88"/>
      <c r="LG55" s="88"/>
      <c r="LH55" s="88"/>
      <c r="LI55" s="89"/>
      <c r="LJ55" s="87">
        <f>データ!DI7</f>
        <v>11.5</v>
      </c>
      <c r="LK55" s="88"/>
      <c r="LL55" s="88"/>
      <c r="LM55" s="88"/>
      <c r="LN55" s="88"/>
      <c r="LO55" s="88"/>
      <c r="LP55" s="88"/>
      <c r="LQ55" s="88"/>
      <c r="LR55" s="88"/>
      <c r="LS55" s="88"/>
      <c r="LT55" s="88"/>
      <c r="LU55" s="88"/>
      <c r="LV55" s="88"/>
      <c r="LW55" s="88"/>
      <c r="LX55" s="89"/>
      <c r="LY55" s="87">
        <f>データ!DJ7</f>
        <v>11</v>
      </c>
      <c r="LZ55" s="88"/>
      <c r="MA55" s="88"/>
      <c r="MB55" s="88"/>
      <c r="MC55" s="88"/>
      <c r="MD55" s="88"/>
      <c r="ME55" s="88"/>
      <c r="MF55" s="88"/>
      <c r="MG55" s="88"/>
      <c r="MH55" s="88"/>
      <c r="MI55" s="88"/>
      <c r="MJ55" s="88"/>
      <c r="MK55" s="88"/>
      <c r="ML55" s="88"/>
      <c r="MM55" s="89"/>
      <c r="MN55" s="87">
        <f>データ!DK7</f>
        <v>11.7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170</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69</v>
      </c>
      <c r="V79" s="82"/>
      <c r="W79" s="82"/>
      <c r="X79" s="82"/>
      <c r="Y79" s="82"/>
      <c r="Z79" s="82"/>
      <c r="AA79" s="82"/>
      <c r="AB79" s="82"/>
      <c r="AC79" s="82"/>
      <c r="AD79" s="82"/>
      <c r="AE79" s="82"/>
      <c r="AF79" s="82"/>
      <c r="AG79" s="82"/>
      <c r="AH79" s="82"/>
      <c r="AI79" s="82"/>
      <c r="AJ79" s="82"/>
      <c r="AK79" s="82"/>
      <c r="AL79" s="82"/>
      <c r="AM79" s="82"/>
      <c r="AN79" s="82">
        <f>データ!DS7</f>
        <v>70.2</v>
      </c>
      <c r="AO79" s="82"/>
      <c r="AP79" s="82"/>
      <c r="AQ79" s="82"/>
      <c r="AR79" s="82"/>
      <c r="AS79" s="82"/>
      <c r="AT79" s="82"/>
      <c r="AU79" s="82"/>
      <c r="AV79" s="82"/>
      <c r="AW79" s="82"/>
      <c r="AX79" s="82"/>
      <c r="AY79" s="82"/>
      <c r="AZ79" s="82"/>
      <c r="BA79" s="82"/>
      <c r="BB79" s="82"/>
      <c r="BC79" s="82"/>
      <c r="BD79" s="82"/>
      <c r="BE79" s="82"/>
      <c r="BF79" s="82"/>
      <c r="BG79" s="82">
        <f>データ!DT7</f>
        <v>69</v>
      </c>
      <c r="BH79" s="82"/>
      <c r="BI79" s="82"/>
      <c r="BJ79" s="82"/>
      <c r="BK79" s="82"/>
      <c r="BL79" s="82"/>
      <c r="BM79" s="82"/>
      <c r="BN79" s="82"/>
      <c r="BO79" s="82"/>
      <c r="BP79" s="82"/>
      <c r="BQ79" s="82"/>
      <c r="BR79" s="82"/>
      <c r="BS79" s="82"/>
      <c r="BT79" s="82"/>
      <c r="BU79" s="82"/>
      <c r="BV79" s="82"/>
      <c r="BW79" s="82"/>
      <c r="BX79" s="82"/>
      <c r="BY79" s="82"/>
      <c r="BZ79" s="82">
        <f>データ!DU7</f>
        <v>69.7</v>
      </c>
      <c r="CA79" s="82"/>
      <c r="CB79" s="82"/>
      <c r="CC79" s="82"/>
      <c r="CD79" s="82"/>
      <c r="CE79" s="82"/>
      <c r="CF79" s="82"/>
      <c r="CG79" s="82"/>
      <c r="CH79" s="82"/>
      <c r="CI79" s="82"/>
      <c r="CJ79" s="82"/>
      <c r="CK79" s="82"/>
      <c r="CL79" s="82"/>
      <c r="CM79" s="82"/>
      <c r="CN79" s="82"/>
      <c r="CO79" s="82"/>
      <c r="CP79" s="82"/>
      <c r="CQ79" s="82"/>
      <c r="CR79" s="82"/>
      <c r="CS79" s="82">
        <f>データ!DV7</f>
        <v>72.5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63.7</v>
      </c>
      <c r="EP79" s="82"/>
      <c r="EQ79" s="82"/>
      <c r="ER79" s="82"/>
      <c r="ES79" s="82"/>
      <c r="ET79" s="82"/>
      <c r="EU79" s="82"/>
      <c r="EV79" s="82"/>
      <c r="EW79" s="82"/>
      <c r="EX79" s="82"/>
      <c r="EY79" s="82"/>
      <c r="EZ79" s="82"/>
      <c r="FA79" s="82"/>
      <c r="FB79" s="82"/>
      <c r="FC79" s="82"/>
      <c r="FD79" s="82"/>
      <c r="FE79" s="82"/>
      <c r="FF79" s="82"/>
      <c r="FG79" s="82"/>
      <c r="FH79" s="82">
        <f>データ!ED7</f>
        <v>67.099999999999994</v>
      </c>
      <c r="FI79" s="82"/>
      <c r="FJ79" s="82"/>
      <c r="FK79" s="82"/>
      <c r="FL79" s="82"/>
      <c r="FM79" s="82"/>
      <c r="FN79" s="82"/>
      <c r="FO79" s="82"/>
      <c r="FP79" s="82"/>
      <c r="FQ79" s="82"/>
      <c r="FR79" s="82"/>
      <c r="FS79" s="82"/>
      <c r="FT79" s="82"/>
      <c r="FU79" s="82"/>
      <c r="FV79" s="82"/>
      <c r="FW79" s="82"/>
      <c r="FX79" s="82"/>
      <c r="FY79" s="82"/>
      <c r="FZ79" s="82"/>
      <c r="GA79" s="82">
        <f>データ!EE7</f>
        <v>65.2</v>
      </c>
      <c r="GB79" s="82"/>
      <c r="GC79" s="82"/>
      <c r="GD79" s="82"/>
      <c r="GE79" s="82"/>
      <c r="GF79" s="82"/>
      <c r="GG79" s="82"/>
      <c r="GH79" s="82"/>
      <c r="GI79" s="82"/>
      <c r="GJ79" s="82"/>
      <c r="GK79" s="82"/>
      <c r="GL79" s="82"/>
      <c r="GM79" s="82"/>
      <c r="GN79" s="82"/>
      <c r="GO79" s="82"/>
      <c r="GP79" s="82"/>
      <c r="GQ79" s="82"/>
      <c r="GR79" s="82"/>
      <c r="GS79" s="82"/>
      <c r="GT79" s="82">
        <f>データ!EF7</f>
        <v>69.7</v>
      </c>
      <c r="GU79" s="82"/>
      <c r="GV79" s="82"/>
      <c r="GW79" s="82"/>
      <c r="GX79" s="82"/>
      <c r="GY79" s="82"/>
      <c r="GZ79" s="82"/>
      <c r="HA79" s="82"/>
      <c r="HB79" s="82"/>
      <c r="HC79" s="82"/>
      <c r="HD79" s="82"/>
      <c r="HE79" s="82"/>
      <c r="HF79" s="82"/>
      <c r="HG79" s="82"/>
      <c r="HH79" s="82"/>
      <c r="HI79" s="82"/>
      <c r="HJ79" s="82"/>
      <c r="HK79" s="82"/>
      <c r="HL79" s="82"/>
      <c r="HM79" s="82">
        <f>データ!EG7</f>
        <v>74.3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26304328</v>
      </c>
      <c r="JK79" s="81"/>
      <c r="JL79" s="81"/>
      <c r="JM79" s="81"/>
      <c r="JN79" s="81"/>
      <c r="JO79" s="81"/>
      <c r="JP79" s="81"/>
      <c r="JQ79" s="81"/>
      <c r="JR79" s="81"/>
      <c r="JS79" s="81"/>
      <c r="JT79" s="81"/>
      <c r="JU79" s="81"/>
      <c r="JV79" s="81"/>
      <c r="JW79" s="81"/>
      <c r="JX79" s="81"/>
      <c r="JY79" s="81"/>
      <c r="JZ79" s="81"/>
      <c r="KA79" s="81"/>
      <c r="KB79" s="81"/>
      <c r="KC79" s="81">
        <f>データ!EO7</f>
        <v>26784284</v>
      </c>
      <c r="KD79" s="81"/>
      <c r="KE79" s="81"/>
      <c r="KF79" s="81"/>
      <c r="KG79" s="81"/>
      <c r="KH79" s="81"/>
      <c r="KI79" s="81"/>
      <c r="KJ79" s="81"/>
      <c r="KK79" s="81"/>
      <c r="KL79" s="81"/>
      <c r="KM79" s="81"/>
      <c r="KN79" s="81"/>
      <c r="KO79" s="81"/>
      <c r="KP79" s="81"/>
      <c r="KQ79" s="81"/>
      <c r="KR79" s="81"/>
      <c r="KS79" s="81"/>
      <c r="KT79" s="81"/>
      <c r="KU79" s="81"/>
      <c r="KV79" s="81">
        <f>データ!EP7</f>
        <v>26815149</v>
      </c>
      <c r="KW79" s="81"/>
      <c r="KX79" s="81"/>
      <c r="KY79" s="81"/>
      <c r="KZ79" s="81"/>
      <c r="LA79" s="81"/>
      <c r="LB79" s="81"/>
      <c r="LC79" s="81"/>
      <c r="LD79" s="81"/>
      <c r="LE79" s="81"/>
      <c r="LF79" s="81"/>
      <c r="LG79" s="81"/>
      <c r="LH79" s="81"/>
      <c r="LI79" s="81"/>
      <c r="LJ79" s="81"/>
      <c r="LK79" s="81"/>
      <c r="LL79" s="81"/>
      <c r="LM79" s="81"/>
      <c r="LN79" s="81"/>
      <c r="LO79" s="81">
        <f>データ!EQ7</f>
        <v>27085373</v>
      </c>
      <c r="LP79" s="81"/>
      <c r="LQ79" s="81"/>
      <c r="LR79" s="81"/>
      <c r="LS79" s="81"/>
      <c r="LT79" s="81"/>
      <c r="LU79" s="81"/>
      <c r="LV79" s="81"/>
      <c r="LW79" s="81"/>
      <c r="LX79" s="81"/>
      <c r="LY79" s="81"/>
      <c r="LZ79" s="81"/>
      <c r="MA79" s="81"/>
      <c r="MB79" s="81"/>
      <c r="MC79" s="81"/>
      <c r="MD79" s="81"/>
      <c r="ME79" s="81"/>
      <c r="MF79" s="81"/>
      <c r="MG79" s="81"/>
      <c r="MH79" s="81">
        <f>データ!ER7</f>
        <v>27041194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2gy3oCnv/h5AKs0S6D+fLaEhrJzvkB+iw4FEbGK/WBQYvr6c1nw5+1jxtmPMK2qVA8HHo9Z1NJaKFfoggFUnsA==" saltValue="9NONufZL0c7aRUdfmL2Ou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8" t="s">
        <v>103</v>
      </c>
      <c r="AI4" s="159"/>
      <c r="AJ4" s="159"/>
      <c r="AK4" s="159"/>
      <c r="AL4" s="159"/>
      <c r="AM4" s="159"/>
      <c r="AN4" s="159"/>
      <c r="AO4" s="159"/>
      <c r="AP4" s="159"/>
      <c r="AQ4" s="159"/>
      <c r="AR4" s="160"/>
      <c r="AS4" s="161" t="s">
        <v>104</v>
      </c>
      <c r="AT4" s="157"/>
      <c r="AU4" s="157"/>
      <c r="AV4" s="157"/>
      <c r="AW4" s="157"/>
      <c r="AX4" s="157"/>
      <c r="AY4" s="157"/>
      <c r="AZ4" s="157"/>
      <c r="BA4" s="157"/>
      <c r="BB4" s="157"/>
      <c r="BC4" s="157"/>
      <c r="BD4" s="161" t="s">
        <v>105</v>
      </c>
      <c r="BE4" s="157"/>
      <c r="BF4" s="157"/>
      <c r="BG4" s="157"/>
      <c r="BH4" s="157"/>
      <c r="BI4" s="157"/>
      <c r="BJ4" s="157"/>
      <c r="BK4" s="157"/>
      <c r="BL4" s="157"/>
      <c r="BM4" s="157"/>
      <c r="BN4" s="157"/>
      <c r="BO4" s="158" t="s">
        <v>106</v>
      </c>
      <c r="BP4" s="159"/>
      <c r="BQ4" s="159"/>
      <c r="BR4" s="159"/>
      <c r="BS4" s="159"/>
      <c r="BT4" s="159"/>
      <c r="BU4" s="159"/>
      <c r="BV4" s="159"/>
      <c r="BW4" s="159"/>
      <c r="BX4" s="159"/>
      <c r="BY4" s="160"/>
      <c r="BZ4" s="157" t="s">
        <v>107</v>
      </c>
      <c r="CA4" s="157"/>
      <c r="CB4" s="157"/>
      <c r="CC4" s="157"/>
      <c r="CD4" s="157"/>
      <c r="CE4" s="157"/>
      <c r="CF4" s="157"/>
      <c r="CG4" s="157"/>
      <c r="CH4" s="157"/>
      <c r="CI4" s="157"/>
      <c r="CJ4" s="157"/>
      <c r="CK4" s="161" t="s">
        <v>108</v>
      </c>
      <c r="CL4" s="157"/>
      <c r="CM4" s="157"/>
      <c r="CN4" s="157"/>
      <c r="CO4" s="157"/>
      <c r="CP4" s="157"/>
      <c r="CQ4" s="157"/>
      <c r="CR4" s="157"/>
      <c r="CS4" s="157"/>
      <c r="CT4" s="157"/>
      <c r="CU4" s="157"/>
      <c r="CV4" s="157" t="s">
        <v>109</v>
      </c>
      <c r="CW4" s="157"/>
      <c r="CX4" s="157"/>
      <c r="CY4" s="157"/>
      <c r="CZ4" s="157"/>
      <c r="DA4" s="157"/>
      <c r="DB4" s="157"/>
      <c r="DC4" s="157"/>
      <c r="DD4" s="157"/>
      <c r="DE4" s="157"/>
      <c r="DF4" s="157"/>
      <c r="DG4" s="157" t="s">
        <v>110</v>
      </c>
      <c r="DH4" s="157"/>
      <c r="DI4" s="157"/>
      <c r="DJ4" s="157"/>
      <c r="DK4" s="157"/>
      <c r="DL4" s="157"/>
      <c r="DM4" s="157"/>
      <c r="DN4" s="157"/>
      <c r="DO4" s="157"/>
      <c r="DP4" s="157"/>
      <c r="DQ4" s="157"/>
      <c r="DR4" s="158" t="s">
        <v>111</v>
      </c>
      <c r="DS4" s="159"/>
      <c r="DT4" s="159"/>
      <c r="DU4" s="159"/>
      <c r="DV4" s="159"/>
      <c r="DW4" s="159"/>
      <c r="DX4" s="159"/>
      <c r="DY4" s="159"/>
      <c r="DZ4" s="159"/>
      <c r="EA4" s="159"/>
      <c r="EB4" s="160"/>
      <c r="EC4" s="157" t="s">
        <v>112</v>
      </c>
      <c r="ED4" s="157"/>
      <c r="EE4" s="157"/>
      <c r="EF4" s="157"/>
      <c r="EG4" s="157"/>
      <c r="EH4" s="157"/>
      <c r="EI4" s="157"/>
      <c r="EJ4" s="157"/>
      <c r="EK4" s="157"/>
      <c r="EL4" s="157"/>
      <c r="EM4" s="157"/>
      <c r="EN4" s="157" t="s">
        <v>113</v>
      </c>
      <c r="EO4" s="157"/>
      <c r="EP4" s="157"/>
      <c r="EQ4" s="157"/>
      <c r="ER4" s="157"/>
      <c r="ES4" s="157"/>
      <c r="ET4" s="157"/>
      <c r="EU4" s="157"/>
      <c r="EV4" s="157"/>
      <c r="EW4" s="157"/>
      <c r="EX4" s="157"/>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149</v>
      </c>
      <c r="B6" s="65">
        <f>B8</f>
        <v>2018</v>
      </c>
      <c r="C6" s="65">
        <f t="shared" ref="C6:M6" si="2">C8</f>
        <v>150002</v>
      </c>
      <c r="D6" s="65">
        <f t="shared" si="2"/>
        <v>46</v>
      </c>
      <c r="E6" s="65">
        <f t="shared" si="2"/>
        <v>6</v>
      </c>
      <c r="F6" s="65">
        <f t="shared" si="2"/>
        <v>0</v>
      </c>
      <c r="G6" s="65">
        <f t="shared" si="2"/>
        <v>3</v>
      </c>
      <c r="H6" s="162" t="str">
        <f>IF(H8&lt;&gt;I8,H8,"")&amp;IF(I8&lt;&gt;J8,I8,"")&amp;"　"&amp;J8</f>
        <v>新潟県　津川病院</v>
      </c>
      <c r="I6" s="163"/>
      <c r="J6" s="164"/>
      <c r="K6" s="65" t="str">
        <f t="shared" si="2"/>
        <v>条例全部</v>
      </c>
      <c r="L6" s="65" t="str">
        <f t="shared" si="2"/>
        <v>病院事業</v>
      </c>
      <c r="M6" s="65" t="str">
        <f t="shared" si="2"/>
        <v>一般病院</v>
      </c>
      <c r="N6" s="65" t="str">
        <f>N8</f>
        <v>50床以上～100床未満</v>
      </c>
      <c r="O6" s="65" t="str">
        <f>O8</f>
        <v>自治体職員</v>
      </c>
      <c r="P6" s="65" t="str">
        <f>P8</f>
        <v>直営</v>
      </c>
      <c r="Q6" s="66">
        <f t="shared" ref="Q6:AG6" si="3">Q8</f>
        <v>14</v>
      </c>
      <c r="R6" s="65" t="str">
        <f t="shared" si="3"/>
        <v>-</v>
      </c>
      <c r="S6" s="65" t="str">
        <f t="shared" si="3"/>
        <v>訓</v>
      </c>
      <c r="T6" s="65" t="str">
        <f t="shared" si="3"/>
        <v>救 臨 へ 輪</v>
      </c>
      <c r="U6" s="66">
        <f>U8</f>
        <v>2259309</v>
      </c>
      <c r="V6" s="66">
        <f>V8</f>
        <v>3883</v>
      </c>
      <c r="W6" s="65" t="str">
        <f>W8</f>
        <v>第１種該当</v>
      </c>
      <c r="X6" s="65" t="str">
        <f t="shared" si="3"/>
        <v>７：１</v>
      </c>
      <c r="Y6" s="66">
        <f t="shared" si="3"/>
        <v>67</v>
      </c>
      <c r="Z6" s="66" t="str">
        <f t="shared" si="3"/>
        <v>-</v>
      </c>
      <c r="AA6" s="66" t="str">
        <f t="shared" si="3"/>
        <v>-</v>
      </c>
      <c r="AB6" s="66" t="str">
        <f t="shared" si="3"/>
        <v>-</v>
      </c>
      <c r="AC6" s="66" t="str">
        <f t="shared" si="3"/>
        <v>-</v>
      </c>
      <c r="AD6" s="66">
        <f t="shared" si="3"/>
        <v>67</v>
      </c>
      <c r="AE6" s="66">
        <f t="shared" si="3"/>
        <v>42</v>
      </c>
      <c r="AF6" s="66" t="str">
        <f t="shared" si="3"/>
        <v>-</v>
      </c>
      <c r="AG6" s="66">
        <f t="shared" si="3"/>
        <v>42</v>
      </c>
      <c r="AH6" s="67">
        <f>IF(AH8="-",NA(),AH8)</f>
        <v>102</v>
      </c>
      <c r="AI6" s="67">
        <f t="shared" ref="AI6:AQ6" si="4">IF(AI8="-",NA(),AI8)</f>
        <v>99.9</v>
      </c>
      <c r="AJ6" s="67">
        <f t="shared" si="4"/>
        <v>102.3</v>
      </c>
      <c r="AK6" s="67">
        <f t="shared" si="4"/>
        <v>100.5</v>
      </c>
      <c r="AL6" s="67">
        <f t="shared" si="4"/>
        <v>100</v>
      </c>
      <c r="AM6" s="67">
        <f t="shared" si="4"/>
        <v>98.5</v>
      </c>
      <c r="AN6" s="67">
        <f t="shared" si="4"/>
        <v>98</v>
      </c>
      <c r="AO6" s="67">
        <f t="shared" si="4"/>
        <v>98.4</v>
      </c>
      <c r="AP6" s="67">
        <f t="shared" si="4"/>
        <v>98.2</v>
      </c>
      <c r="AQ6" s="67">
        <f t="shared" si="4"/>
        <v>97.5</v>
      </c>
      <c r="AR6" s="67" t="str">
        <f>IF(AR8="-","【-】","【"&amp;SUBSTITUTE(TEXT(AR8,"#,##0.0"),"-","△")&amp;"】")</f>
        <v>【98.8】</v>
      </c>
      <c r="AS6" s="67">
        <f>IF(AS8="-",NA(),AS8)</f>
        <v>57</v>
      </c>
      <c r="AT6" s="67">
        <f t="shared" ref="AT6:BB6" si="5">IF(AT8="-",NA(),AT8)</f>
        <v>56.9</v>
      </c>
      <c r="AU6" s="67">
        <f t="shared" si="5"/>
        <v>58.1</v>
      </c>
      <c r="AV6" s="67">
        <f t="shared" si="5"/>
        <v>56.8</v>
      </c>
      <c r="AW6" s="67">
        <f t="shared" si="5"/>
        <v>56.3</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6.3</v>
      </c>
      <c r="BE6" s="67">
        <f t="shared" ref="BE6:BM6" si="6">IF(BE8="-",NA(),BE8)</f>
        <v>6.1</v>
      </c>
      <c r="BF6" s="67">
        <f t="shared" si="6"/>
        <v>4.7</v>
      </c>
      <c r="BG6" s="67">
        <f t="shared" si="6"/>
        <v>4.2</v>
      </c>
      <c r="BH6" s="67">
        <f t="shared" si="6"/>
        <v>4.9000000000000004</v>
      </c>
      <c r="BI6" s="67">
        <f t="shared" si="6"/>
        <v>94.9</v>
      </c>
      <c r="BJ6" s="67">
        <f t="shared" si="6"/>
        <v>101.2</v>
      </c>
      <c r="BK6" s="67">
        <f t="shared" si="6"/>
        <v>107.2</v>
      </c>
      <c r="BL6" s="67">
        <f t="shared" si="6"/>
        <v>114.4</v>
      </c>
      <c r="BM6" s="67">
        <f t="shared" si="6"/>
        <v>117</v>
      </c>
      <c r="BN6" s="67" t="str">
        <f>IF(BN8="-","【-】","【"&amp;SUBSTITUTE(TEXT(BN8,"#,##0.0"),"-","△")&amp;"】")</f>
        <v>【64.1】</v>
      </c>
      <c r="BO6" s="67">
        <f>IF(BO8="-",NA(),BO8)</f>
        <v>43.3</v>
      </c>
      <c r="BP6" s="67">
        <f t="shared" ref="BP6:BX6" si="7">IF(BP8="-",NA(),BP8)</f>
        <v>46.1</v>
      </c>
      <c r="BQ6" s="67">
        <f t="shared" si="7"/>
        <v>45.4</v>
      </c>
      <c r="BR6" s="67">
        <f t="shared" si="7"/>
        <v>46.8</v>
      </c>
      <c r="BS6" s="67">
        <f t="shared" si="7"/>
        <v>46.5</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32057</v>
      </c>
      <c r="CA6" s="68">
        <f t="shared" ref="CA6:CI6" si="8">IF(CA8="-",NA(),CA8)</f>
        <v>32497</v>
      </c>
      <c r="CB6" s="68">
        <f t="shared" si="8"/>
        <v>32600</v>
      </c>
      <c r="CC6" s="68">
        <f t="shared" si="8"/>
        <v>31842</v>
      </c>
      <c r="CD6" s="68">
        <f t="shared" si="8"/>
        <v>30985</v>
      </c>
      <c r="CE6" s="68">
        <f t="shared" si="8"/>
        <v>23857</v>
      </c>
      <c r="CF6" s="68">
        <f t="shared" si="8"/>
        <v>24371</v>
      </c>
      <c r="CG6" s="68">
        <f t="shared" si="8"/>
        <v>24882</v>
      </c>
      <c r="CH6" s="68">
        <f t="shared" si="8"/>
        <v>25249</v>
      </c>
      <c r="CI6" s="68">
        <f t="shared" si="8"/>
        <v>25711</v>
      </c>
      <c r="CJ6" s="67" t="str">
        <f>IF(CJ8="-","【-】","【"&amp;SUBSTITUTE(TEXT(CJ8,"#,##0"),"-","△")&amp;"】")</f>
        <v>【52,412】</v>
      </c>
      <c r="CK6" s="68">
        <f>IF(CK8="-",NA(),CK8)</f>
        <v>7558</v>
      </c>
      <c r="CL6" s="68">
        <f t="shared" ref="CL6:CT6" si="9">IF(CL8="-",NA(),CL8)</f>
        <v>7792</v>
      </c>
      <c r="CM6" s="68">
        <f t="shared" si="9"/>
        <v>7995</v>
      </c>
      <c r="CN6" s="68">
        <f t="shared" si="9"/>
        <v>7904</v>
      </c>
      <c r="CO6" s="68">
        <f t="shared" si="9"/>
        <v>8146</v>
      </c>
      <c r="CP6" s="68">
        <f t="shared" si="9"/>
        <v>8471</v>
      </c>
      <c r="CQ6" s="68">
        <f t="shared" si="9"/>
        <v>8736</v>
      </c>
      <c r="CR6" s="68">
        <f t="shared" si="9"/>
        <v>8797</v>
      </c>
      <c r="CS6" s="68">
        <f t="shared" si="9"/>
        <v>8852</v>
      </c>
      <c r="CT6" s="68">
        <f t="shared" si="9"/>
        <v>9060</v>
      </c>
      <c r="CU6" s="67" t="str">
        <f>IF(CU8="-","【-】","【"&amp;SUBSTITUTE(TEXT(CU8,"#,##0"),"-","△")&amp;"】")</f>
        <v>【14,708】</v>
      </c>
      <c r="CV6" s="67">
        <f>IF(CV8="-",NA(),CV8)</f>
        <v>109.4</v>
      </c>
      <c r="CW6" s="67">
        <f t="shared" ref="CW6:DE6" si="10">IF(CW8="-",NA(),CW8)</f>
        <v>107.2</v>
      </c>
      <c r="CX6" s="67">
        <f t="shared" si="10"/>
        <v>106.6</v>
      </c>
      <c r="CY6" s="67">
        <f t="shared" si="10"/>
        <v>110</v>
      </c>
      <c r="CZ6" s="67">
        <f t="shared" si="10"/>
        <v>111</v>
      </c>
      <c r="DA6" s="67">
        <f t="shared" si="10"/>
        <v>67.5</v>
      </c>
      <c r="DB6" s="67">
        <f t="shared" si="10"/>
        <v>67.5</v>
      </c>
      <c r="DC6" s="67">
        <f t="shared" si="10"/>
        <v>69.5</v>
      </c>
      <c r="DD6" s="67">
        <f t="shared" si="10"/>
        <v>70.3</v>
      </c>
      <c r="DE6" s="67">
        <f t="shared" si="10"/>
        <v>71.099999999999994</v>
      </c>
      <c r="DF6" s="67" t="str">
        <f>IF(DF8="-","【-】","【"&amp;SUBSTITUTE(TEXT(DF8,"#,##0.0"),"-","△")&amp;"】")</f>
        <v>【54.8】</v>
      </c>
      <c r="DG6" s="67">
        <f>IF(DG8="-",NA(),DG8)</f>
        <v>12.3</v>
      </c>
      <c r="DH6" s="67">
        <f t="shared" ref="DH6:DP6" si="11">IF(DH8="-",NA(),DH8)</f>
        <v>12.4</v>
      </c>
      <c r="DI6" s="67">
        <f t="shared" si="11"/>
        <v>11.5</v>
      </c>
      <c r="DJ6" s="67">
        <f t="shared" si="11"/>
        <v>11</v>
      </c>
      <c r="DK6" s="67">
        <f t="shared" si="11"/>
        <v>11.7</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69</v>
      </c>
      <c r="DS6" s="67">
        <f t="shared" ref="DS6:EA6" si="12">IF(DS8="-",NA(),DS8)</f>
        <v>70.2</v>
      </c>
      <c r="DT6" s="67">
        <f t="shared" si="12"/>
        <v>69</v>
      </c>
      <c r="DU6" s="67">
        <f t="shared" si="12"/>
        <v>69.7</v>
      </c>
      <c r="DV6" s="67">
        <f t="shared" si="12"/>
        <v>72.5</v>
      </c>
      <c r="DW6" s="67">
        <f t="shared" si="12"/>
        <v>52.4</v>
      </c>
      <c r="DX6" s="67">
        <f t="shared" si="12"/>
        <v>52.6</v>
      </c>
      <c r="DY6" s="67">
        <f t="shared" si="12"/>
        <v>54.2</v>
      </c>
      <c r="DZ6" s="67">
        <f t="shared" si="12"/>
        <v>53.8</v>
      </c>
      <c r="EA6" s="67">
        <f t="shared" si="12"/>
        <v>56.1</v>
      </c>
      <c r="EB6" s="67" t="str">
        <f>IF(EB8="-","【-】","【"&amp;SUBSTITUTE(TEXT(EB8,"#,##0.0"),"-","△")&amp;"】")</f>
        <v>【52.5】</v>
      </c>
      <c r="EC6" s="67">
        <f>IF(EC8="-",NA(),EC8)</f>
        <v>63.7</v>
      </c>
      <c r="ED6" s="67">
        <f t="shared" ref="ED6:EL6" si="13">IF(ED8="-",NA(),ED8)</f>
        <v>67.099999999999994</v>
      </c>
      <c r="EE6" s="67">
        <f t="shared" si="13"/>
        <v>65.2</v>
      </c>
      <c r="EF6" s="67">
        <f t="shared" si="13"/>
        <v>69.7</v>
      </c>
      <c r="EG6" s="67">
        <f t="shared" si="13"/>
        <v>74.3</v>
      </c>
      <c r="EH6" s="67">
        <f t="shared" si="13"/>
        <v>68.900000000000006</v>
      </c>
      <c r="EI6" s="67">
        <f t="shared" si="13"/>
        <v>68</v>
      </c>
      <c r="EJ6" s="67">
        <f t="shared" si="13"/>
        <v>70</v>
      </c>
      <c r="EK6" s="67">
        <f t="shared" si="13"/>
        <v>71</v>
      </c>
      <c r="EL6" s="67">
        <f t="shared" si="13"/>
        <v>73.2</v>
      </c>
      <c r="EM6" s="67" t="str">
        <f>IF(EM8="-","【-】","【"&amp;SUBSTITUTE(TEXT(EM8,"#,##0.0"),"-","△")&amp;"】")</f>
        <v>【68.8】</v>
      </c>
      <c r="EN6" s="68">
        <f>IF(EN8="-",NA(),EN8)</f>
        <v>26304328</v>
      </c>
      <c r="EO6" s="68">
        <f t="shared" ref="EO6:EW6" si="14">IF(EO8="-",NA(),EO8)</f>
        <v>26784284</v>
      </c>
      <c r="EP6" s="68">
        <f t="shared" si="14"/>
        <v>26815149</v>
      </c>
      <c r="EQ6" s="68">
        <f t="shared" si="14"/>
        <v>27085373</v>
      </c>
      <c r="ER6" s="68">
        <f t="shared" si="14"/>
        <v>27041194</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150</v>
      </c>
      <c r="B7" s="65">
        <f t="shared" ref="B7:AG7" si="15">B8</f>
        <v>2018</v>
      </c>
      <c r="C7" s="65">
        <f t="shared" si="15"/>
        <v>150002</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50床以上～100床未満</v>
      </c>
      <c r="O7" s="65" t="str">
        <f>O8</f>
        <v>自治体職員</v>
      </c>
      <c r="P7" s="65" t="str">
        <f>P8</f>
        <v>直営</v>
      </c>
      <c r="Q7" s="66">
        <f t="shared" si="15"/>
        <v>14</v>
      </c>
      <c r="R7" s="65" t="str">
        <f t="shared" si="15"/>
        <v>-</v>
      </c>
      <c r="S7" s="65" t="str">
        <f t="shared" si="15"/>
        <v>訓</v>
      </c>
      <c r="T7" s="65" t="str">
        <f t="shared" si="15"/>
        <v>救 臨 へ 輪</v>
      </c>
      <c r="U7" s="66">
        <f>U8</f>
        <v>2259309</v>
      </c>
      <c r="V7" s="66">
        <f>V8</f>
        <v>3883</v>
      </c>
      <c r="W7" s="65" t="str">
        <f>W8</f>
        <v>第１種該当</v>
      </c>
      <c r="X7" s="65" t="str">
        <f t="shared" si="15"/>
        <v>７：１</v>
      </c>
      <c r="Y7" s="66">
        <f t="shared" si="15"/>
        <v>67</v>
      </c>
      <c r="Z7" s="66" t="str">
        <f t="shared" si="15"/>
        <v>-</v>
      </c>
      <c r="AA7" s="66" t="str">
        <f t="shared" si="15"/>
        <v>-</v>
      </c>
      <c r="AB7" s="66" t="str">
        <f t="shared" si="15"/>
        <v>-</v>
      </c>
      <c r="AC7" s="66" t="str">
        <f t="shared" si="15"/>
        <v>-</v>
      </c>
      <c r="AD7" s="66">
        <f t="shared" si="15"/>
        <v>67</v>
      </c>
      <c r="AE7" s="66">
        <f t="shared" si="15"/>
        <v>42</v>
      </c>
      <c r="AF7" s="66" t="str">
        <f t="shared" si="15"/>
        <v>-</v>
      </c>
      <c r="AG7" s="66">
        <f t="shared" si="15"/>
        <v>42</v>
      </c>
      <c r="AH7" s="67">
        <f>AH8</f>
        <v>102</v>
      </c>
      <c r="AI7" s="67">
        <f t="shared" ref="AI7:AQ7" si="16">AI8</f>
        <v>99.9</v>
      </c>
      <c r="AJ7" s="67">
        <f t="shared" si="16"/>
        <v>102.3</v>
      </c>
      <c r="AK7" s="67">
        <f t="shared" si="16"/>
        <v>100.5</v>
      </c>
      <c r="AL7" s="67">
        <f t="shared" si="16"/>
        <v>100</v>
      </c>
      <c r="AM7" s="67">
        <f t="shared" si="16"/>
        <v>98.5</v>
      </c>
      <c r="AN7" s="67">
        <f t="shared" si="16"/>
        <v>98</v>
      </c>
      <c r="AO7" s="67">
        <f t="shared" si="16"/>
        <v>98.4</v>
      </c>
      <c r="AP7" s="67">
        <f t="shared" si="16"/>
        <v>98.2</v>
      </c>
      <c r="AQ7" s="67">
        <f t="shared" si="16"/>
        <v>97.5</v>
      </c>
      <c r="AR7" s="67"/>
      <c r="AS7" s="67">
        <f>AS8</f>
        <v>57</v>
      </c>
      <c r="AT7" s="67">
        <f t="shared" ref="AT7:BB7" si="17">AT8</f>
        <v>56.9</v>
      </c>
      <c r="AU7" s="67">
        <f t="shared" si="17"/>
        <v>58.1</v>
      </c>
      <c r="AV7" s="67">
        <f t="shared" si="17"/>
        <v>56.8</v>
      </c>
      <c r="AW7" s="67">
        <f t="shared" si="17"/>
        <v>56.3</v>
      </c>
      <c r="AX7" s="67">
        <f t="shared" si="17"/>
        <v>79.7</v>
      </c>
      <c r="AY7" s="67">
        <f t="shared" si="17"/>
        <v>79.599999999999994</v>
      </c>
      <c r="AZ7" s="67">
        <f t="shared" si="17"/>
        <v>77.900000000000006</v>
      </c>
      <c r="BA7" s="67">
        <f t="shared" si="17"/>
        <v>78.099999999999994</v>
      </c>
      <c r="BB7" s="67">
        <f t="shared" si="17"/>
        <v>77</v>
      </c>
      <c r="BC7" s="67"/>
      <c r="BD7" s="67">
        <f>BD8</f>
        <v>6.3</v>
      </c>
      <c r="BE7" s="67">
        <f t="shared" ref="BE7:BM7" si="18">BE8</f>
        <v>6.1</v>
      </c>
      <c r="BF7" s="67">
        <f t="shared" si="18"/>
        <v>4.7</v>
      </c>
      <c r="BG7" s="67">
        <f t="shared" si="18"/>
        <v>4.2</v>
      </c>
      <c r="BH7" s="67">
        <f t="shared" si="18"/>
        <v>4.9000000000000004</v>
      </c>
      <c r="BI7" s="67">
        <f t="shared" si="18"/>
        <v>94.9</v>
      </c>
      <c r="BJ7" s="67">
        <f t="shared" si="18"/>
        <v>101.2</v>
      </c>
      <c r="BK7" s="67">
        <f t="shared" si="18"/>
        <v>107.2</v>
      </c>
      <c r="BL7" s="67">
        <f t="shared" si="18"/>
        <v>114.4</v>
      </c>
      <c r="BM7" s="67">
        <f t="shared" si="18"/>
        <v>117</v>
      </c>
      <c r="BN7" s="67"/>
      <c r="BO7" s="67">
        <f>BO8</f>
        <v>43.3</v>
      </c>
      <c r="BP7" s="67">
        <f t="shared" ref="BP7:BX7" si="19">BP8</f>
        <v>46.1</v>
      </c>
      <c r="BQ7" s="67">
        <f t="shared" si="19"/>
        <v>45.4</v>
      </c>
      <c r="BR7" s="67">
        <f t="shared" si="19"/>
        <v>46.8</v>
      </c>
      <c r="BS7" s="67">
        <f t="shared" si="19"/>
        <v>46.5</v>
      </c>
      <c r="BT7" s="67">
        <f t="shared" si="19"/>
        <v>67.400000000000006</v>
      </c>
      <c r="BU7" s="67">
        <f t="shared" si="19"/>
        <v>66.599999999999994</v>
      </c>
      <c r="BV7" s="67">
        <f t="shared" si="19"/>
        <v>66.8</v>
      </c>
      <c r="BW7" s="67">
        <f t="shared" si="19"/>
        <v>67.900000000000006</v>
      </c>
      <c r="BX7" s="67">
        <f t="shared" si="19"/>
        <v>66.900000000000006</v>
      </c>
      <c r="BY7" s="67"/>
      <c r="BZ7" s="68">
        <f>BZ8</f>
        <v>32057</v>
      </c>
      <c r="CA7" s="68">
        <f t="shared" ref="CA7:CI7" si="20">CA8</f>
        <v>32497</v>
      </c>
      <c r="CB7" s="68">
        <f t="shared" si="20"/>
        <v>32600</v>
      </c>
      <c r="CC7" s="68">
        <f t="shared" si="20"/>
        <v>31842</v>
      </c>
      <c r="CD7" s="68">
        <f t="shared" si="20"/>
        <v>30985</v>
      </c>
      <c r="CE7" s="68">
        <f t="shared" si="20"/>
        <v>23857</v>
      </c>
      <c r="CF7" s="68">
        <f t="shared" si="20"/>
        <v>24371</v>
      </c>
      <c r="CG7" s="68">
        <f t="shared" si="20"/>
        <v>24882</v>
      </c>
      <c r="CH7" s="68">
        <f t="shared" si="20"/>
        <v>25249</v>
      </c>
      <c r="CI7" s="68">
        <f t="shared" si="20"/>
        <v>25711</v>
      </c>
      <c r="CJ7" s="67"/>
      <c r="CK7" s="68">
        <f>CK8</f>
        <v>7558</v>
      </c>
      <c r="CL7" s="68">
        <f t="shared" ref="CL7:CT7" si="21">CL8</f>
        <v>7792</v>
      </c>
      <c r="CM7" s="68">
        <f t="shared" si="21"/>
        <v>7995</v>
      </c>
      <c r="CN7" s="68">
        <f t="shared" si="21"/>
        <v>7904</v>
      </c>
      <c r="CO7" s="68">
        <f t="shared" si="21"/>
        <v>8146</v>
      </c>
      <c r="CP7" s="68">
        <f t="shared" si="21"/>
        <v>8471</v>
      </c>
      <c r="CQ7" s="68">
        <f t="shared" si="21"/>
        <v>8736</v>
      </c>
      <c r="CR7" s="68">
        <f t="shared" si="21"/>
        <v>8797</v>
      </c>
      <c r="CS7" s="68">
        <f t="shared" si="21"/>
        <v>8852</v>
      </c>
      <c r="CT7" s="68">
        <f t="shared" si="21"/>
        <v>9060</v>
      </c>
      <c r="CU7" s="67"/>
      <c r="CV7" s="67">
        <f>CV8</f>
        <v>109.4</v>
      </c>
      <c r="CW7" s="67">
        <f t="shared" ref="CW7:DE7" si="22">CW8</f>
        <v>107.2</v>
      </c>
      <c r="CX7" s="67">
        <f t="shared" si="22"/>
        <v>106.6</v>
      </c>
      <c r="CY7" s="67">
        <f t="shared" si="22"/>
        <v>110</v>
      </c>
      <c r="CZ7" s="67">
        <f t="shared" si="22"/>
        <v>111</v>
      </c>
      <c r="DA7" s="67">
        <f t="shared" si="22"/>
        <v>67.5</v>
      </c>
      <c r="DB7" s="67">
        <f t="shared" si="22"/>
        <v>67.5</v>
      </c>
      <c r="DC7" s="67">
        <f t="shared" si="22"/>
        <v>69.5</v>
      </c>
      <c r="DD7" s="67">
        <f t="shared" si="22"/>
        <v>70.3</v>
      </c>
      <c r="DE7" s="67">
        <f t="shared" si="22"/>
        <v>71.099999999999994</v>
      </c>
      <c r="DF7" s="67"/>
      <c r="DG7" s="67">
        <f>DG8</f>
        <v>12.3</v>
      </c>
      <c r="DH7" s="67">
        <f t="shared" ref="DH7:DP7" si="23">DH8</f>
        <v>12.4</v>
      </c>
      <c r="DI7" s="67">
        <f t="shared" si="23"/>
        <v>11.5</v>
      </c>
      <c r="DJ7" s="67">
        <f t="shared" si="23"/>
        <v>11</v>
      </c>
      <c r="DK7" s="67">
        <f t="shared" si="23"/>
        <v>11.7</v>
      </c>
      <c r="DL7" s="67">
        <f t="shared" si="23"/>
        <v>17.899999999999999</v>
      </c>
      <c r="DM7" s="67">
        <f t="shared" si="23"/>
        <v>17.899999999999999</v>
      </c>
      <c r="DN7" s="67">
        <f t="shared" si="23"/>
        <v>17.399999999999999</v>
      </c>
      <c r="DO7" s="67">
        <f t="shared" si="23"/>
        <v>17</v>
      </c>
      <c r="DP7" s="67">
        <f t="shared" si="23"/>
        <v>16.5</v>
      </c>
      <c r="DQ7" s="67"/>
      <c r="DR7" s="67">
        <f>DR8</f>
        <v>69</v>
      </c>
      <c r="DS7" s="67">
        <f t="shared" ref="DS7:EA7" si="24">DS8</f>
        <v>70.2</v>
      </c>
      <c r="DT7" s="67">
        <f t="shared" si="24"/>
        <v>69</v>
      </c>
      <c r="DU7" s="67">
        <f t="shared" si="24"/>
        <v>69.7</v>
      </c>
      <c r="DV7" s="67">
        <f t="shared" si="24"/>
        <v>72.5</v>
      </c>
      <c r="DW7" s="67">
        <f t="shared" si="24"/>
        <v>52.4</v>
      </c>
      <c r="DX7" s="67">
        <f t="shared" si="24"/>
        <v>52.6</v>
      </c>
      <c r="DY7" s="67">
        <f t="shared" si="24"/>
        <v>54.2</v>
      </c>
      <c r="DZ7" s="67">
        <f t="shared" si="24"/>
        <v>53.8</v>
      </c>
      <c r="EA7" s="67">
        <f t="shared" si="24"/>
        <v>56.1</v>
      </c>
      <c r="EB7" s="67"/>
      <c r="EC7" s="67">
        <f>EC8</f>
        <v>63.7</v>
      </c>
      <c r="ED7" s="67">
        <f t="shared" ref="ED7:EL7" si="25">ED8</f>
        <v>67.099999999999994</v>
      </c>
      <c r="EE7" s="67">
        <f t="shared" si="25"/>
        <v>65.2</v>
      </c>
      <c r="EF7" s="67">
        <f t="shared" si="25"/>
        <v>69.7</v>
      </c>
      <c r="EG7" s="67">
        <f t="shared" si="25"/>
        <v>74.3</v>
      </c>
      <c r="EH7" s="67">
        <f t="shared" si="25"/>
        <v>68.900000000000006</v>
      </c>
      <c r="EI7" s="67">
        <f t="shared" si="25"/>
        <v>68</v>
      </c>
      <c r="EJ7" s="67">
        <f t="shared" si="25"/>
        <v>70</v>
      </c>
      <c r="EK7" s="67">
        <f t="shared" si="25"/>
        <v>71</v>
      </c>
      <c r="EL7" s="67">
        <f t="shared" si="25"/>
        <v>73.2</v>
      </c>
      <c r="EM7" s="67"/>
      <c r="EN7" s="68">
        <f>EN8</f>
        <v>26304328</v>
      </c>
      <c r="EO7" s="68">
        <f t="shared" ref="EO7:EW7" si="26">EO8</f>
        <v>26784284</v>
      </c>
      <c r="EP7" s="68">
        <f t="shared" si="26"/>
        <v>26815149</v>
      </c>
      <c r="EQ7" s="68">
        <f t="shared" si="26"/>
        <v>27085373</v>
      </c>
      <c r="ER7" s="68">
        <f t="shared" si="26"/>
        <v>27041194</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150002</v>
      </c>
      <c r="D8" s="70">
        <v>46</v>
      </c>
      <c r="E8" s="70">
        <v>6</v>
      </c>
      <c r="F8" s="70">
        <v>0</v>
      </c>
      <c r="G8" s="70">
        <v>3</v>
      </c>
      <c r="H8" s="70" t="s">
        <v>151</v>
      </c>
      <c r="I8" s="70" t="s">
        <v>151</v>
      </c>
      <c r="J8" s="70" t="s">
        <v>152</v>
      </c>
      <c r="K8" s="70" t="s">
        <v>153</v>
      </c>
      <c r="L8" s="70" t="s">
        <v>154</v>
      </c>
      <c r="M8" s="70" t="s">
        <v>155</v>
      </c>
      <c r="N8" s="70" t="s">
        <v>156</v>
      </c>
      <c r="O8" s="70" t="s">
        <v>157</v>
      </c>
      <c r="P8" s="70" t="s">
        <v>158</v>
      </c>
      <c r="Q8" s="71">
        <v>14</v>
      </c>
      <c r="R8" s="70" t="s">
        <v>38</v>
      </c>
      <c r="S8" s="70" t="s">
        <v>159</v>
      </c>
      <c r="T8" s="70" t="s">
        <v>160</v>
      </c>
      <c r="U8" s="71">
        <v>2259309</v>
      </c>
      <c r="V8" s="71">
        <v>3883</v>
      </c>
      <c r="W8" s="70" t="s">
        <v>161</v>
      </c>
      <c r="X8" s="72" t="s">
        <v>162</v>
      </c>
      <c r="Y8" s="71">
        <v>67</v>
      </c>
      <c r="Z8" s="71" t="s">
        <v>38</v>
      </c>
      <c r="AA8" s="71" t="s">
        <v>38</v>
      </c>
      <c r="AB8" s="71" t="s">
        <v>38</v>
      </c>
      <c r="AC8" s="71" t="s">
        <v>38</v>
      </c>
      <c r="AD8" s="71">
        <v>67</v>
      </c>
      <c r="AE8" s="71">
        <v>42</v>
      </c>
      <c r="AF8" s="71" t="s">
        <v>38</v>
      </c>
      <c r="AG8" s="71">
        <v>42</v>
      </c>
      <c r="AH8" s="73">
        <v>102</v>
      </c>
      <c r="AI8" s="73">
        <v>99.9</v>
      </c>
      <c r="AJ8" s="73">
        <v>102.3</v>
      </c>
      <c r="AK8" s="73">
        <v>100.5</v>
      </c>
      <c r="AL8" s="73">
        <v>100</v>
      </c>
      <c r="AM8" s="73">
        <v>98.5</v>
      </c>
      <c r="AN8" s="73">
        <v>98</v>
      </c>
      <c r="AO8" s="73">
        <v>98.4</v>
      </c>
      <c r="AP8" s="73">
        <v>98.2</v>
      </c>
      <c r="AQ8" s="73">
        <v>97.5</v>
      </c>
      <c r="AR8" s="73">
        <v>98.8</v>
      </c>
      <c r="AS8" s="73">
        <v>57</v>
      </c>
      <c r="AT8" s="73">
        <v>56.9</v>
      </c>
      <c r="AU8" s="73">
        <v>58.1</v>
      </c>
      <c r="AV8" s="73">
        <v>56.8</v>
      </c>
      <c r="AW8" s="73">
        <v>56.3</v>
      </c>
      <c r="AX8" s="73">
        <v>79.7</v>
      </c>
      <c r="AY8" s="73">
        <v>79.599999999999994</v>
      </c>
      <c r="AZ8" s="73">
        <v>77.900000000000006</v>
      </c>
      <c r="BA8" s="73">
        <v>78.099999999999994</v>
      </c>
      <c r="BB8" s="73">
        <v>77</v>
      </c>
      <c r="BC8" s="73">
        <v>89.7</v>
      </c>
      <c r="BD8" s="74">
        <v>6.3</v>
      </c>
      <c r="BE8" s="74">
        <v>6.1</v>
      </c>
      <c r="BF8" s="74">
        <v>4.7</v>
      </c>
      <c r="BG8" s="74">
        <v>4.2</v>
      </c>
      <c r="BH8" s="74">
        <v>4.9000000000000004</v>
      </c>
      <c r="BI8" s="74">
        <v>94.9</v>
      </c>
      <c r="BJ8" s="74">
        <v>101.2</v>
      </c>
      <c r="BK8" s="74">
        <v>107.2</v>
      </c>
      <c r="BL8" s="74">
        <v>114.4</v>
      </c>
      <c r="BM8" s="74">
        <v>117</v>
      </c>
      <c r="BN8" s="74">
        <v>64.099999999999994</v>
      </c>
      <c r="BO8" s="73">
        <v>43.3</v>
      </c>
      <c r="BP8" s="73">
        <v>46.1</v>
      </c>
      <c r="BQ8" s="73">
        <v>45.4</v>
      </c>
      <c r="BR8" s="73">
        <v>46.8</v>
      </c>
      <c r="BS8" s="73">
        <v>46.5</v>
      </c>
      <c r="BT8" s="73">
        <v>67.400000000000006</v>
      </c>
      <c r="BU8" s="73">
        <v>66.599999999999994</v>
      </c>
      <c r="BV8" s="73">
        <v>66.8</v>
      </c>
      <c r="BW8" s="73">
        <v>67.900000000000006</v>
      </c>
      <c r="BX8" s="73">
        <v>66.900000000000006</v>
      </c>
      <c r="BY8" s="73">
        <v>74.900000000000006</v>
      </c>
      <c r="BZ8" s="74">
        <v>32057</v>
      </c>
      <c r="CA8" s="74">
        <v>32497</v>
      </c>
      <c r="CB8" s="74">
        <v>32600</v>
      </c>
      <c r="CC8" s="74">
        <v>31842</v>
      </c>
      <c r="CD8" s="74">
        <v>30985</v>
      </c>
      <c r="CE8" s="74">
        <v>23857</v>
      </c>
      <c r="CF8" s="74">
        <v>24371</v>
      </c>
      <c r="CG8" s="74">
        <v>24882</v>
      </c>
      <c r="CH8" s="74">
        <v>25249</v>
      </c>
      <c r="CI8" s="74">
        <v>25711</v>
      </c>
      <c r="CJ8" s="73">
        <v>52412</v>
      </c>
      <c r="CK8" s="74">
        <v>7558</v>
      </c>
      <c r="CL8" s="74">
        <v>7792</v>
      </c>
      <c r="CM8" s="74">
        <v>7995</v>
      </c>
      <c r="CN8" s="74">
        <v>7904</v>
      </c>
      <c r="CO8" s="74">
        <v>8146</v>
      </c>
      <c r="CP8" s="74">
        <v>8471</v>
      </c>
      <c r="CQ8" s="74">
        <v>8736</v>
      </c>
      <c r="CR8" s="74">
        <v>8797</v>
      </c>
      <c r="CS8" s="74">
        <v>8852</v>
      </c>
      <c r="CT8" s="74">
        <v>9060</v>
      </c>
      <c r="CU8" s="73">
        <v>14708</v>
      </c>
      <c r="CV8" s="74">
        <v>109.4</v>
      </c>
      <c r="CW8" s="74">
        <v>107.2</v>
      </c>
      <c r="CX8" s="74">
        <v>106.6</v>
      </c>
      <c r="CY8" s="74">
        <v>110</v>
      </c>
      <c r="CZ8" s="74">
        <v>111</v>
      </c>
      <c r="DA8" s="74">
        <v>67.5</v>
      </c>
      <c r="DB8" s="74">
        <v>67.5</v>
      </c>
      <c r="DC8" s="74">
        <v>69.5</v>
      </c>
      <c r="DD8" s="74">
        <v>70.3</v>
      </c>
      <c r="DE8" s="74">
        <v>71.099999999999994</v>
      </c>
      <c r="DF8" s="74">
        <v>54.8</v>
      </c>
      <c r="DG8" s="74">
        <v>12.3</v>
      </c>
      <c r="DH8" s="74">
        <v>12.4</v>
      </c>
      <c r="DI8" s="74">
        <v>11.5</v>
      </c>
      <c r="DJ8" s="74">
        <v>11</v>
      </c>
      <c r="DK8" s="74">
        <v>11.7</v>
      </c>
      <c r="DL8" s="74">
        <v>17.899999999999999</v>
      </c>
      <c r="DM8" s="74">
        <v>17.899999999999999</v>
      </c>
      <c r="DN8" s="74">
        <v>17.399999999999999</v>
      </c>
      <c r="DO8" s="74">
        <v>17</v>
      </c>
      <c r="DP8" s="74">
        <v>16.5</v>
      </c>
      <c r="DQ8" s="74">
        <v>24.3</v>
      </c>
      <c r="DR8" s="73">
        <v>69</v>
      </c>
      <c r="DS8" s="73">
        <v>70.2</v>
      </c>
      <c r="DT8" s="73">
        <v>69</v>
      </c>
      <c r="DU8" s="73">
        <v>69.7</v>
      </c>
      <c r="DV8" s="73">
        <v>72.5</v>
      </c>
      <c r="DW8" s="73">
        <v>52.4</v>
      </c>
      <c r="DX8" s="73">
        <v>52.6</v>
      </c>
      <c r="DY8" s="73">
        <v>54.2</v>
      </c>
      <c r="DZ8" s="73">
        <v>53.8</v>
      </c>
      <c r="EA8" s="73">
        <v>56.1</v>
      </c>
      <c r="EB8" s="73">
        <v>52.5</v>
      </c>
      <c r="EC8" s="73">
        <v>63.7</v>
      </c>
      <c r="ED8" s="73">
        <v>67.099999999999994</v>
      </c>
      <c r="EE8" s="73">
        <v>65.2</v>
      </c>
      <c r="EF8" s="73">
        <v>69.7</v>
      </c>
      <c r="EG8" s="73">
        <v>74.3</v>
      </c>
      <c r="EH8" s="73">
        <v>68.900000000000006</v>
      </c>
      <c r="EI8" s="73">
        <v>68</v>
      </c>
      <c r="EJ8" s="73">
        <v>70</v>
      </c>
      <c r="EK8" s="73">
        <v>71</v>
      </c>
      <c r="EL8" s="73">
        <v>73.2</v>
      </c>
      <c r="EM8" s="73">
        <v>68.8</v>
      </c>
      <c r="EN8" s="74">
        <v>26304328</v>
      </c>
      <c r="EO8" s="74">
        <v>26784284</v>
      </c>
      <c r="EP8" s="74">
        <v>26815149</v>
      </c>
      <c r="EQ8" s="74">
        <v>27085373</v>
      </c>
      <c r="ER8" s="74">
        <v>27041194</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163</v>
      </c>
      <c r="C10" s="79" t="s">
        <v>164</v>
      </c>
      <c r="D10" s="79" t="s">
        <v>165</v>
      </c>
      <c r="E10" s="79" t="s">
        <v>166</v>
      </c>
      <c r="F10" s="79" t="s">
        <v>167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168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2020-01-24T03:57:11Z</cp:lastPrinted>
  <dcterms:created xsi:type="dcterms:W3CDTF">2019-12-05T07:36:02Z</dcterms:created>
  <dcterms:modified xsi:type="dcterms:W3CDTF">2020-01-24T04:00:20Z</dcterms:modified>
  <cp:category/>
</cp:coreProperties>
</file>