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H30地方公営企業決算統計\30　経営比較分析\03　財政課へ提出\病院局（H30決算）\"/>
    </mc:Choice>
  </mc:AlternateContent>
  <workbookProtection workbookAlgorithmName="SHA-512" workbookHashValue="s7HHggRcsN4+5o9EopVtbaVEUyIaooBAQMIxDjmQ0G81IpQZmdAZUYS+ta4/4irGNQMBLlZnQMb1vhqqdbDUmw==" workbookSaltValue="GzmNCORBLLyUeU2pfpC3v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32" i="4" l="1"/>
  <c r="MH78" i="4"/>
  <c r="IZ54" i="4"/>
  <c r="IZ32" i="4"/>
  <c r="FL54" i="4"/>
  <c r="FL32" i="4"/>
  <c r="CS78" i="4"/>
  <c r="BX54" i="4"/>
  <c r="BX32" i="4"/>
  <c r="MN54" i="4"/>
  <c r="HM78" i="4"/>
  <c r="C11" i="5"/>
  <c r="D11" i="5"/>
  <c r="E11" i="5"/>
  <c r="B11" i="5"/>
  <c r="KC78" i="4" l="1"/>
  <c r="HG54" i="4"/>
  <c r="HG32" i="4"/>
  <c r="AN78" i="4"/>
  <c r="AE32" i="4"/>
  <c r="FH78" i="4"/>
  <c r="DS54" i="4"/>
  <c r="DS32" i="4"/>
  <c r="AE54" i="4"/>
  <c r="KU54" i="4"/>
  <c r="KU32" i="4"/>
  <c r="EO78" i="4"/>
  <c r="JJ78" i="4"/>
  <c r="GR54" i="4"/>
  <c r="GR32" i="4"/>
  <c r="U78" i="4"/>
  <c r="P54" i="4"/>
  <c r="P32" i="4"/>
  <c r="KF54" i="4"/>
  <c r="KF32" i="4"/>
  <c r="DD54" i="4"/>
  <c r="DD32" i="4"/>
  <c r="BI54" i="4"/>
  <c r="BI32" i="4"/>
  <c r="IK54" i="4"/>
  <c r="LY54" i="4"/>
  <c r="LY32" i="4"/>
  <c r="LO78" i="4"/>
  <c r="IK32" i="4"/>
  <c r="GT78" i="4"/>
  <c r="EW54" i="4"/>
  <c r="EW32" i="4"/>
  <c r="BZ78" i="4"/>
  <c r="GA78" i="4"/>
  <c r="BG78" i="4"/>
  <c r="AT54" i="4"/>
  <c r="AT32" i="4"/>
  <c r="LJ54" i="4"/>
  <c r="KV78" i="4"/>
  <c r="HV54" i="4"/>
  <c r="HV32" i="4"/>
  <c r="EH54" i="4"/>
  <c r="EH32" i="4"/>
  <c r="LJ32" i="4"/>
</calcChain>
</file>

<file path=xl/sharedStrings.xml><?xml version="1.0" encoding="utf-8"?>
<sst xmlns="http://schemas.openxmlformats.org/spreadsheetml/2006/main" count="322" uniqueCount="192">
  <si>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</si>
  <si>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</si>
  <si>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</si>
  <si>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</si>
  <si>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</si>
  <si>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</si>
  <si>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</si>
  <si>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</si>
  <si>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</si>
  <si>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</si>
  <si>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</si>
  <si>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</si>
  <si>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</si>
  <si>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</si>
  <si>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</si>
  <si>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</si>
  <si>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</si>
  <si>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</si>
  <si>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</si>
  <si>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</si>
  <si>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</si>
  <si>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</si>
  <si>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</si>
  <si>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</si>
  <si>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</si>
  <si>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</si>
  <si>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</si>
  <si>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</si>
  <si>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</si>
  <si>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</si>
  <si>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</si>
  <si>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</si>
  <si>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</si>
  <si>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</si>
  <si>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</si>
  <si>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</si>
  <si>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</si>
  <si>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</si>
  <si>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</si>
  <si>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</si>
  <si>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</si>
  <si>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</si>
  <si>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</si>
  <si>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</si>
  <si>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</si>
  <si>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</si>
  <si>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</si>
  <si>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</si>
  <si>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</si>
  <si>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</si>
  <si>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</si>
  <si>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</si>
  <si>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</si>
  <si>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</si>
  <si>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</si>
  <si>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</si>
  <si>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</si>
  <si>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</si>
  <si>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</si>
  <si>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</si>
  <si>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</si>
  <si>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</si>
  <si>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</si>
  <si>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</si>
  <si>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</si>
  <si>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</si>
  <si>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</si>
  <si>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</si>
  <si>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</si>
  <si>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</si>
  <si>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</si>
  <si>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</si>
  <si>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</si>
  <si>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</si>
  <si>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</si>
  <si>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</si>
  <si>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</si>
  <si>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</si>
  <si>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</si>
  <si>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</si>
  <si>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</si>
  <si>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</si>
  <si>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</si>
  <si>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</si>
  <si>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</si>
  <si>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</si>
  <si>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</si>
  <si>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</si>
  <si>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</si>
  <si>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</si>
  <si>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</si>
  <si>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</si>
  <si>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</si>
  <si>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</si>
  <si>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</si>
  <si>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</si>
  <si>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</si>
  <si>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</si>
  <si>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</si>
  <si>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</si>
  <si>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</si>
  <si>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</si>
  <si>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</si>
  <si>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</si>
  <si>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</si>
  <si>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</si>
  <si>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</si>
  <si>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</si>
  <si>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</si>
  <si>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</si>
  <si>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</si>
  <si>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</si>
  <si>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</si>
  <si>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</si>
  <si>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</si>
  <si>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</si>
  <si>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</si>
  <si>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</si>
  <si>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</si>
  <si>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</si>
  <si>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</si>
  <si>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</si>
  <si>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</si>
  <si>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</si>
  <si>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</si>
  <si>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</si>
  <si>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</si>
  <si>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</si>
  <si>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</si>
  <si>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</si>
  <si>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</si>
  <si>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</si>
  <si>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</si>
  <si>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</si>
  <si>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</si>
  <si>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</si>
  <si>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</si>
  <si>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</si>
  <si>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</si>
  <si>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</si>
  <si>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</si>
  <si>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</si>
  <si>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</si>
  <si>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</si>
  <si>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</si>
  <si>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</si>
  <si>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</si>
  <si>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</si>
  <si>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</si>
  <si>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</si>
  <si>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</si>
  <si>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</si>
  <si>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</si>
  <si>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</si>
  <si>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</si>
  <si>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</si>
  <si>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</si>
  <si>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</si>
  <si>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</si>
  <si>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</si>
  <si>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</si>
  <si>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</si>
  <si>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</si>
  <si>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</si>
  <si>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</si>
  <si>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</si>
  <si>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</si>
  <si>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</si>
  <si>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</si>
  <si>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</si>
  <si>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</si>
  <si>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坂町病院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</si>
  <si>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</si>
  <si>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</si>
  <si>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</si>
  <si>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</si>
  <si>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</si>
  <si>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</si>
  <si>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透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</si>
  <si>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</si>
  <si>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</si>
  <si>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</si>
  <si>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</si>
  <si>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</si>
  <si>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</si>
  <si>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</si>
  <si>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</si>
  <si>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</si>
  <si>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急性期及び回復期病床の機能を担い、急性期患者の早期安定化と在宅療養に向けた医療を提供する。</t>
    <phoneticPr fontId="5"/>
  </si>
  <si>
    <t>　施設全体として、建物を中心に、老朽化が一定程度進んでいる状況にある。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</si>
  <si>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</si>
  <si>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平成27年度から不採算地区病院に該当しており、一般会計繰入金を受けて、経常収支比率は概ね100％を上回っているが、医業収支比率がやや低下傾向にあり、一般会計負担縮減の観点から、一層効率的な運営が求められる状況にある。
（各指標の類似病院平均との比較等）
①経常収支比率：数値が高い
②医業収支比率：H30では同水準だが低下傾向
③累積欠損金比率：数値が高い
④病床利用率：数値が高い
⑤入院患者１人１日当たり収益：H29以降数値が低い
⑥外来患者１人１日当たり収益：数値が高い
⑦職員給与費対医業収益比率：数値が高く上昇傾向
⑧材料費対医業収益比率：数値が高い</t>
    <rPh sb="155" eb="156">
      <t>ドウ</t>
    </rPh>
    <rPh sb="156" eb="158">
      <t>スイジュン</t>
    </rPh>
    <rPh sb="160" eb="162">
      <t>テイカ</t>
    </rPh>
    <rPh sb="162" eb="164">
      <t>ケイコウ</t>
    </rPh>
    <rPh sb="211" eb="213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</si>
</sst>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6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180" fontId="16" fillId="0" borderId="0" xfId="0" applyNumberFormat="1" applyFont="1" applyBorder="1" applyAlignment="1">
      <alignment vertical="center" shrinkToFit="1"/>
    </xf>
    <xf numFmtId="176" fontId="16" fillId="0" borderId="0" xfId="0" applyNumberFormat="1" applyFont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>
      <alignment horizontal="left" shrinkToFit="1"/>
    </xf>
    <xf numFmtId="0" fontId="22" fillId="0" borderId="1" xfId="0" applyFont="1" applyBorder="1" applyAlignment="1">
      <alignment horizontal="left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0" fontId="21" fillId="0" borderId="0" xfId="0" applyFont="1" applyBorder="1" applyAlignment="1" applyProtection="1">
      <alignment horizontal="left" vertical="top" wrapText="1" shrinkToFit="1"/>
      <protection locked="0"/>
    </xf>
    <xf numFmtId="0" fontId="21" fillId="0" borderId="9" xfId="0" applyFont="1" applyBorder="1" applyAlignment="1" applyProtection="1">
      <alignment horizontal="left" vertical="top" wrapText="1" shrinkToFi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1" xfId="0" applyFont="1" applyBorder="1" applyAlignment="1" applyProtection="1">
      <alignment horizontal="left" vertical="top" wrapText="1" shrinkToFit="1"/>
      <protection locked="0"/>
    </xf>
    <xf numFmtId="0" fontId="21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88.3</c:v>
                </c:pt>
                <c:pt idx="1">
                  <c:v>94.3</c:v>
                </c:pt>
                <c:pt idx="2">
                  <c:v>89.1</c:v>
                </c:pt>
                <c:pt idx="3">
                  <c:v>85.9</c:v>
                </c:pt>
                <c:pt idx="4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A-4BB3-BD35-7540C2496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A-4BB3-BD35-7540C2496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242</c:v>
                </c:pt>
                <c:pt idx="1">
                  <c:v>228.8</c:v>
                </c:pt>
                <c:pt idx="2">
                  <c:v>237.8</c:v>
                </c:pt>
                <c:pt idx="3">
                  <c:v>248.8</c:v>
                </c:pt>
                <c:pt idx="4">
                  <c:v>254.4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7-4838-8C77-84F41ACD0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7-4838-8C77-84F41ACD0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89.8</c:v>
                </c:pt>
                <c:pt idx="1">
                  <c:v>90.2</c:v>
                </c:pt>
                <c:pt idx="2">
                  <c:v>87.7</c:v>
                </c:pt>
                <c:pt idx="3">
                  <c:v>85.1</c:v>
                </c:pt>
                <c:pt idx="4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6-4117-BC46-DABB40A7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6-4117-BC46-DABB40A7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94.7</c:v>
                </c:pt>
                <c:pt idx="1">
                  <c:v>101.8</c:v>
                </c:pt>
                <c:pt idx="2">
                  <c:v>103.6</c:v>
                </c:pt>
                <c:pt idx="3">
                  <c:v>100.8</c:v>
                </c:pt>
                <c:pt idx="4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2-4CB3-BA98-F7E64434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2-4CB3-BA98-F7E64434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71.8</c:v>
                </c:pt>
                <c:pt idx="1">
                  <c:v>72.900000000000006</c:v>
                </c:pt>
                <c:pt idx="2">
                  <c:v>73.2</c:v>
                </c:pt>
                <c:pt idx="3">
                  <c:v>74.7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0-4259-A164-8F20BF78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0-4259-A164-8F20BF78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77.900000000000006</c:v>
                </c:pt>
                <c:pt idx="2">
                  <c:v>77</c:v>
                </c:pt>
                <c:pt idx="3">
                  <c:v>77</c:v>
                </c:pt>
                <c:pt idx="4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7-4001-8237-56E209DDD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7-4001-8237-56E209DDD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31371573</c:v>
                </c:pt>
                <c:pt idx="1">
                  <c:v>31695409</c:v>
                </c:pt>
                <c:pt idx="2">
                  <c:v>31254691</c:v>
                </c:pt>
                <c:pt idx="3">
                  <c:v>31163399</c:v>
                </c:pt>
                <c:pt idx="4">
                  <c:v>31160730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1-4ED2-A3A4-D053F17D0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1-4ED2-A3A4-D053F17D0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22.6</c:v>
                </c:pt>
                <c:pt idx="1">
                  <c:v>21.7</c:v>
                </c:pt>
                <c:pt idx="2">
                  <c:v>21.8</c:v>
                </c:pt>
                <c:pt idx="3">
                  <c:v>21.1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6-433B-A169-19654CE6E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6-433B-A169-19654CE6E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63.9</c:v>
                </c:pt>
                <c:pt idx="1">
                  <c:v>65.400000000000006</c:v>
                </c:pt>
                <c:pt idx="2">
                  <c:v>67</c:v>
                </c:pt>
                <c:pt idx="3">
                  <c:v>69.400000000000006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4-468D-9D49-507152BE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4-468D-9D49-507152BE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9587</c:v>
                </c:pt>
                <c:pt idx="1">
                  <c:v>10067</c:v>
                </c:pt>
                <c:pt idx="2">
                  <c:v>10406</c:v>
                </c:pt>
                <c:pt idx="3">
                  <c:v>10527</c:v>
                </c:pt>
                <c:pt idx="4">
                  <c:v>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7-4B0B-B61D-85918A36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7-4B0B-B61D-85918A36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32787</c:v>
                </c:pt>
                <c:pt idx="1">
                  <c:v>32570</c:v>
                </c:pt>
                <c:pt idx="2">
                  <c:v>33402</c:v>
                </c:pt>
                <c:pt idx="3">
                  <c:v>32880</c:v>
                </c:pt>
                <c:pt idx="4">
                  <c:v>32990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9-4F30-AE4A-04857C88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9-4F30-AE4A-04857C88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ME6" zoomScale="80" zoomScaleNormal="80" zoomScaleSheetLayoutView="70" workbookViewId="0">
      <selection activeCell="OB29" sqref="OB29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新潟県　坂町病院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148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12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148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2259309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9223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148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148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187</v>
      </c>
      <c r="NN18" s="113"/>
      <c r="NO18" s="108" t="s">
        <v>38</v>
      </c>
      <c r="NP18" s="109"/>
      <c r="NQ18" s="109"/>
      <c r="NR18" s="112" t="s">
        <v>187</v>
      </c>
      <c r="NS18" s="113"/>
      <c r="NT18" s="108" t="s">
        <v>38</v>
      </c>
      <c r="NU18" s="109"/>
      <c r="NV18" s="109"/>
      <c r="NW18" s="112" t="s">
        <v>187</v>
      </c>
      <c r="NX18" s="113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188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94.7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101.8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103.6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100.8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101.8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89.8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90.2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87.7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85.1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83.2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242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228.8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237.8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248.8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254.4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88.3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94.3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89.1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85.9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83.2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96.9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98.3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96.7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96.6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97.2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85.4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85.3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84.2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83.9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84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112.9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118.9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119.5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116.9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117.1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68.3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67.900000000000006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69.8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69.7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70.099999999999994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34" t="s">
        <v>59</v>
      </c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35"/>
      <c r="NK36" s="135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35"/>
      <c r="NW36" s="135"/>
      <c r="NX36" s="135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6" t="s">
        <v>62</v>
      </c>
      <c r="NK37" s="137"/>
      <c r="NL37" s="137"/>
      <c r="NM37" s="137"/>
      <c r="NN37" s="137"/>
      <c r="NO37" s="137"/>
      <c r="NP37" s="137"/>
      <c r="NQ37" s="137"/>
      <c r="NR37" s="137"/>
      <c r="NS37" s="137"/>
      <c r="NT37" s="137"/>
      <c r="NU37" s="137"/>
      <c r="NV37" s="137"/>
      <c r="NW37" s="137"/>
      <c r="NX37" s="138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9"/>
      <c r="NK38" s="140"/>
      <c r="NL38" s="140"/>
      <c r="NM38" s="140"/>
      <c r="NN38" s="140"/>
      <c r="NO38" s="140"/>
      <c r="NP38" s="140"/>
      <c r="NQ38" s="140"/>
      <c r="NR38" s="140"/>
      <c r="NS38" s="140"/>
      <c r="NT38" s="140"/>
      <c r="NU38" s="140"/>
      <c r="NV38" s="140"/>
      <c r="NW38" s="140"/>
      <c r="NX38" s="141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191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73</v>
      </c>
      <c r="OD47" s="29"/>
      <c r="OE47" s="29"/>
    </row>
    <row r="48" spans="1:395" ht="48.7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74</v>
      </c>
      <c r="OD48" s="29"/>
      <c r="OE48" s="29"/>
    </row>
    <row r="49" spans="1:395" ht="30.7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6" t="s">
        <v>78</v>
      </c>
      <c r="NK52" s="137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7"/>
      <c r="NW52" s="137"/>
      <c r="NX52" s="138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9"/>
      <c r="NK53" s="140"/>
      <c r="NL53" s="140"/>
      <c r="NM53" s="140"/>
      <c r="NN53" s="140"/>
      <c r="NO53" s="140"/>
      <c r="NP53" s="140"/>
      <c r="NQ53" s="140"/>
      <c r="NR53" s="140"/>
      <c r="NS53" s="140"/>
      <c r="NT53" s="140"/>
      <c r="NU53" s="140"/>
      <c r="NV53" s="140"/>
      <c r="NW53" s="140"/>
      <c r="NX53" s="141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189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 x14ac:dyDescent="0.15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2">
        <f>データ!BZ7</f>
        <v>32787</v>
      </c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4"/>
      <c r="AE55" s="142">
        <f>データ!CA7</f>
        <v>32570</v>
      </c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4"/>
      <c r="AT55" s="142">
        <f>データ!CB7</f>
        <v>33402</v>
      </c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4"/>
      <c r="BI55" s="142">
        <f>データ!CC7</f>
        <v>32880</v>
      </c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4"/>
      <c r="BX55" s="142">
        <f>データ!CD7</f>
        <v>32990</v>
      </c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4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2">
        <f>データ!CK7</f>
        <v>9587</v>
      </c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4"/>
      <c r="DS55" s="142">
        <f>データ!CL7</f>
        <v>10067</v>
      </c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4"/>
      <c r="EH55" s="142">
        <f>データ!CM7</f>
        <v>10406</v>
      </c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4"/>
      <c r="EW55" s="142">
        <f>データ!CN7</f>
        <v>10527</v>
      </c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4"/>
      <c r="FL55" s="142">
        <f>データ!CO7</f>
        <v>10701</v>
      </c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4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63.9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65.400000000000006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67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69.400000000000006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73.400000000000006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22.6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21.7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21.8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21.1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20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 x14ac:dyDescent="0.15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2">
        <f>データ!CE7</f>
        <v>32431</v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4"/>
      <c r="AE56" s="142">
        <f>データ!CF7</f>
        <v>32532</v>
      </c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4"/>
      <c r="AT56" s="142">
        <f>データ!CG7</f>
        <v>33492</v>
      </c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4"/>
      <c r="BI56" s="142">
        <f>データ!CH7</f>
        <v>34136</v>
      </c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4"/>
      <c r="BX56" s="142">
        <f>データ!CI7</f>
        <v>34924</v>
      </c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4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2">
        <f>データ!CP7</f>
        <v>9726</v>
      </c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4"/>
      <c r="DS56" s="142">
        <f>データ!CQ7</f>
        <v>10037</v>
      </c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4"/>
      <c r="EH56" s="142">
        <f>データ!CR7</f>
        <v>9976</v>
      </c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4"/>
      <c r="EW56" s="142">
        <f>データ!CS7</f>
        <v>10130</v>
      </c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4"/>
      <c r="FL56" s="142">
        <f>データ!CT7</f>
        <v>10244</v>
      </c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4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62.1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62.5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63.4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63.4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63.7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18.899999999999999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18.7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18.3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17.7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 x14ac:dyDescent="0.15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6" t="s">
        <v>80</v>
      </c>
      <c r="NK68" s="137"/>
      <c r="NL68" s="137"/>
      <c r="NM68" s="137"/>
      <c r="NN68" s="137"/>
      <c r="NO68" s="137"/>
      <c r="NP68" s="137"/>
      <c r="NQ68" s="137"/>
      <c r="NR68" s="137"/>
      <c r="NS68" s="137"/>
      <c r="NT68" s="137"/>
      <c r="NU68" s="137"/>
      <c r="NV68" s="137"/>
      <c r="NW68" s="137"/>
      <c r="NX68" s="138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9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1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5" t="s">
        <v>190</v>
      </c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7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5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6"/>
      <c r="NX71" s="147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5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6"/>
      <c r="NX72" s="147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5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6"/>
      <c r="NX73" s="147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5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6"/>
      <c r="NX74" s="147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5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7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5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7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5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6"/>
      <c r="NX77" s="147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51">
        <f>データ!$B$11</f>
        <v>41640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>
        <f>データ!$C$11</f>
        <v>42005</v>
      </c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>
        <f>データ!$D$11</f>
        <v>42370</v>
      </c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>
        <f>データ!$E$11</f>
        <v>42736</v>
      </c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>
        <f>データ!$F$11</f>
        <v>43101</v>
      </c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51">
        <f>データ!$B$11</f>
        <v>41640</v>
      </c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>
        <f>データ!$C$11</f>
        <v>42005</v>
      </c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>
        <f>データ!$D$11</f>
        <v>42370</v>
      </c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>
        <f>データ!$E$11</f>
        <v>42736</v>
      </c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>
        <f>データ!$F$11</f>
        <v>43101</v>
      </c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51">
        <f>データ!$B$11</f>
        <v>41640</v>
      </c>
      <c r="JK78" s="151"/>
      <c r="JL78" s="151"/>
      <c r="JM78" s="151"/>
      <c r="JN78" s="151"/>
      <c r="JO78" s="151"/>
      <c r="JP78" s="151"/>
      <c r="JQ78" s="151"/>
      <c r="JR78" s="151"/>
      <c r="JS78" s="151"/>
      <c r="JT78" s="151"/>
      <c r="JU78" s="151"/>
      <c r="JV78" s="151"/>
      <c r="JW78" s="151"/>
      <c r="JX78" s="151"/>
      <c r="JY78" s="151"/>
      <c r="JZ78" s="151"/>
      <c r="KA78" s="151"/>
      <c r="KB78" s="151"/>
      <c r="KC78" s="151">
        <f>データ!$C$11</f>
        <v>42005</v>
      </c>
      <c r="KD78" s="151"/>
      <c r="KE78" s="151"/>
      <c r="KF78" s="151"/>
      <c r="KG78" s="151"/>
      <c r="KH78" s="151"/>
      <c r="KI78" s="151"/>
      <c r="KJ78" s="151"/>
      <c r="KK78" s="151"/>
      <c r="KL78" s="151"/>
      <c r="KM78" s="151"/>
      <c r="KN78" s="151"/>
      <c r="KO78" s="151"/>
      <c r="KP78" s="151"/>
      <c r="KQ78" s="151"/>
      <c r="KR78" s="151"/>
      <c r="KS78" s="151"/>
      <c r="KT78" s="151"/>
      <c r="KU78" s="151"/>
      <c r="KV78" s="151">
        <f>データ!$D$11</f>
        <v>42370</v>
      </c>
      <c r="KW78" s="151"/>
      <c r="KX78" s="151"/>
      <c r="KY78" s="151"/>
      <c r="KZ78" s="151"/>
      <c r="LA78" s="151"/>
      <c r="LB78" s="151"/>
      <c r="LC78" s="151"/>
      <c r="LD78" s="151"/>
      <c r="LE78" s="151"/>
      <c r="LF78" s="151"/>
      <c r="LG78" s="151"/>
      <c r="LH78" s="151"/>
      <c r="LI78" s="151"/>
      <c r="LJ78" s="151"/>
      <c r="LK78" s="151"/>
      <c r="LL78" s="151"/>
      <c r="LM78" s="151"/>
      <c r="LN78" s="151"/>
      <c r="LO78" s="151">
        <f>データ!$E$11</f>
        <v>42736</v>
      </c>
      <c r="LP78" s="151"/>
      <c r="LQ78" s="151"/>
      <c r="LR78" s="151"/>
      <c r="LS78" s="151"/>
      <c r="LT78" s="151"/>
      <c r="LU78" s="151"/>
      <c r="LV78" s="151"/>
      <c r="LW78" s="151"/>
      <c r="LX78" s="151"/>
      <c r="LY78" s="151"/>
      <c r="LZ78" s="151"/>
      <c r="MA78" s="151"/>
      <c r="MB78" s="151"/>
      <c r="MC78" s="151"/>
      <c r="MD78" s="151"/>
      <c r="ME78" s="151"/>
      <c r="MF78" s="151"/>
      <c r="MG78" s="151"/>
      <c r="MH78" s="151">
        <f>データ!$F$11</f>
        <v>43101</v>
      </c>
      <c r="MI78" s="151"/>
      <c r="MJ78" s="151"/>
      <c r="MK78" s="151"/>
      <c r="ML78" s="151"/>
      <c r="MM78" s="151"/>
      <c r="MN78" s="151"/>
      <c r="MO78" s="151"/>
      <c r="MP78" s="151"/>
      <c r="MQ78" s="151"/>
      <c r="MR78" s="151"/>
      <c r="MS78" s="151"/>
      <c r="MT78" s="151"/>
      <c r="MU78" s="151"/>
      <c r="MV78" s="151"/>
      <c r="MW78" s="151"/>
      <c r="MX78" s="151"/>
      <c r="MY78" s="151"/>
      <c r="MZ78" s="151"/>
      <c r="NA78" s="5"/>
      <c r="NB78" s="5"/>
      <c r="NC78" s="5"/>
      <c r="ND78" s="5"/>
      <c r="NE78" s="5"/>
      <c r="NF78" s="5"/>
      <c r="NG78" s="41"/>
      <c r="NH78" s="27"/>
      <c r="NI78" s="2"/>
      <c r="NJ78" s="145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6"/>
      <c r="NX78" s="147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52" t="s">
        <v>55</v>
      </c>
      <c r="K79" s="153"/>
      <c r="L79" s="153"/>
      <c r="M79" s="153"/>
      <c r="N79" s="153"/>
      <c r="O79" s="153"/>
      <c r="P79" s="153"/>
      <c r="Q79" s="153"/>
      <c r="R79" s="153"/>
      <c r="S79" s="153"/>
      <c r="T79" s="154"/>
      <c r="U79" s="155">
        <f>データ!DR7</f>
        <v>71.8</v>
      </c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>
        <f>データ!DS7</f>
        <v>72.900000000000006</v>
      </c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>
        <f>データ!DT7</f>
        <v>73.2</v>
      </c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>
        <f>データ!DU7</f>
        <v>74.7</v>
      </c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>
        <f>データ!DV7</f>
        <v>75.099999999999994</v>
      </c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2" t="s">
        <v>55</v>
      </c>
      <c r="EE79" s="153"/>
      <c r="EF79" s="153"/>
      <c r="EG79" s="153"/>
      <c r="EH79" s="153"/>
      <c r="EI79" s="153"/>
      <c r="EJ79" s="153"/>
      <c r="EK79" s="153"/>
      <c r="EL79" s="153"/>
      <c r="EM79" s="153"/>
      <c r="EN79" s="154"/>
      <c r="EO79" s="155">
        <f>データ!EC7</f>
        <v>77.099999999999994</v>
      </c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>
        <f>データ!ED7</f>
        <v>77.900000000000006</v>
      </c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>
        <f>データ!EE7</f>
        <v>77</v>
      </c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>
        <f>データ!EF7</f>
        <v>77</v>
      </c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>
        <f>データ!EG7</f>
        <v>75.2</v>
      </c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2" t="s">
        <v>55</v>
      </c>
      <c r="IZ79" s="153"/>
      <c r="JA79" s="153"/>
      <c r="JB79" s="153"/>
      <c r="JC79" s="153"/>
      <c r="JD79" s="153"/>
      <c r="JE79" s="153"/>
      <c r="JF79" s="153"/>
      <c r="JG79" s="153"/>
      <c r="JH79" s="153"/>
      <c r="JI79" s="154"/>
      <c r="JJ79" s="156">
        <f>データ!EN7</f>
        <v>31371573</v>
      </c>
      <c r="JK79" s="156"/>
      <c r="JL79" s="156"/>
      <c r="JM79" s="156"/>
      <c r="JN79" s="156"/>
      <c r="JO79" s="156"/>
      <c r="JP79" s="156"/>
      <c r="JQ79" s="156"/>
      <c r="JR79" s="156"/>
      <c r="JS79" s="156"/>
      <c r="JT79" s="156"/>
      <c r="JU79" s="156"/>
      <c r="JV79" s="156"/>
      <c r="JW79" s="156"/>
      <c r="JX79" s="156"/>
      <c r="JY79" s="156"/>
      <c r="JZ79" s="156"/>
      <c r="KA79" s="156"/>
      <c r="KB79" s="156"/>
      <c r="KC79" s="156">
        <f>データ!EO7</f>
        <v>31695409</v>
      </c>
      <c r="KD79" s="156"/>
      <c r="KE79" s="156"/>
      <c r="KF79" s="156"/>
      <c r="KG79" s="156"/>
      <c r="KH79" s="156"/>
      <c r="KI79" s="156"/>
      <c r="KJ79" s="156"/>
      <c r="KK79" s="156"/>
      <c r="KL79" s="156"/>
      <c r="KM79" s="156"/>
      <c r="KN79" s="156"/>
      <c r="KO79" s="156"/>
      <c r="KP79" s="156"/>
      <c r="KQ79" s="156"/>
      <c r="KR79" s="156"/>
      <c r="KS79" s="156"/>
      <c r="KT79" s="156"/>
      <c r="KU79" s="156"/>
      <c r="KV79" s="156">
        <f>データ!EP7</f>
        <v>31254691</v>
      </c>
      <c r="KW79" s="156"/>
      <c r="KX79" s="156"/>
      <c r="KY79" s="156"/>
      <c r="KZ79" s="156"/>
      <c r="LA79" s="156"/>
      <c r="LB79" s="156"/>
      <c r="LC79" s="156"/>
      <c r="LD79" s="156"/>
      <c r="LE79" s="156"/>
      <c r="LF79" s="156"/>
      <c r="LG79" s="156"/>
      <c r="LH79" s="156"/>
      <c r="LI79" s="156"/>
      <c r="LJ79" s="156"/>
      <c r="LK79" s="156"/>
      <c r="LL79" s="156"/>
      <c r="LM79" s="156"/>
      <c r="LN79" s="156"/>
      <c r="LO79" s="156">
        <f>データ!EQ7</f>
        <v>31163399</v>
      </c>
      <c r="LP79" s="156"/>
      <c r="LQ79" s="156"/>
      <c r="LR79" s="156"/>
      <c r="LS79" s="156"/>
      <c r="LT79" s="156"/>
      <c r="LU79" s="156"/>
      <c r="LV79" s="156"/>
      <c r="LW79" s="156"/>
      <c r="LX79" s="156"/>
      <c r="LY79" s="156"/>
      <c r="LZ79" s="156"/>
      <c r="MA79" s="156"/>
      <c r="MB79" s="156"/>
      <c r="MC79" s="156"/>
      <c r="MD79" s="156"/>
      <c r="ME79" s="156"/>
      <c r="MF79" s="156"/>
      <c r="MG79" s="156"/>
      <c r="MH79" s="156">
        <f>データ!ER7</f>
        <v>31160730</v>
      </c>
      <c r="MI79" s="156"/>
      <c r="MJ79" s="156"/>
      <c r="MK79" s="156"/>
      <c r="ML79" s="156"/>
      <c r="MM79" s="156"/>
      <c r="MN79" s="156"/>
      <c r="MO79" s="156"/>
      <c r="MP79" s="156"/>
      <c r="MQ79" s="156"/>
      <c r="MR79" s="156"/>
      <c r="MS79" s="156"/>
      <c r="MT79" s="156"/>
      <c r="MU79" s="156"/>
      <c r="MV79" s="156"/>
      <c r="MW79" s="156"/>
      <c r="MX79" s="156"/>
      <c r="MY79" s="156"/>
      <c r="MZ79" s="156"/>
      <c r="NA79" s="5"/>
      <c r="NB79" s="5"/>
      <c r="NC79" s="5"/>
      <c r="ND79" s="5"/>
      <c r="NE79" s="5"/>
      <c r="NF79" s="5"/>
      <c r="NG79" s="41"/>
      <c r="NH79" s="27"/>
      <c r="NI79" s="2"/>
      <c r="NJ79" s="145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6"/>
      <c r="NX79" s="147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52" t="s">
        <v>57</v>
      </c>
      <c r="K80" s="153"/>
      <c r="L80" s="153"/>
      <c r="M80" s="153"/>
      <c r="N80" s="153"/>
      <c r="O80" s="153"/>
      <c r="P80" s="153"/>
      <c r="Q80" s="153"/>
      <c r="R80" s="153"/>
      <c r="S80" s="153"/>
      <c r="T80" s="154"/>
      <c r="U80" s="155">
        <f>データ!DW7</f>
        <v>52.2</v>
      </c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>
        <f>データ!DX7</f>
        <v>52.4</v>
      </c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>
        <f>データ!DY7</f>
        <v>52.5</v>
      </c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>
        <f>データ!DZ7</f>
        <v>53.5</v>
      </c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>
        <f>データ!EA7</f>
        <v>54.1</v>
      </c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2" t="s">
        <v>57</v>
      </c>
      <c r="EE80" s="153"/>
      <c r="EF80" s="153"/>
      <c r="EG80" s="153"/>
      <c r="EH80" s="153"/>
      <c r="EI80" s="153"/>
      <c r="EJ80" s="153"/>
      <c r="EK80" s="153"/>
      <c r="EL80" s="153"/>
      <c r="EM80" s="153"/>
      <c r="EN80" s="154"/>
      <c r="EO80" s="155">
        <f>データ!EH7</f>
        <v>69.599999999999994</v>
      </c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155"/>
      <c r="FE80" s="155"/>
      <c r="FF80" s="155"/>
      <c r="FG80" s="155"/>
      <c r="FH80" s="155">
        <f>データ!EI7</f>
        <v>69.2</v>
      </c>
      <c r="FI80" s="155"/>
      <c r="FJ80" s="155"/>
      <c r="FK80" s="155"/>
      <c r="FL80" s="155"/>
      <c r="FM80" s="155"/>
      <c r="FN80" s="155"/>
      <c r="FO80" s="155"/>
      <c r="FP80" s="155"/>
      <c r="FQ80" s="155"/>
      <c r="FR80" s="155"/>
      <c r="FS80" s="155"/>
      <c r="FT80" s="155"/>
      <c r="FU80" s="155"/>
      <c r="FV80" s="155"/>
      <c r="FW80" s="155"/>
      <c r="FX80" s="155"/>
      <c r="FY80" s="155"/>
      <c r="FZ80" s="155"/>
      <c r="GA80" s="155">
        <f>データ!EJ7</f>
        <v>69.7</v>
      </c>
      <c r="GB80" s="155"/>
      <c r="GC80" s="155"/>
      <c r="GD80" s="155"/>
      <c r="GE80" s="155"/>
      <c r="GF80" s="155"/>
      <c r="GG80" s="155"/>
      <c r="GH80" s="155"/>
      <c r="GI80" s="155"/>
      <c r="GJ80" s="155"/>
      <c r="GK80" s="155"/>
      <c r="GL80" s="155"/>
      <c r="GM80" s="155"/>
      <c r="GN80" s="155"/>
      <c r="GO80" s="155"/>
      <c r="GP80" s="155"/>
      <c r="GQ80" s="155"/>
      <c r="GR80" s="155"/>
      <c r="GS80" s="155"/>
      <c r="GT80" s="155">
        <f>データ!EK7</f>
        <v>71.3</v>
      </c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/>
      <c r="HM80" s="155">
        <f>データ!EL7</f>
        <v>71.400000000000006</v>
      </c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2" t="s">
        <v>57</v>
      </c>
      <c r="IZ80" s="153"/>
      <c r="JA80" s="153"/>
      <c r="JB80" s="153"/>
      <c r="JC80" s="153"/>
      <c r="JD80" s="153"/>
      <c r="JE80" s="153"/>
      <c r="JF80" s="153"/>
      <c r="JG80" s="153"/>
      <c r="JH80" s="153"/>
      <c r="JI80" s="154"/>
      <c r="JJ80" s="156">
        <f>データ!ES7</f>
        <v>35115689</v>
      </c>
      <c r="JK80" s="156"/>
      <c r="JL80" s="156"/>
      <c r="JM80" s="156"/>
      <c r="JN80" s="156"/>
      <c r="JO80" s="156"/>
      <c r="JP80" s="156"/>
      <c r="JQ80" s="156"/>
      <c r="JR80" s="156"/>
      <c r="JS80" s="156"/>
      <c r="JT80" s="156"/>
      <c r="JU80" s="156"/>
      <c r="JV80" s="156"/>
      <c r="JW80" s="156"/>
      <c r="JX80" s="156"/>
      <c r="JY80" s="156"/>
      <c r="JZ80" s="156"/>
      <c r="KA80" s="156"/>
      <c r="KB80" s="156"/>
      <c r="KC80" s="156">
        <f>データ!ET7</f>
        <v>35730958</v>
      </c>
      <c r="KD80" s="156"/>
      <c r="KE80" s="156"/>
      <c r="KF80" s="156"/>
      <c r="KG80" s="156"/>
      <c r="KH80" s="156"/>
      <c r="KI80" s="156"/>
      <c r="KJ80" s="156"/>
      <c r="KK80" s="156"/>
      <c r="KL80" s="156"/>
      <c r="KM80" s="156"/>
      <c r="KN80" s="156"/>
      <c r="KO80" s="156"/>
      <c r="KP80" s="156"/>
      <c r="KQ80" s="156"/>
      <c r="KR80" s="156"/>
      <c r="KS80" s="156"/>
      <c r="KT80" s="156"/>
      <c r="KU80" s="156"/>
      <c r="KV80" s="156">
        <f>データ!EU7</f>
        <v>37752628</v>
      </c>
      <c r="KW80" s="156"/>
      <c r="KX80" s="156"/>
      <c r="KY80" s="156"/>
      <c r="KZ80" s="156"/>
      <c r="LA80" s="156"/>
      <c r="LB80" s="156"/>
      <c r="LC80" s="156"/>
      <c r="LD80" s="156"/>
      <c r="LE80" s="156"/>
      <c r="LF80" s="156"/>
      <c r="LG80" s="156"/>
      <c r="LH80" s="156"/>
      <c r="LI80" s="156"/>
      <c r="LJ80" s="156"/>
      <c r="LK80" s="156"/>
      <c r="LL80" s="156"/>
      <c r="LM80" s="156"/>
      <c r="LN80" s="156"/>
      <c r="LO80" s="156">
        <f>データ!EV7</f>
        <v>39094598</v>
      </c>
      <c r="LP80" s="156"/>
      <c r="LQ80" s="156"/>
      <c r="LR80" s="156"/>
      <c r="LS80" s="156"/>
      <c r="LT80" s="156"/>
      <c r="LU80" s="156"/>
      <c r="LV80" s="156"/>
      <c r="LW80" s="156"/>
      <c r="LX80" s="156"/>
      <c r="LY80" s="156"/>
      <c r="LZ80" s="156"/>
      <c r="MA80" s="156"/>
      <c r="MB80" s="156"/>
      <c r="MC80" s="156"/>
      <c r="MD80" s="156"/>
      <c r="ME80" s="156"/>
      <c r="MF80" s="156"/>
      <c r="MG80" s="156"/>
      <c r="MH80" s="156">
        <f>データ!EW7</f>
        <v>40683727</v>
      </c>
      <c r="MI80" s="156"/>
      <c r="MJ80" s="156"/>
      <c r="MK80" s="156"/>
      <c r="ML80" s="156"/>
      <c r="MM80" s="156"/>
      <c r="MN80" s="156"/>
      <c r="MO80" s="156"/>
      <c r="MP80" s="156"/>
      <c r="MQ80" s="156"/>
      <c r="MR80" s="156"/>
      <c r="MS80" s="156"/>
      <c r="MT80" s="156"/>
      <c r="MU80" s="156"/>
      <c r="MV80" s="156"/>
      <c r="MW80" s="156"/>
      <c r="MX80" s="156"/>
      <c r="MY80" s="156"/>
      <c r="MZ80" s="156"/>
      <c r="NA80" s="5"/>
      <c r="NB80" s="5"/>
      <c r="NC80" s="5"/>
      <c r="ND80" s="5"/>
      <c r="NE80" s="5"/>
      <c r="NF80" s="5"/>
      <c r="NG80" s="41"/>
      <c r="NH80" s="27"/>
      <c r="NI80" s="2"/>
      <c r="NJ80" s="145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6"/>
      <c r="NX80" s="147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5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6"/>
      <c r="NX81" s="147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5"/>
      <c r="NK82" s="146"/>
      <c r="NL82" s="146"/>
      <c r="NM82" s="146"/>
      <c r="NN82" s="146"/>
      <c r="NO82" s="146"/>
      <c r="NP82" s="146"/>
      <c r="NQ82" s="146"/>
      <c r="NR82" s="146"/>
      <c r="NS82" s="146"/>
      <c r="NT82" s="146"/>
      <c r="NU82" s="146"/>
      <c r="NV82" s="146"/>
      <c r="NW82" s="146"/>
      <c r="NX82" s="147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5"/>
      <c r="NK83" s="146"/>
      <c r="NL83" s="146"/>
      <c r="NM83" s="146"/>
      <c r="NN83" s="146"/>
      <c r="NO83" s="146"/>
      <c r="NP83" s="146"/>
      <c r="NQ83" s="146"/>
      <c r="NR83" s="146"/>
      <c r="NS83" s="146"/>
      <c r="NT83" s="146"/>
      <c r="NU83" s="146"/>
      <c r="NV83" s="146"/>
      <c r="NW83" s="146"/>
      <c r="NX83" s="147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8"/>
      <c r="NK84" s="149"/>
      <c r="NL84" s="149"/>
      <c r="NM84" s="149"/>
      <c r="NN84" s="149"/>
      <c r="NO84" s="149"/>
      <c r="NP84" s="149"/>
      <c r="NQ84" s="149"/>
      <c r="NR84" s="149"/>
      <c r="NS84" s="149"/>
      <c r="NT84" s="149"/>
      <c r="NU84" s="149"/>
      <c r="NV84" s="149"/>
      <c r="NW84" s="149"/>
      <c r="NX84" s="150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90</v>
      </c>
      <c r="L89" s="47" t="s">
        <v>91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cqGoiI/urTaZvNA0r2c7ZsLHIz1G6RqpLzjexckk2VwbItzAj5JrRHRo/CVL4eziFoN2r8fq8YX2NW+IrrC1Eg==" saltValue="9U7dHI+2BYpJSWlsw309kA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93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94</v>
      </c>
      <c r="B3" s="51" t="s">
        <v>95</v>
      </c>
      <c r="C3" s="51" t="s">
        <v>96</v>
      </c>
      <c r="D3" s="51" t="s">
        <v>97</v>
      </c>
      <c r="E3" s="51" t="s">
        <v>98</v>
      </c>
      <c r="F3" s="51" t="s">
        <v>99</v>
      </c>
      <c r="G3" s="51" t="s">
        <v>100</v>
      </c>
      <c r="H3" s="52" t="s">
        <v>101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102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103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104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2" t="s">
        <v>105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4"/>
      <c r="AS4" s="158" t="s">
        <v>106</v>
      </c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8" t="s">
        <v>107</v>
      </c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62" t="s">
        <v>108</v>
      </c>
      <c r="BP4" s="163"/>
      <c r="BQ4" s="163"/>
      <c r="BR4" s="163"/>
      <c r="BS4" s="163"/>
      <c r="BT4" s="163"/>
      <c r="BU4" s="163"/>
      <c r="BV4" s="163"/>
      <c r="BW4" s="163"/>
      <c r="BX4" s="163"/>
      <c r="BY4" s="164"/>
      <c r="BZ4" s="157" t="s">
        <v>109</v>
      </c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8" t="s">
        <v>110</v>
      </c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 t="s">
        <v>111</v>
      </c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 t="s">
        <v>112</v>
      </c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62" t="s">
        <v>113</v>
      </c>
      <c r="DS4" s="163"/>
      <c r="DT4" s="163"/>
      <c r="DU4" s="163"/>
      <c r="DV4" s="163"/>
      <c r="DW4" s="163"/>
      <c r="DX4" s="163"/>
      <c r="DY4" s="163"/>
      <c r="DZ4" s="163"/>
      <c r="EA4" s="163"/>
      <c r="EB4" s="164"/>
      <c r="EC4" s="157" t="s">
        <v>114</v>
      </c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 t="s">
        <v>115</v>
      </c>
      <c r="EO4" s="157"/>
      <c r="EP4" s="157"/>
      <c r="EQ4" s="157"/>
      <c r="ER4" s="157"/>
      <c r="ES4" s="157"/>
      <c r="ET4" s="157"/>
      <c r="EU4" s="157"/>
      <c r="EV4" s="157"/>
      <c r="EW4" s="157"/>
      <c r="EX4" s="157"/>
    </row>
    <row r="5" spans="1:154" x14ac:dyDescent="0.15">
      <c r="A5" s="50" t="s">
        <v>116</v>
      </c>
      <c r="B5" s="63"/>
      <c r="C5" s="63"/>
      <c r="D5" s="63"/>
      <c r="E5" s="63"/>
      <c r="F5" s="63"/>
      <c r="G5" s="63"/>
      <c r="H5" s="64" t="s">
        <v>117</v>
      </c>
      <c r="I5" s="64" t="s">
        <v>118</v>
      </c>
      <c r="J5" s="64" t="s">
        <v>119</v>
      </c>
      <c r="K5" s="64" t="s">
        <v>1</v>
      </c>
      <c r="L5" s="64" t="s">
        <v>2</v>
      </c>
      <c r="M5" s="64" t="s">
        <v>3</v>
      </c>
      <c r="N5" s="64" t="s">
        <v>120</v>
      </c>
      <c r="O5" s="64" t="s">
        <v>5</v>
      </c>
      <c r="P5" s="64" t="s">
        <v>121</v>
      </c>
      <c r="Q5" s="64" t="s">
        <v>122</v>
      </c>
      <c r="R5" s="64" t="s">
        <v>123</v>
      </c>
      <c r="S5" s="64" t="s">
        <v>124</v>
      </c>
      <c r="T5" s="64" t="s">
        <v>125</v>
      </c>
      <c r="U5" s="64" t="s">
        <v>126</v>
      </c>
      <c r="V5" s="64" t="s">
        <v>127</v>
      </c>
      <c r="W5" s="64" t="s">
        <v>128</v>
      </c>
      <c r="X5" s="64" t="s">
        <v>129</v>
      </c>
      <c r="Y5" s="64" t="s">
        <v>130</v>
      </c>
      <c r="Z5" s="64" t="s">
        <v>131</v>
      </c>
      <c r="AA5" s="64" t="s">
        <v>132</v>
      </c>
      <c r="AB5" s="64" t="s">
        <v>133</v>
      </c>
      <c r="AC5" s="64" t="s">
        <v>134</v>
      </c>
      <c r="AD5" s="64" t="s">
        <v>135</v>
      </c>
      <c r="AE5" s="64" t="s">
        <v>136</v>
      </c>
      <c r="AF5" s="64" t="s">
        <v>137</v>
      </c>
      <c r="AG5" s="64" t="s">
        <v>138</v>
      </c>
      <c r="AH5" s="64" t="s">
        <v>139</v>
      </c>
      <c r="AI5" s="64" t="s">
        <v>140</v>
      </c>
      <c r="AJ5" s="64" t="s">
        <v>141</v>
      </c>
      <c r="AK5" s="64" t="s">
        <v>142</v>
      </c>
      <c r="AL5" s="64" t="s">
        <v>143</v>
      </c>
      <c r="AM5" s="64" t="s">
        <v>144</v>
      </c>
      <c r="AN5" s="64" t="s">
        <v>145</v>
      </c>
      <c r="AO5" s="64" t="s">
        <v>146</v>
      </c>
      <c r="AP5" s="64" t="s">
        <v>147</v>
      </c>
      <c r="AQ5" s="64" t="s">
        <v>148</v>
      </c>
      <c r="AR5" s="64" t="s">
        <v>149</v>
      </c>
      <c r="AS5" s="64" t="s">
        <v>150</v>
      </c>
      <c r="AT5" s="64" t="s">
        <v>151</v>
      </c>
      <c r="AU5" s="64" t="s">
        <v>152</v>
      </c>
      <c r="AV5" s="64" t="s">
        <v>153</v>
      </c>
      <c r="AW5" s="64" t="s">
        <v>143</v>
      </c>
      <c r="AX5" s="64" t="s">
        <v>144</v>
      </c>
      <c r="AY5" s="64" t="s">
        <v>145</v>
      </c>
      <c r="AZ5" s="64" t="s">
        <v>146</v>
      </c>
      <c r="BA5" s="64" t="s">
        <v>147</v>
      </c>
      <c r="BB5" s="64" t="s">
        <v>148</v>
      </c>
      <c r="BC5" s="64" t="s">
        <v>149</v>
      </c>
      <c r="BD5" s="64" t="s">
        <v>154</v>
      </c>
      <c r="BE5" s="64" t="s">
        <v>155</v>
      </c>
      <c r="BF5" s="64" t="s">
        <v>156</v>
      </c>
      <c r="BG5" s="64" t="s">
        <v>153</v>
      </c>
      <c r="BH5" s="64" t="s">
        <v>143</v>
      </c>
      <c r="BI5" s="64" t="s">
        <v>144</v>
      </c>
      <c r="BJ5" s="64" t="s">
        <v>145</v>
      </c>
      <c r="BK5" s="64" t="s">
        <v>146</v>
      </c>
      <c r="BL5" s="64" t="s">
        <v>147</v>
      </c>
      <c r="BM5" s="64" t="s">
        <v>148</v>
      </c>
      <c r="BN5" s="64" t="s">
        <v>149</v>
      </c>
      <c r="BO5" s="64" t="s">
        <v>154</v>
      </c>
      <c r="BP5" s="64" t="s">
        <v>157</v>
      </c>
      <c r="BQ5" s="64" t="s">
        <v>158</v>
      </c>
      <c r="BR5" s="64" t="s">
        <v>159</v>
      </c>
      <c r="BS5" s="64" t="s">
        <v>160</v>
      </c>
      <c r="BT5" s="64" t="s">
        <v>144</v>
      </c>
      <c r="BU5" s="64" t="s">
        <v>145</v>
      </c>
      <c r="BV5" s="64" t="s">
        <v>146</v>
      </c>
      <c r="BW5" s="64" t="s">
        <v>147</v>
      </c>
      <c r="BX5" s="64" t="s">
        <v>148</v>
      </c>
      <c r="BY5" s="64" t="s">
        <v>149</v>
      </c>
      <c r="BZ5" s="64" t="s">
        <v>161</v>
      </c>
      <c r="CA5" s="64" t="s">
        <v>155</v>
      </c>
      <c r="CB5" s="64" t="s">
        <v>158</v>
      </c>
      <c r="CC5" s="64" t="s">
        <v>153</v>
      </c>
      <c r="CD5" s="64" t="s">
        <v>160</v>
      </c>
      <c r="CE5" s="64" t="s">
        <v>144</v>
      </c>
      <c r="CF5" s="64" t="s">
        <v>145</v>
      </c>
      <c r="CG5" s="64" t="s">
        <v>146</v>
      </c>
      <c r="CH5" s="64" t="s">
        <v>147</v>
      </c>
      <c r="CI5" s="64" t="s">
        <v>148</v>
      </c>
      <c r="CJ5" s="64" t="s">
        <v>149</v>
      </c>
      <c r="CK5" s="64" t="s">
        <v>139</v>
      </c>
      <c r="CL5" s="64" t="s">
        <v>155</v>
      </c>
      <c r="CM5" s="64" t="s">
        <v>162</v>
      </c>
      <c r="CN5" s="64" t="s">
        <v>153</v>
      </c>
      <c r="CO5" s="64" t="s">
        <v>143</v>
      </c>
      <c r="CP5" s="64" t="s">
        <v>144</v>
      </c>
      <c r="CQ5" s="64" t="s">
        <v>145</v>
      </c>
      <c r="CR5" s="64" t="s">
        <v>146</v>
      </c>
      <c r="CS5" s="64" t="s">
        <v>147</v>
      </c>
      <c r="CT5" s="64" t="s">
        <v>148</v>
      </c>
      <c r="CU5" s="64" t="s">
        <v>149</v>
      </c>
      <c r="CV5" s="64" t="s">
        <v>154</v>
      </c>
      <c r="CW5" s="64" t="s">
        <v>155</v>
      </c>
      <c r="CX5" s="64" t="s">
        <v>156</v>
      </c>
      <c r="CY5" s="64" t="s">
        <v>153</v>
      </c>
      <c r="CZ5" s="64" t="s">
        <v>143</v>
      </c>
      <c r="DA5" s="64" t="s">
        <v>144</v>
      </c>
      <c r="DB5" s="64" t="s">
        <v>145</v>
      </c>
      <c r="DC5" s="64" t="s">
        <v>146</v>
      </c>
      <c r="DD5" s="64" t="s">
        <v>147</v>
      </c>
      <c r="DE5" s="64" t="s">
        <v>148</v>
      </c>
      <c r="DF5" s="64" t="s">
        <v>149</v>
      </c>
      <c r="DG5" s="64" t="s">
        <v>154</v>
      </c>
      <c r="DH5" s="64" t="s">
        <v>163</v>
      </c>
      <c r="DI5" s="64" t="s">
        <v>152</v>
      </c>
      <c r="DJ5" s="64" t="s">
        <v>164</v>
      </c>
      <c r="DK5" s="64" t="s">
        <v>165</v>
      </c>
      <c r="DL5" s="64" t="s">
        <v>144</v>
      </c>
      <c r="DM5" s="64" t="s">
        <v>145</v>
      </c>
      <c r="DN5" s="64" t="s">
        <v>146</v>
      </c>
      <c r="DO5" s="64" t="s">
        <v>147</v>
      </c>
      <c r="DP5" s="64" t="s">
        <v>148</v>
      </c>
      <c r="DQ5" s="64" t="s">
        <v>149</v>
      </c>
      <c r="DR5" s="64" t="s">
        <v>154</v>
      </c>
      <c r="DS5" s="64" t="s">
        <v>155</v>
      </c>
      <c r="DT5" s="64" t="s">
        <v>158</v>
      </c>
      <c r="DU5" s="64" t="s">
        <v>153</v>
      </c>
      <c r="DV5" s="64" t="s">
        <v>143</v>
      </c>
      <c r="DW5" s="64" t="s">
        <v>144</v>
      </c>
      <c r="DX5" s="64" t="s">
        <v>145</v>
      </c>
      <c r="DY5" s="64" t="s">
        <v>146</v>
      </c>
      <c r="DZ5" s="64" t="s">
        <v>147</v>
      </c>
      <c r="EA5" s="64" t="s">
        <v>148</v>
      </c>
      <c r="EB5" s="64" t="s">
        <v>149</v>
      </c>
      <c r="EC5" s="64" t="s">
        <v>139</v>
      </c>
      <c r="ED5" s="64" t="s">
        <v>155</v>
      </c>
      <c r="EE5" s="64" t="s">
        <v>156</v>
      </c>
      <c r="EF5" s="64" t="s">
        <v>142</v>
      </c>
      <c r="EG5" s="64" t="s">
        <v>165</v>
      </c>
      <c r="EH5" s="64" t="s">
        <v>144</v>
      </c>
      <c r="EI5" s="64" t="s">
        <v>145</v>
      </c>
      <c r="EJ5" s="64" t="s">
        <v>146</v>
      </c>
      <c r="EK5" s="64" t="s">
        <v>147</v>
      </c>
      <c r="EL5" s="64" t="s">
        <v>148</v>
      </c>
      <c r="EM5" s="64" t="s">
        <v>166</v>
      </c>
      <c r="EN5" s="64" t="s">
        <v>154</v>
      </c>
      <c r="EO5" s="64" t="s">
        <v>163</v>
      </c>
      <c r="EP5" s="64" t="s">
        <v>162</v>
      </c>
      <c r="EQ5" s="64" t="s">
        <v>167</v>
      </c>
      <c r="ER5" s="64" t="s">
        <v>165</v>
      </c>
      <c r="ES5" s="64" t="s">
        <v>144</v>
      </c>
      <c r="ET5" s="64" t="s">
        <v>145</v>
      </c>
      <c r="EU5" s="64" t="s">
        <v>146</v>
      </c>
      <c r="EV5" s="64" t="s">
        <v>147</v>
      </c>
      <c r="EW5" s="64" t="s">
        <v>148</v>
      </c>
      <c r="EX5" s="64" t="s">
        <v>149</v>
      </c>
    </row>
    <row r="6" spans="1:154" s="69" customFormat="1" x14ac:dyDescent="0.15">
      <c r="A6" s="50" t="s">
        <v>168</v>
      </c>
      <c r="B6" s="65">
        <f>B8</f>
        <v>2018</v>
      </c>
      <c r="C6" s="65">
        <f t="shared" ref="C6:M6" si="2">C8</f>
        <v>150002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6</v>
      </c>
      <c r="H6" s="159" t="str">
        <f>IF(H8&lt;&gt;I8,H8,"")&amp;IF(I8&lt;&gt;J8,I8,"")&amp;"　"&amp;J8</f>
        <v>新潟県　坂町病院</v>
      </c>
      <c r="I6" s="160"/>
      <c r="J6" s="161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12</v>
      </c>
      <c r="R6" s="65" t="str">
        <f t="shared" si="3"/>
        <v>-</v>
      </c>
      <c r="S6" s="65" t="str">
        <f t="shared" si="3"/>
        <v>ド 透 訓</v>
      </c>
      <c r="T6" s="65" t="str">
        <f t="shared" si="3"/>
        <v>救 臨 輪</v>
      </c>
      <c r="U6" s="66">
        <f>U8</f>
        <v>2259309</v>
      </c>
      <c r="V6" s="66">
        <f>V8</f>
        <v>9223</v>
      </c>
      <c r="W6" s="65" t="str">
        <f>W8</f>
        <v>第２種該当</v>
      </c>
      <c r="X6" s="65" t="str">
        <f t="shared" si="3"/>
        <v>１０：１</v>
      </c>
      <c r="Y6" s="66">
        <f t="shared" si="3"/>
        <v>148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148</v>
      </c>
      <c r="AE6" s="66">
        <f t="shared" si="3"/>
        <v>148</v>
      </c>
      <c r="AF6" s="66" t="str">
        <f t="shared" si="3"/>
        <v>-</v>
      </c>
      <c r="AG6" s="66">
        <f t="shared" si="3"/>
        <v>148</v>
      </c>
      <c r="AH6" s="67">
        <f>IF(AH8="-",NA(),AH8)</f>
        <v>94.7</v>
      </c>
      <c r="AI6" s="67">
        <f t="shared" ref="AI6:AQ6" si="4">IF(AI8="-",NA(),AI8)</f>
        <v>101.8</v>
      </c>
      <c r="AJ6" s="67">
        <f t="shared" si="4"/>
        <v>103.6</v>
      </c>
      <c r="AK6" s="67">
        <f t="shared" si="4"/>
        <v>100.8</v>
      </c>
      <c r="AL6" s="67">
        <f t="shared" si="4"/>
        <v>101.8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89.8</v>
      </c>
      <c r="AT6" s="67">
        <f t="shared" ref="AT6:BB6" si="5">IF(AT8="-",NA(),AT8)</f>
        <v>90.2</v>
      </c>
      <c r="AU6" s="67">
        <f t="shared" si="5"/>
        <v>87.7</v>
      </c>
      <c r="AV6" s="67">
        <f t="shared" si="5"/>
        <v>85.1</v>
      </c>
      <c r="AW6" s="67">
        <f t="shared" si="5"/>
        <v>83.2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242</v>
      </c>
      <c r="BE6" s="67">
        <f t="shared" ref="BE6:BM6" si="6">IF(BE8="-",NA(),BE8)</f>
        <v>228.8</v>
      </c>
      <c r="BF6" s="67">
        <f t="shared" si="6"/>
        <v>237.8</v>
      </c>
      <c r="BG6" s="67">
        <f t="shared" si="6"/>
        <v>248.8</v>
      </c>
      <c r="BH6" s="67">
        <f t="shared" si="6"/>
        <v>254.4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88.3</v>
      </c>
      <c r="BP6" s="67">
        <f t="shared" ref="BP6:BX6" si="7">IF(BP8="-",NA(),BP8)</f>
        <v>94.3</v>
      </c>
      <c r="BQ6" s="67">
        <f t="shared" si="7"/>
        <v>89.1</v>
      </c>
      <c r="BR6" s="67">
        <f t="shared" si="7"/>
        <v>85.9</v>
      </c>
      <c r="BS6" s="67">
        <f t="shared" si="7"/>
        <v>83.2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32787</v>
      </c>
      <c r="CA6" s="68">
        <f t="shared" ref="CA6:CI6" si="8">IF(CA8="-",NA(),CA8)</f>
        <v>32570</v>
      </c>
      <c r="CB6" s="68">
        <f t="shared" si="8"/>
        <v>33402</v>
      </c>
      <c r="CC6" s="68">
        <f t="shared" si="8"/>
        <v>32880</v>
      </c>
      <c r="CD6" s="68">
        <f t="shared" si="8"/>
        <v>32990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9587</v>
      </c>
      <c r="CL6" s="68">
        <f t="shared" ref="CL6:CT6" si="9">IF(CL8="-",NA(),CL8)</f>
        <v>10067</v>
      </c>
      <c r="CM6" s="68">
        <f t="shared" si="9"/>
        <v>10406</v>
      </c>
      <c r="CN6" s="68">
        <f t="shared" si="9"/>
        <v>10527</v>
      </c>
      <c r="CO6" s="68">
        <f t="shared" si="9"/>
        <v>10701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63.9</v>
      </c>
      <c r="CW6" s="67">
        <f t="shared" ref="CW6:DE6" si="10">IF(CW8="-",NA(),CW8)</f>
        <v>65.400000000000006</v>
      </c>
      <c r="CX6" s="67">
        <f t="shared" si="10"/>
        <v>67</v>
      </c>
      <c r="CY6" s="67">
        <f t="shared" si="10"/>
        <v>69.400000000000006</v>
      </c>
      <c r="CZ6" s="67">
        <f t="shared" si="10"/>
        <v>73.400000000000006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22.6</v>
      </c>
      <c r="DH6" s="67">
        <f t="shared" ref="DH6:DP6" si="11">IF(DH8="-",NA(),DH8)</f>
        <v>21.7</v>
      </c>
      <c r="DI6" s="67">
        <f t="shared" si="11"/>
        <v>21.8</v>
      </c>
      <c r="DJ6" s="67">
        <f t="shared" si="11"/>
        <v>21.1</v>
      </c>
      <c r="DK6" s="67">
        <f t="shared" si="11"/>
        <v>20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71.8</v>
      </c>
      <c r="DS6" s="67">
        <f t="shared" ref="DS6:EA6" si="12">IF(DS8="-",NA(),DS8)</f>
        <v>72.900000000000006</v>
      </c>
      <c r="DT6" s="67">
        <f t="shared" si="12"/>
        <v>73.2</v>
      </c>
      <c r="DU6" s="67">
        <f t="shared" si="12"/>
        <v>74.7</v>
      </c>
      <c r="DV6" s="67">
        <f t="shared" si="12"/>
        <v>75.099999999999994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77.099999999999994</v>
      </c>
      <c r="ED6" s="67">
        <f t="shared" ref="ED6:EL6" si="13">IF(ED8="-",NA(),ED8)</f>
        <v>77.900000000000006</v>
      </c>
      <c r="EE6" s="67">
        <f t="shared" si="13"/>
        <v>77</v>
      </c>
      <c r="EF6" s="67">
        <f t="shared" si="13"/>
        <v>77</v>
      </c>
      <c r="EG6" s="67">
        <f t="shared" si="13"/>
        <v>75.2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31371573</v>
      </c>
      <c r="EO6" s="68">
        <f t="shared" ref="EO6:EW6" si="14">IF(EO8="-",NA(),EO8)</f>
        <v>31695409</v>
      </c>
      <c r="EP6" s="68">
        <f t="shared" si="14"/>
        <v>31254691</v>
      </c>
      <c r="EQ6" s="68">
        <f t="shared" si="14"/>
        <v>31163399</v>
      </c>
      <c r="ER6" s="68">
        <f t="shared" si="14"/>
        <v>31160730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169</v>
      </c>
      <c r="B7" s="65">
        <f t="shared" ref="B7:AG7" si="15">B8</f>
        <v>2018</v>
      </c>
      <c r="C7" s="65">
        <f t="shared" si="15"/>
        <v>150002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6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自治体職員</v>
      </c>
      <c r="P7" s="65" t="str">
        <f>P8</f>
        <v>直営</v>
      </c>
      <c r="Q7" s="66">
        <f t="shared" si="15"/>
        <v>12</v>
      </c>
      <c r="R7" s="65" t="str">
        <f t="shared" si="15"/>
        <v>-</v>
      </c>
      <c r="S7" s="65" t="str">
        <f t="shared" si="15"/>
        <v>ド 透 訓</v>
      </c>
      <c r="T7" s="65" t="str">
        <f t="shared" si="15"/>
        <v>救 臨 輪</v>
      </c>
      <c r="U7" s="66">
        <f>U8</f>
        <v>2259309</v>
      </c>
      <c r="V7" s="66">
        <f>V8</f>
        <v>9223</v>
      </c>
      <c r="W7" s="65" t="str">
        <f>W8</f>
        <v>第２種該当</v>
      </c>
      <c r="X7" s="65" t="str">
        <f t="shared" si="15"/>
        <v>１０：１</v>
      </c>
      <c r="Y7" s="66">
        <f t="shared" si="15"/>
        <v>148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148</v>
      </c>
      <c r="AE7" s="66">
        <f t="shared" si="15"/>
        <v>148</v>
      </c>
      <c r="AF7" s="66" t="str">
        <f t="shared" si="15"/>
        <v>-</v>
      </c>
      <c r="AG7" s="66">
        <f t="shared" si="15"/>
        <v>148</v>
      </c>
      <c r="AH7" s="67">
        <f>AH8</f>
        <v>94.7</v>
      </c>
      <c r="AI7" s="67">
        <f t="shared" ref="AI7:AQ7" si="16">AI8</f>
        <v>101.8</v>
      </c>
      <c r="AJ7" s="67">
        <f t="shared" si="16"/>
        <v>103.6</v>
      </c>
      <c r="AK7" s="67">
        <f t="shared" si="16"/>
        <v>100.8</v>
      </c>
      <c r="AL7" s="67">
        <f t="shared" si="16"/>
        <v>101.8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89.8</v>
      </c>
      <c r="AT7" s="67">
        <f t="shared" ref="AT7:BB7" si="17">AT8</f>
        <v>90.2</v>
      </c>
      <c r="AU7" s="67">
        <f t="shared" si="17"/>
        <v>87.7</v>
      </c>
      <c r="AV7" s="67">
        <f t="shared" si="17"/>
        <v>85.1</v>
      </c>
      <c r="AW7" s="67">
        <f t="shared" si="17"/>
        <v>83.2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242</v>
      </c>
      <c r="BE7" s="67">
        <f t="shared" ref="BE7:BM7" si="18">BE8</f>
        <v>228.8</v>
      </c>
      <c r="BF7" s="67">
        <f t="shared" si="18"/>
        <v>237.8</v>
      </c>
      <c r="BG7" s="67">
        <f t="shared" si="18"/>
        <v>248.8</v>
      </c>
      <c r="BH7" s="67">
        <f t="shared" si="18"/>
        <v>254.4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88.3</v>
      </c>
      <c r="BP7" s="67">
        <f t="shared" ref="BP7:BX7" si="19">BP8</f>
        <v>94.3</v>
      </c>
      <c r="BQ7" s="67">
        <f t="shared" si="19"/>
        <v>89.1</v>
      </c>
      <c r="BR7" s="67">
        <f t="shared" si="19"/>
        <v>85.9</v>
      </c>
      <c r="BS7" s="67">
        <f t="shared" si="19"/>
        <v>83.2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32787</v>
      </c>
      <c r="CA7" s="68">
        <f t="shared" ref="CA7:CI7" si="20">CA8</f>
        <v>32570</v>
      </c>
      <c r="CB7" s="68">
        <f t="shared" si="20"/>
        <v>33402</v>
      </c>
      <c r="CC7" s="68">
        <f t="shared" si="20"/>
        <v>32880</v>
      </c>
      <c r="CD7" s="68">
        <f t="shared" si="20"/>
        <v>32990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9587</v>
      </c>
      <c r="CL7" s="68">
        <f t="shared" ref="CL7:CT7" si="21">CL8</f>
        <v>10067</v>
      </c>
      <c r="CM7" s="68">
        <f t="shared" si="21"/>
        <v>10406</v>
      </c>
      <c r="CN7" s="68">
        <f t="shared" si="21"/>
        <v>10527</v>
      </c>
      <c r="CO7" s="68">
        <f t="shared" si="21"/>
        <v>10701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63.9</v>
      </c>
      <c r="CW7" s="67">
        <f t="shared" ref="CW7:DE7" si="22">CW8</f>
        <v>65.400000000000006</v>
      </c>
      <c r="CX7" s="67">
        <f t="shared" si="22"/>
        <v>67</v>
      </c>
      <c r="CY7" s="67">
        <f t="shared" si="22"/>
        <v>69.400000000000006</v>
      </c>
      <c r="CZ7" s="67">
        <f t="shared" si="22"/>
        <v>73.400000000000006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22.6</v>
      </c>
      <c r="DH7" s="67">
        <f t="shared" ref="DH7:DP7" si="23">DH8</f>
        <v>21.7</v>
      </c>
      <c r="DI7" s="67">
        <f t="shared" si="23"/>
        <v>21.8</v>
      </c>
      <c r="DJ7" s="67">
        <f t="shared" si="23"/>
        <v>21.1</v>
      </c>
      <c r="DK7" s="67">
        <f t="shared" si="23"/>
        <v>20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71.8</v>
      </c>
      <c r="DS7" s="67">
        <f t="shared" ref="DS7:EA7" si="24">DS8</f>
        <v>72.900000000000006</v>
      </c>
      <c r="DT7" s="67">
        <f t="shared" si="24"/>
        <v>73.2</v>
      </c>
      <c r="DU7" s="67">
        <f t="shared" si="24"/>
        <v>74.7</v>
      </c>
      <c r="DV7" s="67">
        <f t="shared" si="24"/>
        <v>75.099999999999994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77.099999999999994</v>
      </c>
      <c r="ED7" s="67">
        <f t="shared" ref="ED7:EL7" si="25">ED8</f>
        <v>77.900000000000006</v>
      </c>
      <c r="EE7" s="67">
        <f t="shared" si="25"/>
        <v>77</v>
      </c>
      <c r="EF7" s="67">
        <f t="shared" si="25"/>
        <v>77</v>
      </c>
      <c r="EG7" s="67">
        <f t="shared" si="25"/>
        <v>75.2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31371573</v>
      </c>
      <c r="EO7" s="68">
        <f t="shared" ref="EO7:EW7" si="26">EO8</f>
        <v>31695409</v>
      </c>
      <c r="EP7" s="68">
        <f t="shared" si="26"/>
        <v>31254691</v>
      </c>
      <c r="EQ7" s="68">
        <f t="shared" si="26"/>
        <v>31163399</v>
      </c>
      <c r="ER7" s="68">
        <f t="shared" si="26"/>
        <v>31160730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 x14ac:dyDescent="0.15">
      <c r="A8" s="50"/>
      <c r="B8" s="70">
        <v>2018</v>
      </c>
      <c r="C8" s="70">
        <v>150002</v>
      </c>
      <c r="D8" s="70">
        <v>46</v>
      </c>
      <c r="E8" s="70">
        <v>6</v>
      </c>
      <c r="F8" s="70">
        <v>0</v>
      </c>
      <c r="G8" s="70">
        <v>6</v>
      </c>
      <c r="H8" s="70" t="s">
        <v>170</v>
      </c>
      <c r="I8" s="70" t="s">
        <v>170</v>
      </c>
      <c r="J8" s="70" t="s">
        <v>171</v>
      </c>
      <c r="K8" s="70" t="s">
        <v>172</v>
      </c>
      <c r="L8" s="70" t="s">
        <v>173</v>
      </c>
      <c r="M8" s="70" t="s">
        <v>174</v>
      </c>
      <c r="N8" s="70" t="s">
        <v>175</v>
      </c>
      <c r="O8" s="70" t="s">
        <v>176</v>
      </c>
      <c r="P8" s="70" t="s">
        <v>177</v>
      </c>
      <c r="Q8" s="71">
        <v>12</v>
      </c>
      <c r="R8" s="70" t="s">
        <v>38</v>
      </c>
      <c r="S8" s="70" t="s">
        <v>178</v>
      </c>
      <c r="T8" s="70" t="s">
        <v>179</v>
      </c>
      <c r="U8" s="71">
        <v>2259309</v>
      </c>
      <c r="V8" s="71">
        <v>9223</v>
      </c>
      <c r="W8" s="70" t="s">
        <v>180</v>
      </c>
      <c r="X8" s="72" t="s">
        <v>181</v>
      </c>
      <c r="Y8" s="71">
        <v>148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148</v>
      </c>
      <c r="AE8" s="71">
        <v>148</v>
      </c>
      <c r="AF8" s="71" t="s">
        <v>38</v>
      </c>
      <c r="AG8" s="71">
        <v>148</v>
      </c>
      <c r="AH8" s="73">
        <v>94.7</v>
      </c>
      <c r="AI8" s="73">
        <v>101.8</v>
      </c>
      <c r="AJ8" s="73">
        <v>103.6</v>
      </c>
      <c r="AK8" s="73">
        <v>100.8</v>
      </c>
      <c r="AL8" s="73">
        <v>101.8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89.8</v>
      </c>
      <c r="AT8" s="73">
        <v>90.2</v>
      </c>
      <c r="AU8" s="73">
        <v>87.7</v>
      </c>
      <c r="AV8" s="73">
        <v>85.1</v>
      </c>
      <c r="AW8" s="73">
        <v>83.2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242</v>
      </c>
      <c r="BE8" s="74">
        <v>228.8</v>
      </c>
      <c r="BF8" s="74">
        <v>237.8</v>
      </c>
      <c r="BG8" s="74">
        <v>248.8</v>
      </c>
      <c r="BH8" s="74">
        <v>254.4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88.3</v>
      </c>
      <c r="BP8" s="73">
        <v>94.3</v>
      </c>
      <c r="BQ8" s="73">
        <v>89.1</v>
      </c>
      <c r="BR8" s="73">
        <v>85.9</v>
      </c>
      <c r="BS8" s="73">
        <v>83.2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32787</v>
      </c>
      <c r="CA8" s="74">
        <v>32570</v>
      </c>
      <c r="CB8" s="74">
        <v>33402</v>
      </c>
      <c r="CC8" s="74">
        <v>32880</v>
      </c>
      <c r="CD8" s="74">
        <v>32990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9587</v>
      </c>
      <c r="CL8" s="74">
        <v>10067</v>
      </c>
      <c r="CM8" s="74">
        <v>10406</v>
      </c>
      <c r="CN8" s="74">
        <v>10527</v>
      </c>
      <c r="CO8" s="74">
        <v>10701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63.9</v>
      </c>
      <c r="CW8" s="74">
        <v>65.400000000000006</v>
      </c>
      <c r="CX8" s="74">
        <v>67</v>
      </c>
      <c r="CY8" s="74">
        <v>69.400000000000006</v>
      </c>
      <c r="CZ8" s="74">
        <v>73.400000000000006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22.6</v>
      </c>
      <c r="DH8" s="74">
        <v>21.7</v>
      </c>
      <c r="DI8" s="74">
        <v>21.8</v>
      </c>
      <c r="DJ8" s="74">
        <v>21.1</v>
      </c>
      <c r="DK8" s="74">
        <v>20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71.8</v>
      </c>
      <c r="DS8" s="73">
        <v>72.900000000000006</v>
      </c>
      <c r="DT8" s="73">
        <v>73.2</v>
      </c>
      <c r="DU8" s="73">
        <v>74.7</v>
      </c>
      <c r="DV8" s="73">
        <v>75.099999999999994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77.099999999999994</v>
      </c>
      <c r="ED8" s="73">
        <v>77.900000000000006</v>
      </c>
      <c r="EE8" s="73">
        <v>77</v>
      </c>
      <c r="EF8" s="73">
        <v>77</v>
      </c>
      <c r="EG8" s="73">
        <v>75.2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31371573</v>
      </c>
      <c r="EO8" s="74">
        <v>31695409</v>
      </c>
      <c r="EP8" s="74">
        <v>31254691</v>
      </c>
      <c r="EQ8" s="74">
        <v>31163399</v>
      </c>
      <c r="ER8" s="74">
        <v>31160730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182</v>
      </c>
      <c r="C10" s="79" t="s">
        <v>183</v>
      </c>
      <c r="D10" s="79" t="s">
        <v>184</v>
      </c>
      <c r="E10" s="79" t="s">
        <v>185</v>
      </c>
      <c r="F10" s="79" t="s">
        <v>186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187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2020-01-24T03:58:07Z</cp:lastPrinted>
  <dcterms:created xsi:type="dcterms:W3CDTF">2019-12-05T07:36:05Z</dcterms:created>
  <dcterms:modified xsi:type="dcterms:W3CDTF">2020-01-24T03:59:49Z</dcterms:modified>
  <cp:category/>
</cp:coreProperties>
</file>