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3.24\disk1\財政共有（R1.7.22～）\１　共有フォルダ（メイン）\02予算班\公営企業\Ｈ３１\200109_公営企業経営分析\02_各課回答\"/>
    </mc:Choice>
  </mc:AlternateContent>
  <workbookProtection workbookAlgorithmName="SHA-512" workbookHashValue="/hq76zdptiZFGTl00ixOdotzbQxl2BD2YXE0wUQA43efusC3BaBYYvaUSF7yaGm+UD1onWzWxTihnn6xsdTefA==" workbookSaltValue="91DNf9bqbLlAuzX65HK7Qg==" workbookSpinCount="100000" lockStructure="1"/>
  <bookViews>
    <workbookView xWindow="0" yWindow="0" windowWidth="21795" windowHeight="8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AE54" i="4" s="1"/>
  <c r="MN54" i="4"/>
  <c r="MN32" i="4"/>
  <c r="CS78" i="4"/>
  <c r="BX54" i="4"/>
  <c r="MH78" i="4"/>
  <c r="IZ54" i="4"/>
  <c r="IZ32" i="4"/>
  <c r="HM78" i="4"/>
  <c r="FL54" i="4"/>
  <c r="FL32" i="4"/>
  <c r="BX32" i="4"/>
  <c r="AE32" i="4"/>
  <c r="D11" i="5"/>
  <c r="DS32" i="4"/>
  <c r="DS54" i="4"/>
  <c r="E11" i="5"/>
  <c r="HG32" i="4"/>
  <c r="HG54" i="4"/>
  <c r="B11" i="5"/>
  <c r="FH78" i="4" l="1"/>
  <c r="AN78" i="4"/>
  <c r="KC78" i="4"/>
  <c r="KU54" i="4"/>
  <c r="KU32" i="4"/>
  <c r="KF54" i="4"/>
  <c r="KF32" i="4"/>
  <c r="P32" i="4"/>
  <c r="JJ78" i="4"/>
  <c r="GR54" i="4"/>
  <c r="GR32" i="4"/>
  <c r="EO78" i="4"/>
  <c r="DD54" i="4"/>
  <c r="DD32" i="4"/>
  <c r="U78" i="4"/>
  <c r="P54" i="4"/>
  <c r="BZ78" i="4"/>
  <c r="BI54" i="4"/>
  <c r="BI32" i="4"/>
  <c r="EW54" i="4"/>
  <c r="LY54" i="4"/>
  <c r="LY32" i="4"/>
  <c r="EW32" i="4"/>
  <c r="LO78" i="4"/>
  <c r="IK54" i="4"/>
  <c r="IK32" i="4"/>
  <c r="GT78" i="4"/>
  <c r="GA78" i="4"/>
  <c r="EH54" i="4"/>
  <c r="EH32" i="4"/>
  <c r="BG78" i="4"/>
  <c r="AT54" i="4"/>
  <c r="AT32" i="4"/>
  <c r="KV78" i="4"/>
  <c r="LJ54" i="4"/>
  <c r="LJ32" i="4"/>
  <c r="HV54" i="4"/>
  <c r="HV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<sst xmlns="http://schemas.openxmlformats.org/spreadsheetml/2006/main" count="321" uniqueCount="184">
  <si>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</si>
  <si>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</si>
  <si>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</si>
  <si>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</si>
  <si>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</si>
  <si>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</si>
  <si>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</si>
  <si>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</si>
  <si>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</si>
  <si>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</si>
  <si>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</si>
  <si>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</si>
  <si>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</si>
  <si>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</si>
  <si>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</si>
  <si>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</si>
  <si>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</si>
  <si>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</si>
  <si>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</si>
  <si>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</si>
  <si>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</si>
  <si>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</si>
  <si>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</si>
  <si>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</si>
  <si>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</si>
  <si>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</si>
  <si>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</si>
  <si>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</si>
  <si>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</si>
  <si>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</si>
  <si>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</si>
  <si>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</si>
  <si>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</si>
  <si>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</si>
  <si>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</si>
  <si>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</si>
  <si>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</si>
  <si>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</si>
  <si>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</si>
  <si>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</si>
  <si>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</si>
  <si>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</si>
  <si>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</si>
  <si>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</si>
  <si>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</si>
  <si>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</si>
  <si>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</si>
  <si>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</si>
  <si>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</si>
  <si>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</si>
  <si>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</si>
  <si>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</si>
  <si>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</si>
  <si>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</si>
  <si>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</si>
  <si>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</si>
  <si>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</si>
  <si>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</si>
  <si>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</si>
  <si>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</si>
  <si>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</si>
  <si>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</si>
  <si>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</si>
  <si>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</si>
  <si>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</si>
  <si>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</si>
  <si>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</si>
  <si>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</si>
  <si>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</si>
  <si>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</si>
  <si>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</si>
  <si>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</si>
  <si>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</si>
  <si>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</si>
  <si>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</si>
  <si>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</si>
  <si>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</si>
  <si>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</si>
  <si>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</si>
  <si>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</si>
  <si>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</si>
  <si>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</si>
  <si>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</si>
  <si>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</si>
  <si>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</si>
  <si>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</si>
  <si>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</si>
  <si>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</si>
  <si>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</si>
  <si>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</si>
  <si>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</si>
  <si>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</si>
  <si>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</si>
  <si>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</si>
  <si>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</si>
  <si>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</si>
  <si>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</si>
  <si>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</si>
  <si>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</si>
  <si>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</si>
  <si>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</si>
  <si>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</si>
  <si>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</si>
  <si>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</si>
  <si>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</si>
  <si>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</si>
  <si>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</si>
  <si>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</si>
  <si>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</si>
  <si>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</si>
  <si>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</si>
  <si>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</si>
  <si>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</si>
  <si>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</si>
  <si>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</si>
  <si>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</si>
  <si>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</si>
  <si>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</si>
  <si>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</si>
  <si>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</si>
  <si>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</si>
  <si>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</si>
  <si>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</si>
  <si>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</si>
  <si>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</si>
  <si>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</si>
  <si>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</si>
  <si>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</si>
  <si>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</si>
  <si>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</si>
  <si>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</si>
  <si>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</si>
  <si>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</si>
  <si>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</si>
  <si>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</si>
  <si>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</si>
  <si>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</si>
  <si>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</si>
  <si>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</si>
  <si>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</si>
  <si>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</si>
  <si>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</si>
  <si>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</si>
  <si>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</si>
  <si>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</si>
  <si>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</si>
  <si>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</si>
  <si>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</si>
  <si>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</si>
  <si>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</si>
  <si>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</si>
  <si>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当該値(N-3)</t>
    <phoneticPr fontId="5"/>
  </si>
  <si>
    <t>当該値(N-1)</t>
    <phoneticPr fontId="5"/>
  </si>
  <si>
    <t>当該値(N-4)</t>
    <phoneticPr fontId="5"/>
  </si>
  <si>
    <t>当該値(N-1)</t>
    <phoneticPr fontId="5"/>
  </si>
  <si>
    <t>当該値(N-2)</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</si>
  <si>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</si>
  <si>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</si>
  <si>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</si>
  <si>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</si>
  <si>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</si>
  <si>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</si>
  <si>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</si>
  <si>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</si>
  <si>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</si>
  <si>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</si>
  <si>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</si>
  <si>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</si>
  <si>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</si>
  <si>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</si>
  <si>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</si>
  <si>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</si>
  <si>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</si>
  <si>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</si>
  <si>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</si>
  <si>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</si>
  <si>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</si>
  <si>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</si>
  <si>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</si>
  <si>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</si>
  <si>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当院は県内全域を診療圏とした三次医療を担う基幹病院として、一般の医療機関では対応が困難な高度専門医療等を提供する役割を担っています。</t>
    <phoneticPr fontId="5"/>
  </si>
  <si>
    <t>①平成３０年度は１００％未満ですが、旧病院解体に伴う固定資産除却費の計上という特殊要因によるものです。
②上記の理由で平成３０年度は類似病院よりも低い水準となっています。
③上記の理由で平成３０年度は累積欠損金が発生しましたが、収益単価は増加傾向にあり、早期の解消に努めます。
④類似病院と比べて低いものの、平成３０年１月に病床数を見直した結果、回復傾向が見られます。
⑤⑥上昇を続けており、安定した収益を確保しています。
⑦類似病院の平均を概ね下回り、適切な職員配置を続けています。
⑧高度医療を取り扱っていること、近年の高額薬品の導入に伴い、類似病院の平均を上回って推移しています。</t>
    <rPh sb="1" eb="3">
      <t>ヘイセイ</t>
    </rPh>
    <rPh sb="5" eb="6">
      <t>ネン</t>
    </rPh>
    <rPh sb="6" eb="7">
      <t>ド</t>
    </rPh>
    <rPh sb="12" eb="14">
      <t>ミマン</t>
    </rPh>
    <rPh sb="18" eb="21">
      <t>キュウビョウイン</t>
    </rPh>
    <rPh sb="21" eb="23">
      <t>カイタイ</t>
    </rPh>
    <rPh sb="24" eb="25">
      <t>トモナ</t>
    </rPh>
    <rPh sb="26" eb="28">
      <t>コテイ</t>
    </rPh>
    <rPh sb="28" eb="30">
      <t>シサン</t>
    </rPh>
    <rPh sb="30" eb="32">
      <t>ジョキャク</t>
    </rPh>
    <rPh sb="32" eb="33">
      <t>ヒ</t>
    </rPh>
    <rPh sb="34" eb="36">
      <t>ケイジョウ</t>
    </rPh>
    <rPh sb="39" eb="41">
      <t>トクシュ</t>
    </rPh>
    <rPh sb="41" eb="43">
      <t>ヨウイン</t>
    </rPh>
    <rPh sb="53" eb="55">
      <t>ジョウキ</t>
    </rPh>
    <rPh sb="56" eb="58">
      <t>リユウ</t>
    </rPh>
    <rPh sb="73" eb="74">
      <t>ヒク</t>
    </rPh>
    <rPh sb="87" eb="89">
      <t>ジョウキ</t>
    </rPh>
    <rPh sb="90" eb="92">
      <t>リユウ</t>
    </rPh>
    <rPh sb="106" eb="108">
      <t>ハッセイ</t>
    </rPh>
    <rPh sb="114" eb="116">
      <t>シュウエキ</t>
    </rPh>
    <rPh sb="116" eb="118">
      <t>タンカ</t>
    </rPh>
    <rPh sb="119" eb="121">
      <t>ゾウカ</t>
    </rPh>
    <rPh sb="121" eb="123">
      <t>ケイコウ</t>
    </rPh>
    <rPh sb="127" eb="129">
      <t>ソウキ</t>
    </rPh>
    <rPh sb="130" eb="132">
      <t>カイショウ</t>
    </rPh>
    <rPh sb="133" eb="134">
      <t>ツト</t>
    </rPh>
    <rPh sb="170" eb="172">
      <t>ケッカ</t>
    </rPh>
    <rPh sb="259" eb="261">
      <t>キンネン</t>
    </rPh>
    <rPh sb="262" eb="264">
      <t>コウガク</t>
    </rPh>
    <rPh sb="264" eb="266">
      <t>ヤクヒン</t>
    </rPh>
    <rPh sb="267" eb="269">
      <t>ドウニュウ</t>
    </rPh>
    <rPh sb="270" eb="271">
      <t>トモナ</t>
    </rPh>
    <phoneticPr fontId="5"/>
  </si>
  <si>
    <t>①平成２９年度に病院の建替を行ったため、類似病院よりも低い水準となっています。
②建替に併せて医療機器の更新も行ったため、類似病院よりも低い水準となっています。
③建替に伴い、類似病院よりも高い水準となっています。</t>
    <rPh sb="95" eb="96">
      <t>タカ</t>
    </rPh>
    <phoneticPr fontId="5"/>
  </si>
  <si>
    <t>病院の建替に伴い、固定資産除却費や減価償却費が増加しており、平成３０年度は経常収支比率が１００％を下回り、累積欠損金が発生しましたが、収益単価は増加傾向にあり、引き続き収益確保、歳出削減に努め、経営健全化に取り組んでいくこととしています。</t>
    <rPh sb="30" eb="32">
      <t>ヘイセイ</t>
    </rPh>
    <rPh sb="34" eb="36">
      <t>ネンド</t>
    </rPh>
    <rPh sb="49" eb="50">
      <t>シタ</t>
    </rPh>
    <rPh sb="50" eb="51">
      <t>マワ</t>
    </rPh>
    <rPh sb="59" eb="61">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</si>
</sst>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4" fillId="0" borderId="8" xfId="0" applyFont="1" applyBorder="1" applyAlignment="1" applyProtection="1">
      <alignment horizontal="left" vertical="top" wrapText="1" shrinkToFit="1"/>
      <protection locked="0"/>
    </xf>
    <xf numFmtId="0" fontId="24" fillId="0" borderId="0" xfId="0" applyFont="1" applyBorder="1" applyAlignment="1" applyProtection="1">
      <alignment horizontal="left" vertical="top" wrapText="1" shrinkToFit="1"/>
      <protection locked="0"/>
    </xf>
    <xf numFmtId="0" fontId="24" fillId="0" borderId="9" xfId="0" applyFont="1" applyBorder="1" applyAlignment="1" applyProtection="1">
      <alignment horizontal="left" vertical="top" wrapText="1" shrinkToFit="1"/>
      <protection locked="0"/>
    </xf>
    <xf numFmtId="0" fontId="24" fillId="0" borderId="10"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74.7</c:v>
                </c:pt>
                <c:pt idx="1">
                  <c:v>70.5</c:v>
                </c:pt>
                <c:pt idx="2">
                  <c:v>71.400000000000006</c:v>
                </c:pt>
                <c:pt idx="3">
                  <c:v>71.3</c:v>
                </c:pt>
                <c:pt idx="4">
                  <c:v>75</c:v>
                </c:pt>
              </c:numCache>
            </c:numRef>
          </c:val>
          <c:extLst>
            <c:ext xmlns:c16="http://schemas.microsoft.com/office/drawing/2014/chart" uri="{C3380CC4-5D6E-409C-BE32-E72D297353CC}">
              <c16:uniqueId val="{00000000-E3EB-4E70-B78A-BD081414C5C7}"/>
            </c:ext>
          </c:extLst>
        </c:ser>
        <c:dLbls>
          <c:showLegendKey val="0"/>
          <c:showVal val="0"/>
          <c:showCatName val="0"/>
          <c:showSerName val="0"/>
          <c:showPercent val="0"/>
          <c:showBubbleSize val="0"/>
        </c:dLbls>
        <c:gapWidth val="150"/>
        <c:axId val="460182208"/>
        <c:axId val="46018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E3EB-4E70-B78A-BD081414C5C7}"/>
            </c:ext>
          </c:extLst>
        </c:ser>
        <c:dLbls>
          <c:showLegendKey val="0"/>
          <c:showVal val="0"/>
          <c:showCatName val="0"/>
          <c:showSerName val="0"/>
          <c:showPercent val="0"/>
          <c:showBubbleSize val="0"/>
        </c:dLbls>
        <c:marker val="1"/>
        <c:smooth val="0"/>
        <c:axId val="460182208"/>
        <c:axId val="460182600"/>
      </c:lineChart>
      <c:dateAx>
        <c:axId val="460182208"/>
        <c:scaling>
          <c:orientation val="minMax"/>
        </c:scaling>
        <c:delete val="1"/>
        <c:axPos val="b"/>
        <c:numFmt formatCode="ge" sourceLinked="1"/>
        <c:majorTickMark val="none"/>
        <c:minorTickMark val="none"/>
        <c:tickLblPos val="none"/>
        <c:crossAx val="460182600"/>
        <c:crosses val="autoZero"/>
        <c:auto val="1"/>
        <c:lblOffset val="100"/>
        <c:baseTimeUnit val="years"/>
      </c:dateAx>
      <c:valAx>
        <c:axId val="46018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1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7.6</c:v>
                </c:pt>
              </c:numCache>
            </c:numRef>
          </c:val>
          <c:extLst>
            <c:ext xmlns:c16="http://schemas.microsoft.com/office/drawing/2014/chart" uri="{C3380CC4-5D6E-409C-BE32-E72D297353CC}">
              <c16:uniqueId val="{00000000-4068-4154-BEB6-86B53DE924D6}"/>
            </c:ext>
          </c:extLst>
        </c:ser>
        <c:dLbls>
          <c:showLegendKey val="0"/>
          <c:showVal val="0"/>
          <c:showCatName val="0"/>
          <c:showSerName val="0"/>
          <c:showPercent val="0"/>
          <c:showBubbleSize val="0"/>
        </c:dLbls>
        <c:gapWidth val="150"/>
        <c:axId val="460178288"/>
        <c:axId val="4601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4068-4154-BEB6-86B53DE924D6}"/>
            </c:ext>
          </c:extLst>
        </c:ser>
        <c:dLbls>
          <c:showLegendKey val="0"/>
          <c:showVal val="0"/>
          <c:showCatName val="0"/>
          <c:showSerName val="0"/>
          <c:showPercent val="0"/>
          <c:showBubbleSize val="0"/>
        </c:dLbls>
        <c:marker val="1"/>
        <c:smooth val="0"/>
        <c:axId val="460178288"/>
        <c:axId val="460183384"/>
      </c:lineChart>
      <c:dateAx>
        <c:axId val="460178288"/>
        <c:scaling>
          <c:orientation val="minMax"/>
        </c:scaling>
        <c:delete val="1"/>
        <c:axPos val="b"/>
        <c:numFmt formatCode="ge" sourceLinked="1"/>
        <c:majorTickMark val="none"/>
        <c:minorTickMark val="none"/>
        <c:tickLblPos val="none"/>
        <c:crossAx val="460183384"/>
        <c:crosses val="autoZero"/>
        <c:auto val="1"/>
        <c:lblOffset val="100"/>
        <c:baseTimeUnit val="years"/>
      </c:dateAx>
      <c:valAx>
        <c:axId val="46018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17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99.4</c:v>
                </c:pt>
                <c:pt idx="1">
                  <c:v>98.6</c:v>
                </c:pt>
                <c:pt idx="2">
                  <c:v>101.3</c:v>
                </c:pt>
                <c:pt idx="3">
                  <c:v>98.6</c:v>
                </c:pt>
                <c:pt idx="4">
                  <c:v>86</c:v>
                </c:pt>
              </c:numCache>
            </c:numRef>
          </c:val>
          <c:extLst>
            <c:ext xmlns:c16="http://schemas.microsoft.com/office/drawing/2014/chart" uri="{C3380CC4-5D6E-409C-BE32-E72D297353CC}">
              <c16:uniqueId val="{00000000-035D-497B-A925-50C1F98D80CC}"/>
            </c:ext>
          </c:extLst>
        </c:ser>
        <c:dLbls>
          <c:showLegendKey val="0"/>
          <c:showVal val="0"/>
          <c:showCatName val="0"/>
          <c:showSerName val="0"/>
          <c:showPercent val="0"/>
          <c:showBubbleSize val="0"/>
        </c:dLbls>
        <c:gapWidth val="150"/>
        <c:axId val="568539376"/>
        <c:axId val="56853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035D-497B-A925-50C1F98D80CC}"/>
            </c:ext>
          </c:extLst>
        </c:ser>
        <c:dLbls>
          <c:showLegendKey val="0"/>
          <c:showVal val="0"/>
          <c:showCatName val="0"/>
          <c:showSerName val="0"/>
          <c:showPercent val="0"/>
          <c:showBubbleSize val="0"/>
        </c:dLbls>
        <c:marker val="1"/>
        <c:smooth val="0"/>
        <c:axId val="568539376"/>
        <c:axId val="568535848"/>
      </c:lineChart>
      <c:dateAx>
        <c:axId val="568539376"/>
        <c:scaling>
          <c:orientation val="minMax"/>
        </c:scaling>
        <c:delete val="1"/>
        <c:axPos val="b"/>
        <c:numFmt formatCode="ge" sourceLinked="1"/>
        <c:majorTickMark val="none"/>
        <c:minorTickMark val="none"/>
        <c:tickLblPos val="none"/>
        <c:crossAx val="568535848"/>
        <c:crosses val="autoZero"/>
        <c:auto val="1"/>
        <c:lblOffset val="100"/>
        <c:baseTimeUnit val="years"/>
      </c:dateAx>
      <c:valAx>
        <c:axId val="56853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853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104.1</c:v>
                </c:pt>
                <c:pt idx="1">
                  <c:v>102.5</c:v>
                </c:pt>
                <c:pt idx="2">
                  <c:v>103.9</c:v>
                </c:pt>
                <c:pt idx="3">
                  <c:v>101.4</c:v>
                </c:pt>
                <c:pt idx="4">
                  <c:v>95.4</c:v>
                </c:pt>
              </c:numCache>
            </c:numRef>
          </c:val>
          <c:extLst>
            <c:ext xmlns:c16="http://schemas.microsoft.com/office/drawing/2014/chart" uri="{C3380CC4-5D6E-409C-BE32-E72D297353CC}">
              <c16:uniqueId val="{00000000-0A06-486D-B239-AD33894C6138}"/>
            </c:ext>
          </c:extLst>
        </c:ser>
        <c:dLbls>
          <c:showLegendKey val="0"/>
          <c:showVal val="0"/>
          <c:showCatName val="0"/>
          <c:showSerName val="0"/>
          <c:showPercent val="0"/>
          <c:showBubbleSize val="0"/>
        </c:dLbls>
        <c:gapWidth val="150"/>
        <c:axId val="568535456"/>
        <c:axId val="5685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0A06-486D-B239-AD33894C6138}"/>
            </c:ext>
          </c:extLst>
        </c:ser>
        <c:dLbls>
          <c:showLegendKey val="0"/>
          <c:showVal val="0"/>
          <c:showCatName val="0"/>
          <c:showSerName val="0"/>
          <c:showPercent val="0"/>
          <c:showBubbleSize val="0"/>
        </c:dLbls>
        <c:marker val="1"/>
        <c:smooth val="0"/>
        <c:axId val="568535456"/>
        <c:axId val="568538592"/>
      </c:lineChart>
      <c:dateAx>
        <c:axId val="568535456"/>
        <c:scaling>
          <c:orientation val="minMax"/>
        </c:scaling>
        <c:delete val="1"/>
        <c:axPos val="b"/>
        <c:numFmt formatCode="ge" sourceLinked="1"/>
        <c:majorTickMark val="none"/>
        <c:minorTickMark val="none"/>
        <c:tickLblPos val="none"/>
        <c:crossAx val="568538592"/>
        <c:crosses val="autoZero"/>
        <c:auto val="1"/>
        <c:lblOffset val="100"/>
        <c:baseTimeUnit val="years"/>
      </c:dateAx>
      <c:valAx>
        <c:axId val="5685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85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74.5</c:v>
                </c:pt>
                <c:pt idx="1">
                  <c:v>77.599999999999994</c:v>
                </c:pt>
                <c:pt idx="2">
                  <c:v>80.3</c:v>
                </c:pt>
                <c:pt idx="3">
                  <c:v>33.700000000000003</c:v>
                </c:pt>
                <c:pt idx="4">
                  <c:v>17.3</c:v>
                </c:pt>
              </c:numCache>
            </c:numRef>
          </c:val>
          <c:extLst>
            <c:ext xmlns:c16="http://schemas.microsoft.com/office/drawing/2014/chart" uri="{C3380CC4-5D6E-409C-BE32-E72D297353CC}">
              <c16:uniqueId val="{00000000-282A-4793-B5DC-BAE2BC88B7C1}"/>
            </c:ext>
          </c:extLst>
        </c:ser>
        <c:dLbls>
          <c:showLegendKey val="0"/>
          <c:showVal val="0"/>
          <c:showCatName val="0"/>
          <c:showSerName val="0"/>
          <c:showPercent val="0"/>
          <c:showBubbleSize val="0"/>
        </c:dLbls>
        <c:gapWidth val="150"/>
        <c:axId val="455916560"/>
        <c:axId val="4559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282A-4793-B5DC-BAE2BC88B7C1}"/>
            </c:ext>
          </c:extLst>
        </c:ser>
        <c:dLbls>
          <c:showLegendKey val="0"/>
          <c:showVal val="0"/>
          <c:showCatName val="0"/>
          <c:showSerName val="0"/>
          <c:showPercent val="0"/>
          <c:showBubbleSize val="0"/>
        </c:dLbls>
        <c:marker val="1"/>
        <c:smooth val="0"/>
        <c:axId val="455916560"/>
        <c:axId val="455918520"/>
      </c:lineChart>
      <c:dateAx>
        <c:axId val="455916560"/>
        <c:scaling>
          <c:orientation val="minMax"/>
        </c:scaling>
        <c:delete val="1"/>
        <c:axPos val="b"/>
        <c:numFmt formatCode="ge" sourceLinked="1"/>
        <c:majorTickMark val="none"/>
        <c:minorTickMark val="none"/>
        <c:tickLblPos val="none"/>
        <c:crossAx val="455918520"/>
        <c:crosses val="autoZero"/>
        <c:auto val="1"/>
        <c:lblOffset val="100"/>
        <c:baseTimeUnit val="years"/>
      </c:dateAx>
      <c:valAx>
        <c:axId val="45591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91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60.8</c:v>
                </c:pt>
                <c:pt idx="1">
                  <c:v>67.2</c:v>
                </c:pt>
                <c:pt idx="2">
                  <c:v>72.3</c:v>
                </c:pt>
                <c:pt idx="3">
                  <c:v>47.2</c:v>
                </c:pt>
                <c:pt idx="4">
                  <c:v>52.6</c:v>
                </c:pt>
              </c:numCache>
            </c:numRef>
          </c:val>
          <c:extLst>
            <c:ext xmlns:c16="http://schemas.microsoft.com/office/drawing/2014/chart" uri="{C3380CC4-5D6E-409C-BE32-E72D297353CC}">
              <c16:uniqueId val="{00000000-EB6A-4A94-BF3F-01DFDCC9249D}"/>
            </c:ext>
          </c:extLst>
        </c:ser>
        <c:dLbls>
          <c:showLegendKey val="0"/>
          <c:showVal val="0"/>
          <c:showCatName val="0"/>
          <c:showSerName val="0"/>
          <c:showPercent val="0"/>
          <c:showBubbleSize val="0"/>
        </c:dLbls>
        <c:gapWidth val="150"/>
        <c:axId val="455915384"/>
        <c:axId val="4559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EB6A-4A94-BF3F-01DFDCC9249D}"/>
            </c:ext>
          </c:extLst>
        </c:ser>
        <c:dLbls>
          <c:showLegendKey val="0"/>
          <c:showVal val="0"/>
          <c:showCatName val="0"/>
          <c:showSerName val="0"/>
          <c:showPercent val="0"/>
          <c:showBubbleSize val="0"/>
        </c:dLbls>
        <c:marker val="1"/>
        <c:smooth val="0"/>
        <c:axId val="455915384"/>
        <c:axId val="455916952"/>
      </c:lineChart>
      <c:dateAx>
        <c:axId val="455915384"/>
        <c:scaling>
          <c:orientation val="minMax"/>
        </c:scaling>
        <c:delete val="1"/>
        <c:axPos val="b"/>
        <c:numFmt formatCode="ge" sourceLinked="1"/>
        <c:majorTickMark val="none"/>
        <c:minorTickMark val="none"/>
        <c:tickLblPos val="none"/>
        <c:crossAx val="455916952"/>
        <c:crosses val="autoZero"/>
        <c:auto val="1"/>
        <c:lblOffset val="100"/>
        <c:baseTimeUnit val="years"/>
      </c:dateAx>
      <c:valAx>
        <c:axId val="45591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91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44986796</c:v>
                </c:pt>
                <c:pt idx="1">
                  <c:v>45646758</c:v>
                </c:pt>
                <c:pt idx="2">
                  <c:v>46411092</c:v>
                </c:pt>
                <c:pt idx="3">
                  <c:v>107638830</c:v>
                </c:pt>
                <c:pt idx="4">
                  <c:v>78393621</c:v>
                </c:pt>
              </c:numCache>
            </c:numRef>
          </c:val>
          <c:extLst>
            <c:ext xmlns:c16="http://schemas.microsoft.com/office/drawing/2014/chart" uri="{C3380CC4-5D6E-409C-BE32-E72D297353CC}">
              <c16:uniqueId val="{00000000-C345-4179-B907-0E2CC8A1B957}"/>
            </c:ext>
          </c:extLst>
        </c:ser>
        <c:dLbls>
          <c:showLegendKey val="0"/>
          <c:showVal val="0"/>
          <c:showCatName val="0"/>
          <c:showSerName val="0"/>
          <c:showPercent val="0"/>
          <c:showBubbleSize val="0"/>
        </c:dLbls>
        <c:gapWidth val="150"/>
        <c:axId val="457867272"/>
        <c:axId val="4578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C345-4179-B907-0E2CC8A1B957}"/>
            </c:ext>
          </c:extLst>
        </c:ser>
        <c:dLbls>
          <c:showLegendKey val="0"/>
          <c:showVal val="0"/>
          <c:showCatName val="0"/>
          <c:showSerName val="0"/>
          <c:showPercent val="0"/>
          <c:showBubbleSize val="0"/>
        </c:dLbls>
        <c:marker val="1"/>
        <c:smooth val="0"/>
        <c:axId val="457867272"/>
        <c:axId val="457865704"/>
      </c:lineChart>
      <c:dateAx>
        <c:axId val="457867272"/>
        <c:scaling>
          <c:orientation val="minMax"/>
        </c:scaling>
        <c:delete val="1"/>
        <c:axPos val="b"/>
        <c:numFmt formatCode="ge" sourceLinked="1"/>
        <c:majorTickMark val="none"/>
        <c:minorTickMark val="none"/>
        <c:tickLblPos val="none"/>
        <c:crossAx val="457865704"/>
        <c:crosses val="autoZero"/>
        <c:auto val="1"/>
        <c:lblOffset val="100"/>
        <c:baseTimeUnit val="years"/>
      </c:dateAx>
      <c:valAx>
        <c:axId val="457865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86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33.299999999999997</c:v>
                </c:pt>
                <c:pt idx="1">
                  <c:v>34.9</c:v>
                </c:pt>
                <c:pt idx="2">
                  <c:v>34.6</c:v>
                </c:pt>
                <c:pt idx="3">
                  <c:v>35.299999999999997</c:v>
                </c:pt>
                <c:pt idx="4">
                  <c:v>35.299999999999997</c:v>
                </c:pt>
              </c:numCache>
            </c:numRef>
          </c:val>
          <c:extLst>
            <c:ext xmlns:c16="http://schemas.microsoft.com/office/drawing/2014/chart" uri="{C3380CC4-5D6E-409C-BE32-E72D297353CC}">
              <c16:uniqueId val="{00000000-8B9E-4817-845B-B17AF616FC06}"/>
            </c:ext>
          </c:extLst>
        </c:ser>
        <c:dLbls>
          <c:showLegendKey val="0"/>
          <c:showVal val="0"/>
          <c:showCatName val="0"/>
          <c:showSerName val="0"/>
          <c:showPercent val="0"/>
          <c:showBubbleSize val="0"/>
        </c:dLbls>
        <c:gapWidth val="150"/>
        <c:axId val="457866880"/>
        <c:axId val="45786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8B9E-4817-845B-B17AF616FC06}"/>
            </c:ext>
          </c:extLst>
        </c:ser>
        <c:dLbls>
          <c:showLegendKey val="0"/>
          <c:showVal val="0"/>
          <c:showCatName val="0"/>
          <c:showSerName val="0"/>
          <c:showPercent val="0"/>
          <c:showBubbleSize val="0"/>
        </c:dLbls>
        <c:marker val="1"/>
        <c:smooth val="0"/>
        <c:axId val="457866880"/>
        <c:axId val="457868840"/>
      </c:lineChart>
      <c:dateAx>
        <c:axId val="457866880"/>
        <c:scaling>
          <c:orientation val="minMax"/>
        </c:scaling>
        <c:delete val="1"/>
        <c:axPos val="b"/>
        <c:numFmt formatCode="ge" sourceLinked="1"/>
        <c:majorTickMark val="none"/>
        <c:minorTickMark val="none"/>
        <c:tickLblPos val="none"/>
        <c:crossAx val="457868840"/>
        <c:crosses val="autoZero"/>
        <c:auto val="1"/>
        <c:lblOffset val="100"/>
        <c:baseTimeUnit val="years"/>
      </c:dateAx>
      <c:valAx>
        <c:axId val="45786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48.7</c:v>
                </c:pt>
                <c:pt idx="1">
                  <c:v>48.7</c:v>
                </c:pt>
                <c:pt idx="2">
                  <c:v>47.2</c:v>
                </c:pt>
                <c:pt idx="3">
                  <c:v>48.2</c:v>
                </c:pt>
                <c:pt idx="4">
                  <c:v>45.7</c:v>
                </c:pt>
              </c:numCache>
            </c:numRef>
          </c:val>
          <c:extLst>
            <c:ext xmlns:c16="http://schemas.microsoft.com/office/drawing/2014/chart" uri="{C3380CC4-5D6E-409C-BE32-E72D297353CC}">
              <c16:uniqueId val="{00000000-391A-4B41-9581-B006C119A5FC}"/>
            </c:ext>
          </c:extLst>
        </c:ser>
        <c:dLbls>
          <c:showLegendKey val="0"/>
          <c:showVal val="0"/>
          <c:showCatName val="0"/>
          <c:showSerName val="0"/>
          <c:showPercent val="0"/>
          <c:showBubbleSize val="0"/>
        </c:dLbls>
        <c:gapWidth val="150"/>
        <c:axId val="457866096"/>
        <c:axId val="56322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391A-4B41-9581-B006C119A5FC}"/>
            </c:ext>
          </c:extLst>
        </c:ser>
        <c:dLbls>
          <c:showLegendKey val="0"/>
          <c:showVal val="0"/>
          <c:showCatName val="0"/>
          <c:showSerName val="0"/>
          <c:showPercent val="0"/>
          <c:showBubbleSize val="0"/>
        </c:dLbls>
        <c:marker val="1"/>
        <c:smooth val="0"/>
        <c:axId val="457866096"/>
        <c:axId val="563224296"/>
      </c:lineChart>
      <c:dateAx>
        <c:axId val="457866096"/>
        <c:scaling>
          <c:orientation val="minMax"/>
        </c:scaling>
        <c:delete val="1"/>
        <c:axPos val="b"/>
        <c:numFmt formatCode="ge" sourceLinked="1"/>
        <c:majorTickMark val="none"/>
        <c:minorTickMark val="none"/>
        <c:tickLblPos val="none"/>
        <c:crossAx val="563224296"/>
        <c:crosses val="autoZero"/>
        <c:auto val="1"/>
        <c:lblOffset val="100"/>
        <c:baseTimeUnit val="years"/>
      </c:dateAx>
      <c:valAx>
        <c:axId val="56322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6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20325</c:v>
                </c:pt>
                <c:pt idx="1">
                  <c:v>23268</c:v>
                </c:pt>
                <c:pt idx="2">
                  <c:v>22995</c:v>
                </c:pt>
                <c:pt idx="3">
                  <c:v>24879</c:v>
                </c:pt>
                <c:pt idx="4">
                  <c:v>24267</c:v>
                </c:pt>
              </c:numCache>
            </c:numRef>
          </c:val>
          <c:extLst>
            <c:ext xmlns:c16="http://schemas.microsoft.com/office/drawing/2014/chart" uri="{C3380CC4-5D6E-409C-BE32-E72D297353CC}">
              <c16:uniqueId val="{00000000-0C13-484A-BFD6-3C157BD394A4}"/>
            </c:ext>
          </c:extLst>
        </c:ser>
        <c:dLbls>
          <c:showLegendKey val="0"/>
          <c:showVal val="0"/>
          <c:showCatName val="0"/>
          <c:showSerName val="0"/>
          <c:showPercent val="0"/>
          <c:showBubbleSize val="0"/>
        </c:dLbls>
        <c:gapWidth val="150"/>
        <c:axId val="563227040"/>
        <c:axId val="56322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0C13-484A-BFD6-3C157BD394A4}"/>
            </c:ext>
          </c:extLst>
        </c:ser>
        <c:dLbls>
          <c:showLegendKey val="0"/>
          <c:showVal val="0"/>
          <c:showCatName val="0"/>
          <c:showSerName val="0"/>
          <c:showPercent val="0"/>
          <c:showBubbleSize val="0"/>
        </c:dLbls>
        <c:marker val="1"/>
        <c:smooth val="0"/>
        <c:axId val="563227040"/>
        <c:axId val="563227432"/>
      </c:lineChart>
      <c:dateAx>
        <c:axId val="563227040"/>
        <c:scaling>
          <c:orientation val="minMax"/>
        </c:scaling>
        <c:delete val="1"/>
        <c:axPos val="b"/>
        <c:numFmt formatCode="ge" sourceLinked="1"/>
        <c:majorTickMark val="none"/>
        <c:minorTickMark val="none"/>
        <c:tickLblPos val="none"/>
        <c:crossAx val="563227432"/>
        <c:crosses val="autoZero"/>
        <c:auto val="1"/>
        <c:lblOffset val="100"/>
        <c:baseTimeUnit val="years"/>
      </c:dateAx>
      <c:valAx>
        <c:axId val="563227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2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66654</c:v>
                </c:pt>
                <c:pt idx="1">
                  <c:v>69781</c:v>
                </c:pt>
                <c:pt idx="2">
                  <c:v>73446</c:v>
                </c:pt>
                <c:pt idx="3">
                  <c:v>71148</c:v>
                </c:pt>
                <c:pt idx="4">
                  <c:v>78473</c:v>
                </c:pt>
              </c:numCache>
            </c:numRef>
          </c:val>
          <c:extLst>
            <c:ext xmlns:c16="http://schemas.microsoft.com/office/drawing/2014/chart" uri="{C3380CC4-5D6E-409C-BE32-E72D297353CC}">
              <c16:uniqueId val="{00000000-B66F-41FA-9E45-BC4B6B4FF8EE}"/>
            </c:ext>
          </c:extLst>
        </c:ser>
        <c:dLbls>
          <c:showLegendKey val="0"/>
          <c:showVal val="0"/>
          <c:showCatName val="0"/>
          <c:showSerName val="0"/>
          <c:showPercent val="0"/>
          <c:showBubbleSize val="0"/>
        </c:dLbls>
        <c:gapWidth val="150"/>
        <c:axId val="563222336"/>
        <c:axId val="56322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B66F-41FA-9E45-BC4B6B4FF8EE}"/>
            </c:ext>
          </c:extLst>
        </c:ser>
        <c:dLbls>
          <c:showLegendKey val="0"/>
          <c:showVal val="0"/>
          <c:showCatName val="0"/>
          <c:showSerName val="0"/>
          <c:showPercent val="0"/>
          <c:showBubbleSize val="0"/>
        </c:dLbls>
        <c:marker val="1"/>
        <c:smooth val="0"/>
        <c:axId val="563222336"/>
        <c:axId val="563222728"/>
      </c:lineChart>
      <c:dateAx>
        <c:axId val="563222336"/>
        <c:scaling>
          <c:orientation val="minMax"/>
        </c:scaling>
        <c:delete val="1"/>
        <c:axPos val="b"/>
        <c:numFmt formatCode="ge" sourceLinked="1"/>
        <c:majorTickMark val="none"/>
        <c:minorTickMark val="none"/>
        <c:tickLblPos val="none"/>
        <c:crossAx val="563222728"/>
        <c:crosses val="autoZero"/>
        <c:auto val="1"/>
        <c:lblOffset val="100"/>
        <c:baseTimeUnit val="years"/>
      </c:dateAx>
      <c:valAx>
        <c:axId val="56322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22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C55" zoomScale="85" zoomScaleNormal="85" zoomScaleSheetLayoutView="70" workbookViewId="0">
      <selection activeCell="YH14" sqref="Y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71" t="s">
        <v>0</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c r="IW2" s="171"/>
      <c r="IX2" s="171"/>
      <c r="IY2" s="171"/>
      <c r="IZ2" s="171"/>
      <c r="JA2" s="171"/>
      <c r="JB2" s="171"/>
      <c r="JC2" s="171"/>
      <c r="JD2" s="171"/>
      <c r="JE2" s="171"/>
      <c r="JF2" s="171"/>
      <c r="JG2" s="171"/>
      <c r="JH2" s="171"/>
      <c r="JI2" s="171"/>
      <c r="JJ2" s="171"/>
      <c r="JK2" s="171"/>
      <c r="JL2" s="171"/>
      <c r="JM2" s="171"/>
      <c r="JN2" s="171"/>
      <c r="JO2" s="171"/>
      <c r="JP2" s="171"/>
      <c r="JQ2" s="171"/>
      <c r="JR2" s="171"/>
      <c r="JS2" s="171"/>
      <c r="JT2" s="171"/>
      <c r="JU2" s="171"/>
      <c r="JV2" s="171"/>
      <c r="JW2" s="171"/>
      <c r="JX2" s="171"/>
      <c r="JY2" s="171"/>
      <c r="JZ2" s="171"/>
      <c r="KA2" s="171"/>
      <c r="KB2" s="171"/>
      <c r="KC2" s="171"/>
      <c r="KD2" s="171"/>
      <c r="KE2" s="171"/>
      <c r="KF2" s="171"/>
      <c r="KG2" s="171"/>
      <c r="KH2" s="171"/>
      <c r="KI2" s="171"/>
      <c r="KJ2" s="171"/>
      <c r="KK2" s="171"/>
      <c r="KL2" s="171"/>
      <c r="KM2" s="171"/>
      <c r="KN2" s="171"/>
      <c r="KO2" s="171"/>
      <c r="KP2" s="171"/>
      <c r="KQ2" s="171"/>
      <c r="KR2" s="171"/>
      <c r="KS2" s="171"/>
      <c r="KT2" s="171"/>
      <c r="KU2" s="171"/>
      <c r="KV2" s="171"/>
      <c r="KW2" s="171"/>
      <c r="KX2" s="171"/>
      <c r="KY2" s="171"/>
      <c r="KZ2" s="171"/>
      <c r="LA2" s="171"/>
      <c r="LB2" s="171"/>
      <c r="LC2" s="171"/>
      <c r="LD2" s="171"/>
      <c r="LE2" s="171"/>
      <c r="LF2" s="171"/>
      <c r="LG2" s="171"/>
      <c r="LH2" s="171"/>
      <c r="LI2" s="171"/>
      <c r="LJ2" s="171"/>
      <c r="LK2" s="171"/>
      <c r="LL2" s="171"/>
      <c r="LM2" s="171"/>
      <c r="LN2" s="171"/>
      <c r="LO2" s="171"/>
      <c r="LP2" s="171"/>
      <c r="LQ2" s="171"/>
      <c r="LR2" s="171"/>
      <c r="LS2" s="171"/>
      <c r="LT2" s="171"/>
      <c r="LU2" s="171"/>
      <c r="LV2" s="171"/>
      <c r="LW2" s="171"/>
      <c r="LX2" s="171"/>
      <c r="LY2" s="171"/>
      <c r="LZ2" s="171"/>
      <c r="MA2" s="171"/>
      <c r="MB2" s="171"/>
      <c r="MC2" s="171"/>
      <c r="MD2" s="171"/>
      <c r="ME2" s="171"/>
      <c r="MF2" s="171"/>
      <c r="MG2" s="171"/>
      <c r="MH2" s="171"/>
      <c r="MI2" s="171"/>
      <c r="MJ2" s="171"/>
      <c r="MK2" s="171"/>
      <c r="ML2" s="171"/>
      <c r="MM2" s="171"/>
      <c r="MN2" s="171"/>
      <c r="MO2" s="171"/>
      <c r="MP2" s="171"/>
      <c r="MQ2" s="171"/>
      <c r="MR2" s="171"/>
      <c r="MS2" s="171"/>
      <c r="MT2" s="171"/>
      <c r="MU2" s="171"/>
      <c r="MV2" s="171"/>
      <c r="MW2" s="171"/>
      <c r="MX2" s="171"/>
      <c r="MY2" s="171"/>
      <c r="MZ2" s="171"/>
      <c r="NA2" s="171"/>
      <c r="NB2" s="171"/>
      <c r="NC2" s="171"/>
      <c r="ND2" s="171"/>
      <c r="NE2" s="171"/>
      <c r="NF2" s="171"/>
      <c r="NG2" s="171"/>
      <c r="NH2" s="171"/>
      <c r="NI2" s="171"/>
      <c r="NJ2" s="171"/>
      <c r="NK2" s="171"/>
      <c r="NL2" s="171"/>
      <c r="NM2" s="171"/>
      <c r="NN2" s="171"/>
      <c r="NO2" s="171"/>
      <c r="NP2" s="171"/>
      <c r="NQ2" s="171"/>
      <c r="NR2" s="171"/>
      <c r="NS2" s="171"/>
      <c r="NT2" s="171"/>
      <c r="NU2" s="171"/>
      <c r="NV2" s="171"/>
      <c r="NW2" s="171"/>
      <c r="NX2" s="171"/>
    </row>
    <row r="3" spans="1:388" ht="9.75" customHeight="1" x14ac:dyDescent="0.15">
      <c r="A3" s="2"/>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1"/>
      <c r="JR3" s="171"/>
      <c r="JS3" s="171"/>
      <c r="JT3" s="171"/>
      <c r="JU3" s="171"/>
      <c r="JV3" s="171"/>
      <c r="JW3" s="171"/>
      <c r="JX3" s="171"/>
      <c r="JY3" s="171"/>
      <c r="JZ3" s="171"/>
      <c r="KA3" s="171"/>
      <c r="KB3" s="171"/>
      <c r="KC3" s="171"/>
      <c r="KD3" s="171"/>
      <c r="KE3" s="171"/>
      <c r="KF3" s="171"/>
      <c r="KG3" s="171"/>
      <c r="KH3" s="171"/>
      <c r="KI3" s="171"/>
      <c r="KJ3" s="171"/>
      <c r="KK3" s="171"/>
      <c r="KL3" s="171"/>
      <c r="KM3" s="171"/>
      <c r="KN3" s="171"/>
      <c r="KO3" s="171"/>
      <c r="KP3" s="171"/>
      <c r="KQ3" s="171"/>
      <c r="KR3" s="171"/>
      <c r="KS3" s="171"/>
      <c r="KT3" s="171"/>
      <c r="KU3" s="171"/>
      <c r="KV3" s="171"/>
      <c r="KW3" s="171"/>
      <c r="KX3" s="171"/>
      <c r="KY3" s="171"/>
      <c r="KZ3" s="171"/>
      <c r="LA3" s="171"/>
      <c r="LB3" s="171"/>
      <c r="LC3" s="171"/>
      <c r="LD3" s="171"/>
      <c r="LE3" s="171"/>
      <c r="LF3" s="171"/>
      <c r="LG3" s="171"/>
      <c r="LH3" s="171"/>
      <c r="LI3" s="171"/>
      <c r="LJ3" s="171"/>
      <c r="LK3" s="171"/>
      <c r="LL3" s="171"/>
      <c r="LM3" s="171"/>
      <c r="LN3" s="171"/>
      <c r="LO3" s="171"/>
      <c r="LP3" s="171"/>
      <c r="LQ3" s="171"/>
      <c r="LR3" s="171"/>
      <c r="LS3" s="171"/>
      <c r="LT3" s="171"/>
      <c r="LU3" s="171"/>
      <c r="LV3" s="171"/>
      <c r="LW3" s="171"/>
      <c r="LX3" s="171"/>
      <c r="LY3" s="171"/>
      <c r="LZ3" s="171"/>
      <c r="MA3" s="171"/>
      <c r="MB3" s="171"/>
      <c r="MC3" s="171"/>
      <c r="MD3" s="171"/>
      <c r="ME3" s="171"/>
      <c r="MF3" s="171"/>
      <c r="MG3" s="171"/>
      <c r="MH3" s="171"/>
      <c r="MI3" s="171"/>
      <c r="MJ3" s="171"/>
      <c r="MK3" s="171"/>
      <c r="ML3" s="171"/>
      <c r="MM3" s="171"/>
      <c r="MN3" s="171"/>
      <c r="MO3" s="171"/>
      <c r="MP3" s="171"/>
      <c r="MQ3" s="171"/>
      <c r="MR3" s="171"/>
      <c r="MS3" s="171"/>
      <c r="MT3" s="171"/>
      <c r="MU3" s="171"/>
      <c r="MV3" s="171"/>
      <c r="MW3" s="171"/>
      <c r="MX3" s="171"/>
      <c r="MY3" s="171"/>
      <c r="MZ3" s="171"/>
      <c r="NA3" s="171"/>
      <c r="NB3" s="171"/>
      <c r="NC3" s="171"/>
      <c r="ND3" s="171"/>
      <c r="NE3" s="171"/>
      <c r="NF3" s="171"/>
      <c r="NG3" s="171"/>
      <c r="NH3" s="171"/>
      <c r="NI3" s="171"/>
      <c r="NJ3" s="171"/>
      <c r="NK3" s="171"/>
      <c r="NL3" s="171"/>
      <c r="NM3" s="171"/>
      <c r="NN3" s="171"/>
      <c r="NO3" s="171"/>
      <c r="NP3" s="171"/>
      <c r="NQ3" s="171"/>
      <c r="NR3" s="171"/>
      <c r="NS3" s="171"/>
      <c r="NT3" s="171"/>
      <c r="NU3" s="171"/>
      <c r="NV3" s="171"/>
      <c r="NW3" s="171"/>
      <c r="NX3" s="171"/>
    </row>
    <row r="4" spans="1:388" ht="9.75" customHeight="1" x14ac:dyDescent="0.15">
      <c r="A4" s="2"/>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c r="IW4" s="171"/>
      <c r="IX4" s="171"/>
      <c r="IY4" s="171"/>
      <c r="IZ4" s="171"/>
      <c r="JA4" s="171"/>
      <c r="JB4" s="171"/>
      <c r="JC4" s="171"/>
      <c r="JD4" s="171"/>
      <c r="JE4" s="171"/>
      <c r="JF4" s="171"/>
      <c r="JG4" s="171"/>
      <c r="JH4" s="171"/>
      <c r="JI4" s="171"/>
      <c r="JJ4" s="171"/>
      <c r="JK4" s="171"/>
      <c r="JL4" s="171"/>
      <c r="JM4" s="171"/>
      <c r="JN4" s="171"/>
      <c r="JO4" s="171"/>
      <c r="JP4" s="171"/>
      <c r="JQ4" s="171"/>
      <c r="JR4" s="171"/>
      <c r="JS4" s="171"/>
      <c r="JT4" s="171"/>
      <c r="JU4" s="171"/>
      <c r="JV4" s="171"/>
      <c r="JW4" s="171"/>
      <c r="JX4" s="171"/>
      <c r="JY4" s="171"/>
      <c r="JZ4" s="171"/>
      <c r="KA4" s="171"/>
      <c r="KB4" s="171"/>
      <c r="KC4" s="171"/>
      <c r="KD4" s="171"/>
      <c r="KE4" s="171"/>
      <c r="KF4" s="171"/>
      <c r="KG4" s="171"/>
      <c r="KH4" s="171"/>
      <c r="KI4" s="171"/>
      <c r="KJ4" s="171"/>
      <c r="KK4" s="171"/>
      <c r="KL4" s="171"/>
      <c r="KM4" s="171"/>
      <c r="KN4" s="171"/>
      <c r="KO4" s="171"/>
      <c r="KP4" s="171"/>
      <c r="KQ4" s="171"/>
      <c r="KR4" s="171"/>
      <c r="KS4" s="171"/>
      <c r="KT4" s="171"/>
      <c r="KU4" s="171"/>
      <c r="KV4" s="171"/>
      <c r="KW4" s="171"/>
      <c r="KX4" s="171"/>
      <c r="KY4" s="171"/>
      <c r="KZ4" s="171"/>
      <c r="LA4" s="171"/>
      <c r="LB4" s="171"/>
      <c r="LC4" s="171"/>
      <c r="LD4" s="171"/>
      <c r="LE4" s="171"/>
      <c r="LF4" s="171"/>
      <c r="LG4" s="171"/>
      <c r="LH4" s="171"/>
      <c r="LI4" s="171"/>
      <c r="LJ4" s="171"/>
      <c r="LK4" s="171"/>
      <c r="LL4" s="171"/>
      <c r="LM4" s="171"/>
      <c r="LN4" s="171"/>
      <c r="LO4" s="171"/>
      <c r="LP4" s="171"/>
      <c r="LQ4" s="171"/>
      <c r="LR4" s="171"/>
      <c r="LS4" s="171"/>
      <c r="LT4" s="171"/>
      <c r="LU4" s="171"/>
      <c r="LV4" s="171"/>
      <c r="LW4" s="171"/>
      <c r="LX4" s="171"/>
      <c r="LY4" s="171"/>
      <c r="LZ4" s="171"/>
      <c r="MA4" s="171"/>
      <c r="MB4" s="171"/>
      <c r="MC4" s="171"/>
      <c r="MD4" s="171"/>
      <c r="ME4" s="171"/>
      <c r="MF4" s="171"/>
      <c r="MG4" s="171"/>
      <c r="MH4" s="171"/>
      <c r="MI4" s="171"/>
      <c r="MJ4" s="171"/>
      <c r="MK4" s="171"/>
      <c r="ML4" s="171"/>
      <c r="MM4" s="171"/>
      <c r="MN4" s="171"/>
      <c r="MO4" s="171"/>
      <c r="MP4" s="171"/>
      <c r="MQ4" s="171"/>
      <c r="MR4" s="171"/>
      <c r="MS4" s="171"/>
      <c r="MT4" s="171"/>
      <c r="MU4" s="171"/>
      <c r="MV4" s="171"/>
      <c r="MW4" s="171"/>
      <c r="MX4" s="171"/>
      <c r="MY4" s="171"/>
      <c r="MZ4" s="171"/>
      <c r="NA4" s="171"/>
      <c r="NB4" s="171"/>
      <c r="NC4" s="171"/>
      <c r="ND4" s="171"/>
      <c r="NE4" s="171"/>
      <c r="NF4" s="171"/>
      <c r="NG4" s="171"/>
      <c r="NH4" s="171"/>
      <c r="NI4" s="171"/>
      <c r="NJ4" s="171"/>
      <c r="NK4" s="171"/>
      <c r="NL4" s="171"/>
      <c r="NM4" s="171"/>
      <c r="NN4" s="171"/>
      <c r="NO4" s="171"/>
      <c r="NP4" s="171"/>
      <c r="NQ4" s="171"/>
      <c r="NR4" s="171"/>
      <c r="NS4" s="171"/>
      <c r="NT4" s="171"/>
      <c r="NU4" s="171"/>
      <c r="NV4" s="171"/>
      <c r="NW4" s="171"/>
      <c r="NX4" s="17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72" t="str">
        <f>データ!H6</f>
        <v>石川県　中央病院</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64" t="s">
        <v>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6"/>
      <c r="AU7" s="164" t="s">
        <v>2</v>
      </c>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6"/>
      <c r="CN7" s="164" t="s">
        <v>3</v>
      </c>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6"/>
      <c r="EG7" s="164" t="s">
        <v>4</v>
      </c>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6"/>
      <c r="FZ7" s="164" t="s">
        <v>5</v>
      </c>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6"/>
      <c r="ID7" s="164" t="s">
        <v>6</v>
      </c>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6"/>
      <c r="JW7" s="164" t="s">
        <v>7</v>
      </c>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6"/>
      <c r="LP7" s="164" t="s">
        <v>8</v>
      </c>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6"/>
      <c r="NI7" s="3"/>
      <c r="NJ7" s="6" t="s">
        <v>9</v>
      </c>
      <c r="NK7" s="7"/>
      <c r="NL7" s="7"/>
      <c r="NM7" s="7"/>
      <c r="NN7" s="7"/>
      <c r="NO7" s="7"/>
      <c r="NP7" s="7"/>
      <c r="NQ7" s="7"/>
      <c r="NR7" s="7"/>
      <c r="NS7" s="7"/>
      <c r="NT7" s="7"/>
      <c r="NU7" s="7"/>
      <c r="NV7" s="7"/>
      <c r="NW7" s="8"/>
      <c r="NX7" s="3"/>
    </row>
    <row r="8" spans="1:388" ht="18.75" customHeight="1" x14ac:dyDescent="0.15">
      <c r="A8" s="2"/>
      <c r="B8" s="159" t="str">
        <f>データ!K6</f>
        <v>当然財務</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1"/>
      <c r="AU8" s="159" t="str">
        <f>データ!L6</f>
        <v>病院事業</v>
      </c>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1"/>
      <c r="CN8" s="159" t="str">
        <f>データ!M6</f>
        <v>一般病院</v>
      </c>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1"/>
      <c r="EG8" s="159" t="str">
        <f>データ!N6</f>
        <v>500床以上</v>
      </c>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1"/>
      <c r="FZ8" s="159" t="str">
        <f>データ!O7</f>
        <v>非設置</v>
      </c>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1"/>
      <c r="ID8" s="148">
        <f>データ!Y6</f>
        <v>628</v>
      </c>
      <c r="IE8" s="149"/>
      <c r="IF8" s="149"/>
      <c r="IG8" s="149"/>
      <c r="IH8" s="149"/>
      <c r="II8" s="149"/>
      <c r="IJ8" s="149"/>
      <c r="IK8" s="149"/>
      <c r="IL8" s="149"/>
      <c r="IM8" s="149"/>
      <c r="IN8" s="149"/>
      <c r="IO8" s="149"/>
      <c r="IP8" s="149"/>
      <c r="IQ8" s="149"/>
      <c r="IR8" s="149"/>
      <c r="IS8" s="149"/>
      <c r="IT8" s="149"/>
      <c r="IU8" s="149"/>
      <c r="IV8" s="149"/>
      <c r="IW8" s="149"/>
      <c r="IX8" s="149"/>
      <c r="IY8" s="149"/>
      <c r="IZ8" s="149"/>
      <c r="JA8" s="149"/>
      <c r="JB8" s="149"/>
      <c r="JC8" s="149"/>
      <c r="JD8" s="149"/>
      <c r="JE8" s="149"/>
      <c r="JF8" s="149"/>
      <c r="JG8" s="149"/>
      <c r="JH8" s="149"/>
      <c r="JI8" s="149"/>
      <c r="JJ8" s="149"/>
      <c r="JK8" s="149"/>
      <c r="JL8" s="149"/>
      <c r="JM8" s="149"/>
      <c r="JN8" s="149"/>
      <c r="JO8" s="149"/>
      <c r="JP8" s="149"/>
      <c r="JQ8" s="149"/>
      <c r="JR8" s="149"/>
      <c r="JS8" s="149"/>
      <c r="JT8" s="149"/>
      <c r="JU8" s="149"/>
      <c r="JV8" s="150"/>
      <c r="JW8" s="148" t="str">
        <f>データ!Z6</f>
        <v>-</v>
      </c>
      <c r="JX8" s="149"/>
      <c r="JY8" s="149"/>
      <c r="JZ8" s="149"/>
      <c r="KA8" s="149"/>
      <c r="KB8" s="149"/>
      <c r="KC8" s="149"/>
      <c r="KD8" s="149"/>
      <c r="KE8" s="149"/>
      <c r="KF8" s="149"/>
      <c r="KG8" s="149"/>
      <c r="KH8" s="149"/>
      <c r="KI8" s="149"/>
      <c r="KJ8" s="149"/>
      <c r="KK8" s="149"/>
      <c r="KL8" s="149"/>
      <c r="KM8" s="149"/>
      <c r="KN8" s="149"/>
      <c r="KO8" s="149"/>
      <c r="KP8" s="149"/>
      <c r="KQ8" s="149"/>
      <c r="KR8" s="149"/>
      <c r="KS8" s="149"/>
      <c r="KT8" s="149"/>
      <c r="KU8" s="149"/>
      <c r="KV8" s="149"/>
      <c r="KW8" s="149"/>
      <c r="KX8" s="149"/>
      <c r="KY8" s="149"/>
      <c r="KZ8" s="149"/>
      <c r="LA8" s="149"/>
      <c r="LB8" s="149"/>
      <c r="LC8" s="149"/>
      <c r="LD8" s="149"/>
      <c r="LE8" s="149"/>
      <c r="LF8" s="149"/>
      <c r="LG8" s="149"/>
      <c r="LH8" s="149"/>
      <c r="LI8" s="149"/>
      <c r="LJ8" s="149"/>
      <c r="LK8" s="149"/>
      <c r="LL8" s="149"/>
      <c r="LM8" s="149"/>
      <c r="LN8" s="149"/>
      <c r="LO8" s="150"/>
      <c r="LP8" s="148" t="str">
        <f>データ!AA6</f>
        <v>-</v>
      </c>
      <c r="LQ8" s="149"/>
      <c r="LR8" s="149"/>
      <c r="LS8" s="149"/>
      <c r="LT8" s="149"/>
      <c r="LU8" s="149"/>
      <c r="LV8" s="149"/>
      <c r="LW8" s="149"/>
      <c r="LX8" s="149"/>
      <c r="LY8" s="149"/>
      <c r="LZ8" s="149"/>
      <c r="MA8" s="149"/>
      <c r="MB8" s="149"/>
      <c r="MC8" s="149"/>
      <c r="MD8" s="149"/>
      <c r="ME8" s="149"/>
      <c r="MF8" s="149"/>
      <c r="MG8" s="149"/>
      <c r="MH8" s="149"/>
      <c r="MI8" s="149"/>
      <c r="MJ8" s="149"/>
      <c r="MK8" s="149"/>
      <c r="ML8" s="149"/>
      <c r="MM8" s="149"/>
      <c r="MN8" s="149"/>
      <c r="MO8" s="149"/>
      <c r="MP8" s="149"/>
      <c r="MQ8" s="149"/>
      <c r="MR8" s="149"/>
      <c r="MS8" s="149"/>
      <c r="MT8" s="149"/>
      <c r="MU8" s="149"/>
      <c r="MV8" s="149"/>
      <c r="MW8" s="149"/>
      <c r="MX8" s="149"/>
      <c r="MY8" s="149"/>
      <c r="MZ8" s="149"/>
      <c r="NA8" s="149"/>
      <c r="NB8" s="149"/>
      <c r="NC8" s="149"/>
      <c r="ND8" s="149"/>
      <c r="NE8" s="149"/>
      <c r="NF8" s="149"/>
      <c r="NG8" s="149"/>
      <c r="NH8" s="150"/>
      <c r="NI8" s="3"/>
      <c r="NJ8" s="169" t="s">
        <v>10</v>
      </c>
      <c r="NK8" s="170"/>
      <c r="NL8" s="9" t="s">
        <v>11</v>
      </c>
      <c r="NM8" s="10"/>
      <c r="NN8" s="10"/>
      <c r="NO8" s="10"/>
      <c r="NP8" s="10"/>
      <c r="NQ8" s="10"/>
      <c r="NR8" s="10"/>
      <c r="NS8" s="10"/>
      <c r="NT8" s="10"/>
      <c r="NU8" s="10"/>
      <c r="NV8" s="10"/>
      <c r="NW8" s="11"/>
      <c r="NX8" s="3"/>
    </row>
    <row r="9" spans="1:388" ht="18.75" customHeight="1" x14ac:dyDescent="0.15">
      <c r="A9" s="2"/>
      <c r="B9" s="164" t="s">
        <v>12</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6"/>
      <c r="AU9" s="164" t="s">
        <v>13</v>
      </c>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6"/>
      <c r="CN9" s="164" t="s">
        <v>14</v>
      </c>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6"/>
      <c r="EG9" s="164" t="s">
        <v>15</v>
      </c>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6"/>
      <c r="FZ9" s="164" t="s">
        <v>16</v>
      </c>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6"/>
      <c r="ID9" s="164" t="s">
        <v>17</v>
      </c>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6"/>
      <c r="JW9" s="164" t="s">
        <v>18</v>
      </c>
      <c r="JX9" s="165"/>
      <c r="JY9" s="165"/>
      <c r="JZ9" s="165"/>
      <c r="KA9" s="165"/>
      <c r="KB9" s="165"/>
      <c r="KC9" s="165"/>
      <c r="KD9" s="165"/>
      <c r="KE9" s="165"/>
      <c r="KF9" s="165"/>
      <c r="KG9" s="165"/>
      <c r="KH9" s="165"/>
      <c r="KI9" s="165"/>
      <c r="KJ9" s="165"/>
      <c r="KK9" s="165"/>
      <c r="KL9" s="165"/>
      <c r="KM9" s="165"/>
      <c r="KN9" s="165"/>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165"/>
      <c r="LO9" s="166"/>
      <c r="LP9" s="164" t="s">
        <v>19</v>
      </c>
      <c r="LQ9" s="165"/>
      <c r="LR9" s="165"/>
      <c r="LS9" s="165"/>
      <c r="LT9" s="165"/>
      <c r="LU9" s="165"/>
      <c r="LV9" s="165"/>
      <c r="LW9" s="165"/>
      <c r="LX9" s="165"/>
      <c r="LY9" s="165"/>
      <c r="LZ9" s="165"/>
      <c r="MA9" s="165"/>
      <c r="MB9" s="165"/>
      <c r="MC9" s="165"/>
      <c r="MD9" s="165"/>
      <c r="ME9" s="165"/>
      <c r="MF9" s="165"/>
      <c r="MG9" s="165"/>
      <c r="MH9" s="165"/>
      <c r="MI9" s="165"/>
      <c r="MJ9" s="165"/>
      <c r="MK9" s="165"/>
      <c r="ML9" s="165"/>
      <c r="MM9" s="165"/>
      <c r="MN9" s="165"/>
      <c r="MO9" s="165"/>
      <c r="MP9" s="165"/>
      <c r="MQ9" s="165"/>
      <c r="MR9" s="165"/>
      <c r="MS9" s="165"/>
      <c r="MT9" s="165"/>
      <c r="MU9" s="165"/>
      <c r="MV9" s="165"/>
      <c r="MW9" s="165"/>
      <c r="MX9" s="165"/>
      <c r="MY9" s="165"/>
      <c r="MZ9" s="165"/>
      <c r="NA9" s="165"/>
      <c r="NB9" s="165"/>
      <c r="NC9" s="165"/>
      <c r="ND9" s="165"/>
      <c r="NE9" s="165"/>
      <c r="NF9" s="165"/>
      <c r="NG9" s="165"/>
      <c r="NH9" s="166"/>
      <c r="NI9" s="3"/>
      <c r="NJ9" s="167" t="s">
        <v>20</v>
      </c>
      <c r="NK9" s="168"/>
      <c r="NL9" s="12" t="s">
        <v>21</v>
      </c>
      <c r="NM9" s="13"/>
      <c r="NN9" s="13"/>
      <c r="NO9" s="13"/>
      <c r="NP9" s="13"/>
      <c r="NQ9" s="13"/>
      <c r="NR9" s="13"/>
      <c r="NS9" s="13"/>
      <c r="NT9" s="13"/>
      <c r="NU9" s="14"/>
      <c r="NV9" s="14"/>
      <c r="NW9" s="15"/>
      <c r="NX9" s="3"/>
    </row>
    <row r="10" spans="1:388" ht="18.75" customHeight="1" x14ac:dyDescent="0.15">
      <c r="A10" s="2"/>
      <c r="B10" s="159" t="str">
        <f>データ!P6</f>
        <v>直営</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1"/>
      <c r="AU10" s="148">
        <f>データ!Q6</f>
        <v>19</v>
      </c>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50"/>
      <c r="CN10" s="159" t="str">
        <f>データ!R6</f>
        <v>対象</v>
      </c>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1"/>
      <c r="EG10" s="159" t="str">
        <f>データ!S6</f>
        <v>ド 透 I 未 訓 ガ</v>
      </c>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1"/>
      <c r="FZ10" s="159" t="str">
        <f>データ!T6</f>
        <v>救 臨 が 感 へ 災 地</v>
      </c>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1"/>
      <c r="ID10" s="148" t="str">
        <f>データ!AB6</f>
        <v>-</v>
      </c>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149"/>
      <c r="JS10" s="149"/>
      <c r="JT10" s="149"/>
      <c r="JU10" s="149"/>
      <c r="JV10" s="150"/>
      <c r="JW10" s="148">
        <f>データ!AC6</f>
        <v>2</v>
      </c>
      <c r="JX10" s="149"/>
      <c r="JY10" s="149"/>
      <c r="JZ10" s="149"/>
      <c r="KA10" s="149"/>
      <c r="KB10" s="149"/>
      <c r="KC10" s="149"/>
      <c r="KD10" s="149"/>
      <c r="KE10" s="149"/>
      <c r="KF10" s="149"/>
      <c r="KG10" s="149"/>
      <c r="KH10" s="149"/>
      <c r="KI10" s="149"/>
      <c r="KJ10" s="149"/>
      <c r="KK10" s="149"/>
      <c r="KL10" s="149"/>
      <c r="KM10" s="149"/>
      <c r="KN10" s="149"/>
      <c r="KO10" s="149"/>
      <c r="KP10" s="149"/>
      <c r="KQ10" s="149"/>
      <c r="KR10" s="149"/>
      <c r="KS10" s="149"/>
      <c r="KT10" s="149"/>
      <c r="KU10" s="149"/>
      <c r="KV10" s="149"/>
      <c r="KW10" s="149"/>
      <c r="KX10" s="149"/>
      <c r="KY10" s="149"/>
      <c r="KZ10" s="149"/>
      <c r="LA10" s="149"/>
      <c r="LB10" s="149"/>
      <c r="LC10" s="149"/>
      <c r="LD10" s="149"/>
      <c r="LE10" s="149"/>
      <c r="LF10" s="149"/>
      <c r="LG10" s="149"/>
      <c r="LH10" s="149"/>
      <c r="LI10" s="149"/>
      <c r="LJ10" s="149"/>
      <c r="LK10" s="149"/>
      <c r="LL10" s="149"/>
      <c r="LM10" s="149"/>
      <c r="LN10" s="149"/>
      <c r="LO10" s="150"/>
      <c r="LP10" s="148">
        <f>データ!AD6</f>
        <v>630</v>
      </c>
      <c r="LQ10" s="149"/>
      <c r="LR10" s="149"/>
      <c r="LS10" s="149"/>
      <c r="LT10" s="149"/>
      <c r="LU10" s="149"/>
      <c r="LV10" s="149"/>
      <c r="LW10" s="149"/>
      <c r="LX10" s="149"/>
      <c r="LY10" s="149"/>
      <c r="LZ10" s="149"/>
      <c r="MA10" s="149"/>
      <c r="MB10" s="149"/>
      <c r="MC10" s="149"/>
      <c r="MD10" s="149"/>
      <c r="ME10" s="149"/>
      <c r="MF10" s="149"/>
      <c r="MG10" s="149"/>
      <c r="MH10" s="149"/>
      <c r="MI10" s="149"/>
      <c r="MJ10" s="149"/>
      <c r="MK10" s="149"/>
      <c r="ML10" s="149"/>
      <c r="MM10" s="149"/>
      <c r="MN10" s="149"/>
      <c r="MO10" s="149"/>
      <c r="MP10" s="149"/>
      <c r="MQ10" s="149"/>
      <c r="MR10" s="149"/>
      <c r="MS10" s="149"/>
      <c r="MT10" s="149"/>
      <c r="MU10" s="149"/>
      <c r="MV10" s="149"/>
      <c r="MW10" s="149"/>
      <c r="MX10" s="149"/>
      <c r="MY10" s="149"/>
      <c r="MZ10" s="149"/>
      <c r="NA10" s="149"/>
      <c r="NB10" s="149"/>
      <c r="NC10" s="149"/>
      <c r="ND10" s="149"/>
      <c r="NE10" s="149"/>
      <c r="NF10" s="149"/>
      <c r="NG10" s="149"/>
      <c r="NH10" s="150"/>
      <c r="NI10" s="2"/>
      <c r="NJ10" s="162" t="s">
        <v>22</v>
      </c>
      <c r="NK10" s="163"/>
      <c r="NL10" s="16" t="s">
        <v>23</v>
      </c>
      <c r="NM10" s="17"/>
      <c r="NN10" s="17"/>
      <c r="NO10" s="17"/>
      <c r="NP10" s="17"/>
      <c r="NQ10" s="17"/>
      <c r="NR10" s="17"/>
      <c r="NS10" s="17"/>
      <c r="NT10" s="17"/>
      <c r="NU10" s="17"/>
      <c r="NV10" s="17"/>
      <c r="NW10" s="18"/>
      <c r="NX10" s="3"/>
    </row>
    <row r="11" spans="1:388" ht="18.75" customHeight="1" x14ac:dyDescent="0.15">
      <c r="A11" s="2"/>
      <c r="B11" s="164" t="s">
        <v>24</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6"/>
      <c r="AU11" s="164" t="s">
        <v>25</v>
      </c>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6"/>
      <c r="CN11" s="164" t="s">
        <v>26</v>
      </c>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6"/>
      <c r="EG11" s="164" t="s">
        <v>27</v>
      </c>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6"/>
      <c r="ID11" s="164" t="s">
        <v>28</v>
      </c>
      <c r="IE11" s="165"/>
      <c r="IF11" s="165"/>
      <c r="IG11" s="165"/>
      <c r="IH11" s="165"/>
      <c r="II11" s="165"/>
      <c r="IJ11" s="165"/>
      <c r="IK11" s="165"/>
      <c r="IL11" s="165"/>
      <c r="IM11" s="165"/>
      <c r="IN11" s="165"/>
      <c r="IO11" s="165"/>
      <c r="IP11" s="165"/>
      <c r="IQ11" s="165"/>
      <c r="IR11" s="165"/>
      <c r="IS11" s="165"/>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6"/>
      <c r="JW11" s="164" t="s">
        <v>29</v>
      </c>
      <c r="JX11" s="165"/>
      <c r="JY11" s="165"/>
      <c r="JZ11" s="165"/>
      <c r="KA11" s="165"/>
      <c r="KB11" s="165"/>
      <c r="KC11" s="165"/>
      <c r="KD11" s="165"/>
      <c r="KE11" s="165"/>
      <c r="KF11" s="165"/>
      <c r="KG11" s="165"/>
      <c r="KH11" s="165"/>
      <c r="KI11" s="165"/>
      <c r="KJ11" s="165"/>
      <c r="KK11" s="165"/>
      <c r="KL11" s="165"/>
      <c r="KM11" s="165"/>
      <c r="KN11" s="165"/>
      <c r="KO11" s="165"/>
      <c r="KP11" s="165"/>
      <c r="KQ11" s="165"/>
      <c r="KR11" s="165"/>
      <c r="KS11" s="165"/>
      <c r="KT11" s="165"/>
      <c r="KU11" s="165"/>
      <c r="KV11" s="165"/>
      <c r="KW11" s="165"/>
      <c r="KX11" s="165"/>
      <c r="KY11" s="165"/>
      <c r="KZ11" s="165"/>
      <c r="LA11" s="165"/>
      <c r="LB11" s="165"/>
      <c r="LC11" s="165"/>
      <c r="LD11" s="165"/>
      <c r="LE11" s="165"/>
      <c r="LF11" s="165"/>
      <c r="LG11" s="165"/>
      <c r="LH11" s="165"/>
      <c r="LI11" s="165"/>
      <c r="LJ11" s="165"/>
      <c r="LK11" s="165"/>
      <c r="LL11" s="165"/>
      <c r="LM11" s="165"/>
      <c r="LN11" s="165"/>
      <c r="LO11" s="166"/>
      <c r="LP11" s="164" t="s">
        <v>30</v>
      </c>
      <c r="LQ11" s="165"/>
      <c r="LR11" s="165"/>
      <c r="LS11" s="165"/>
      <c r="LT11" s="165"/>
      <c r="LU11" s="165"/>
      <c r="LV11" s="165"/>
      <c r="LW11" s="165"/>
      <c r="LX11" s="165"/>
      <c r="LY11" s="165"/>
      <c r="LZ11" s="165"/>
      <c r="MA11" s="165"/>
      <c r="MB11" s="165"/>
      <c r="MC11" s="165"/>
      <c r="MD11" s="165"/>
      <c r="ME11" s="165"/>
      <c r="MF11" s="165"/>
      <c r="MG11" s="165"/>
      <c r="MH11" s="165"/>
      <c r="MI11" s="165"/>
      <c r="MJ11" s="165"/>
      <c r="MK11" s="165"/>
      <c r="ML11" s="165"/>
      <c r="MM11" s="165"/>
      <c r="MN11" s="165"/>
      <c r="MO11" s="165"/>
      <c r="MP11" s="165"/>
      <c r="MQ11" s="165"/>
      <c r="MR11" s="165"/>
      <c r="MS11" s="165"/>
      <c r="MT11" s="165"/>
      <c r="MU11" s="165"/>
      <c r="MV11" s="165"/>
      <c r="MW11" s="165"/>
      <c r="MX11" s="165"/>
      <c r="MY11" s="165"/>
      <c r="MZ11" s="165"/>
      <c r="NA11" s="165"/>
      <c r="NB11" s="165"/>
      <c r="NC11" s="165"/>
      <c r="ND11" s="165"/>
      <c r="NE11" s="165"/>
      <c r="NF11" s="165"/>
      <c r="NG11" s="165"/>
      <c r="NH11" s="166"/>
      <c r="NI11" s="19"/>
      <c r="NJ11" s="3"/>
      <c r="NK11" s="3"/>
      <c r="NL11" s="3"/>
      <c r="NM11" s="3"/>
      <c r="NN11" s="3"/>
      <c r="NO11" s="3"/>
      <c r="NP11" s="3"/>
      <c r="NQ11" s="3"/>
      <c r="NR11" s="3"/>
      <c r="NS11" s="3"/>
      <c r="NT11" s="3"/>
      <c r="NU11" s="3"/>
      <c r="NV11" s="3"/>
      <c r="NW11" s="3"/>
      <c r="NX11" s="3"/>
    </row>
    <row r="12" spans="1:388" ht="18.75" customHeight="1" x14ac:dyDescent="0.15">
      <c r="A12" s="2"/>
      <c r="B12" s="148">
        <f>データ!U6</f>
        <v>1145948</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50"/>
      <c r="AU12" s="148">
        <f>データ!V6</f>
        <v>66966</v>
      </c>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50"/>
      <c r="CN12" s="159" t="str">
        <f>データ!W6</f>
        <v>非該当</v>
      </c>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1"/>
      <c r="EG12" s="159" t="str">
        <f>データ!X6</f>
        <v>７：１</v>
      </c>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1"/>
      <c r="ID12" s="148">
        <f>データ!AE6</f>
        <v>568</v>
      </c>
      <c r="IE12" s="149"/>
      <c r="IF12" s="149"/>
      <c r="IG12" s="149"/>
      <c r="IH12" s="149"/>
      <c r="II12" s="149"/>
      <c r="IJ12" s="149"/>
      <c r="IK12" s="149"/>
      <c r="IL12" s="149"/>
      <c r="IM12" s="149"/>
      <c r="IN12" s="149"/>
      <c r="IO12" s="149"/>
      <c r="IP12" s="149"/>
      <c r="IQ12" s="149"/>
      <c r="IR12" s="149"/>
      <c r="IS12" s="149"/>
      <c r="IT12" s="149"/>
      <c r="IU12" s="149"/>
      <c r="IV12" s="149"/>
      <c r="IW12" s="149"/>
      <c r="IX12" s="149"/>
      <c r="IY12" s="149"/>
      <c r="IZ12" s="149"/>
      <c r="JA12" s="149"/>
      <c r="JB12" s="149"/>
      <c r="JC12" s="149"/>
      <c r="JD12" s="149"/>
      <c r="JE12" s="149"/>
      <c r="JF12" s="149"/>
      <c r="JG12" s="149"/>
      <c r="JH12" s="149"/>
      <c r="JI12" s="149"/>
      <c r="JJ12" s="149"/>
      <c r="JK12" s="149"/>
      <c r="JL12" s="149"/>
      <c r="JM12" s="149"/>
      <c r="JN12" s="149"/>
      <c r="JO12" s="149"/>
      <c r="JP12" s="149"/>
      <c r="JQ12" s="149"/>
      <c r="JR12" s="149"/>
      <c r="JS12" s="149"/>
      <c r="JT12" s="149"/>
      <c r="JU12" s="149"/>
      <c r="JV12" s="150"/>
      <c r="JW12" s="148" t="str">
        <f>データ!AF6</f>
        <v>-</v>
      </c>
      <c r="JX12" s="149"/>
      <c r="JY12" s="149"/>
      <c r="JZ12" s="149"/>
      <c r="KA12" s="149"/>
      <c r="KB12" s="149"/>
      <c r="KC12" s="149"/>
      <c r="KD12" s="149"/>
      <c r="KE12" s="149"/>
      <c r="KF12" s="149"/>
      <c r="KG12" s="149"/>
      <c r="KH12" s="149"/>
      <c r="KI12" s="149"/>
      <c r="KJ12" s="149"/>
      <c r="KK12" s="149"/>
      <c r="KL12" s="149"/>
      <c r="KM12" s="149"/>
      <c r="KN12" s="149"/>
      <c r="KO12" s="149"/>
      <c r="KP12" s="149"/>
      <c r="KQ12" s="149"/>
      <c r="KR12" s="149"/>
      <c r="KS12" s="149"/>
      <c r="KT12" s="149"/>
      <c r="KU12" s="149"/>
      <c r="KV12" s="149"/>
      <c r="KW12" s="149"/>
      <c r="KX12" s="149"/>
      <c r="KY12" s="149"/>
      <c r="KZ12" s="149"/>
      <c r="LA12" s="149"/>
      <c r="LB12" s="149"/>
      <c r="LC12" s="149"/>
      <c r="LD12" s="149"/>
      <c r="LE12" s="149"/>
      <c r="LF12" s="149"/>
      <c r="LG12" s="149"/>
      <c r="LH12" s="149"/>
      <c r="LI12" s="149"/>
      <c r="LJ12" s="149"/>
      <c r="LK12" s="149"/>
      <c r="LL12" s="149"/>
      <c r="LM12" s="149"/>
      <c r="LN12" s="149"/>
      <c r="LO12" s="150"/>
      <c r="LP12" s="148">
        <f>データ!AG6</f>
        <v>568</v>
      </c>
      <c r="LQ12" s="149"/>
      <c r="LR12" s="149"/>
      <c r="LS12" s="149"/>
      <c r="LT12" s="149"/>
      <c r="LU12" s="149"/>
      <c r="LV12" s="149"/>
      <c r="LW12" s="149"/>
      <c r="LX12" s="149"/>
      <c r="LY12" s="149"/>
      <c r="LZ12" s="149"/>
      <c r="MA12" s="149"/>
      <c r="MB12" s="149"/>
      <c r="MC12" s="149"/>
      <c r="MD12" s="149"/>
      <c r="ME12" s="149"/>
      <c r="MF12" s="149"/>
      <c r="MG12" s="149"/>
      <c r="MH12" s="149"/>
      <c r="MI12" s="149"/>
      <c r="MJ12" s="149"/>
      <c r="MK12" s="149"/>
      <c r="ML12" s="149"/>
      <c r="MM12" s="149"/>
      <c r="MN12" s="149"/>
      <c r="MO12" s="149"/>
      <c r="MP12" s="149"/>
      <c r="MQ12" s="149"/>
      <c r="MR12" s="149"/>
      <c r="MS12" s="149"/>
      <c r="MT12" s="149"/>
      <c r="MU12" s="149"/>
      <c r="MV12" s="149"/>
      <c r="MW12" s="149"/>
      <c r="MX12" s="149"/>
      <c r="MY12" s="149"/>
      <c r="MZ12" s="149"/>
      <c r="NA12" s="149"/>
      <c r="NB12" s="149"/>
      <c r="NC12" s="149"/>
      <c r="ND12" s="149"/>
      <c r="NE12" s="149"/>
      <c r="NF12" s="149"/>
      <c r="NG12" s="149"/>
      <c r="NH12" s="150"/>
      <c r="NI12" s="19"/>
      <c r="NJ12" s="3"/>
      <c r="NK12" s="3"/>
      <c r="NL12" s="3"/>
      <c r="NM12" s="3"/>
      <c r="NN12" s="3"/>
      <c r="NO12" s="3"/>
      <c r="NP12" s="3"/>
      <c r="NQ12" s="3"/>
      <c r="NR12" s="3"/>
      <c r="NS12" s="3"/>
      <c r="NT12" s="3"/>
      <c r="NU12" s="3"/>
      <c r="NV12" s="3"/>
      <c r="NW12" s="3"/>
      <c r="NX12" s="3"/>
    </row>
    <row r="13" spans="1:388" ht="17.25" customHeight="1" x14ac:dyDescent="0.2">
      <c r="A13" s="2"/>
      <c r="B13" s="151" t="s">
        <v>31</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c r="GZ13" s="151"/>
      <c r="HA13" s="151"/>
      <c r="HB13" s="151"/>
      <c r="HC13" s="151"/>
      <c r="HD13" s="151"/>
      <c r="HE13" s="151"/>
      <c r="HF13" s="151"/>
      <c r="HG13" s="151"/>
      <c r="HH13" s="151"/>
      <c r="HI13" s="151"/>
      <c r="HJ13" s="151"/>
      <c r="HK13" s="151"/>
      <c r="HL13" s="151"/>
      <c r="HM13" s="151"/>
      <c r="HN13" s="151"/>
      <c r="HO13" s="151"/>
      <c r="HP13" s="151"/>
      <c r="HQ13" s="151"/>
      <c r="HR13" s="151"/>
      <c r="HS13" s="151"/>
      <c r="HT13" s="151"/>
      <c r="HU13" s="151"/>
      <c r="HV13" s="151"/>
      <c r="HW13" s="151"/>
      <c r="HX13" s="151"/>
      <c r="HY13" s="151"/>
      <c r="HZ13" s="151"/>
      <c r="IA13" s="151"/>
      <c r="IB13" s="151"/>
      <c r="IC13" s="151"/>
      <c r="ID13" s="151"/>
      <c r="IE13" s="151"/>
      <c r="IF13" s="151"/>
      <c r="IG13" s="151"/>
      <c r="IH13" s="151"/>
      <c r="II13" s="151"/>
      <c r="IJ13" s="151"/>
      <c r="IK13" s="151"/>
      <c r="IL13" s="151"/>
      <c r="IM13" s="151"/>
      <c r="IN13" s="151"/>
      <c r="IO13" s="151"/>
      <c r="IP13" s="151"/>
      <c r="IQ13" s="151"/>
      <c r="IR13" s="151"/>
      <c r="IS13" s="151"/>
      <c r="IT13" s="151"/>
      <c r="IU13" s="151"/>
      <c r="IV13" s="151"/>
      <c r="IW13" s="151"/>
      <c r="IX13" s="151"/>
      <c r="IY13" s="151"/>
      <c r="IZ13" s="151"/>
      <c r="JA13" s="151"/>
      <c r="JB13" s="151"/>
      <c r="JC13" s="151"/>
      <c r="JD13" s="151"/>
      <c r="JE13" s="151"/>
      <c r="JF13" s="151"/>
      <c r="JG13" s="151"/>
      <c r="JH13" s="151"/>
      <c r="JI13" s="151"/>
      <c r="JJ13" s="151"/>
      <c r="JK13" s="151"/>
      <c r="JL13" s="151"/>
      <c r="JM13" s="151"/>
      <c r="JN13" s="151"/>
      <c r="JO13" s="151"/>
      <c r="JP13" s="151"/>
      <c r="JQ13" s="151"/>
      <c r="JR13" s="151"/>
      <c r="JS13" s="151"/>
      <c r="JT13" s="151"/>
      <c r="JU13" s="151"/>
      <c r="JV13" s="151"/>
      <c r="JW13" s="151"/>
      <c r="JX13" s="151"/>
      <c r="JY13" s="151"/>
      <c r="JZ13" s="151"/>
      <c r="KA13" s="151"/>
      <c r="KB13" s="151"/>
      <c r="KC13" s="151"/>
      <c r="KD13" s="151"/>
      <c r="KE13" s="151"/>
      <c r="KF13" s="151"/>
      <c r="KG13" s="151"/>
      <c r="KH13" s="151"/>
      <c r="KI13" s="151"/>
      <c r="KJ13" s="151"/>
      <c r="KK13" s="151"/>
      <c r="KL13" s="151"/>
      <c r="KM13" s="151"/>
      <c r="KN13" s="151"/>
      <c r="KO13" s="151"/>
      <c r="KP13" s="151"/>
      <c r="KQ13" s="151"/>
      <c r="KR13" s="151"/>
      <c r="KS13" s="151"/>
      <c r="KT13" s="151"/>
      <c r="KU13" s="151"/>
      <c r="KV13" s="151"/>
      <c r="KW13" s="151"/>
      <c r="KX13" s="151"/>
      <c r="KY13" s="151"/>
      <c r="KZ13" s="151"/>
      <c r="LA13" s="151"/>
      <c r="LB13" s="151"/>
      <c r="LC13" s="151"/>
      <c r="LD13" s="151"/>
      <c r="LE13" s="151"/>
      <c r="LF13" s="151"/>
      <c r="LG13" s="151"/>
      <c r="LH13" s="151"/>
      <c r="LI13" s="151"/>
      <c r="LJ13" s="151"/>
      <c r="LK13" s="151"/>
      <c r="LL13" s="151"/>
      <c r="LM13" s="151"/>
      <c r="LN13" s="151"/>
      <c r="LO13" s="151"/>
      <c r="LP13" s="151"/>
      <c r="LQ13" s="151"/>
      <c r="LR13" s="151"/>
      <c r="LS13" s="151"/>
      <c r="LT13" s="151"/>
      <c r="LU13" s="151"/>
      <c r="LV13" s="151"/>
      <c r="LW13" s="151"/>
      <c r="LX13" s="151"/>
      <c r="LY13" s="151"/>
      <c r="LZ13" s="151"/>
      <c r="MA13" s="151"/>
      <c r="MB13" s="151"/>
      <c r="MC13" s="151"/>
      <c r="MD13" s="151"/>
      <c r="ME13" s="151"/>
      <c r="MF13" s="151"/>
      <c r="MG13" s="151"/>
      <c r="MH13" s="151"/>
      <c r="MI13" s="151"/>
      <c r="MJ13" s="151"/>
      <c r="MK13" s="151"/>
      <c r="ML13" s="151"/>
      <c r="MM13" s="151"/>
      <c r="MN13" s="151"/>
      <c r="MO13" s="151"/>
      <c r="MP13" s="151"/>
      <c r="MQ13" s="151"/>
      <c r="MR13" s="151"/>
      <c r="MS13" s="151"/>
      <c r="MT13" s="151"/>
      <c r="MU13" s="151"/>
      <c r="MV13" s="151"/>
      <c r="MW13" s="151"/>
      <c r="MX13" s="151"/>
      <c r="MY13" s="151"/>
      <c r="MZ13" s="151"/>
      <c r="NA13" s="151"/>
      <c r="NB13" s="151"/>
      <c r="NC13" s="151"/>
      <c r="ND13" s="151"/>
      <c r="NE13" s="151"/>
      <c r="NF13" s="151"/>
      <c r="NG13" s="151"/>
      <c r="NH13" s="151"/>
      <c r="NI13" s="19"/>
      <c r="NJ13" s="20"/>
      <c r="NK13" s="20"/>
      <c r="NL13" s="20"/>
      <c r="NM13" s="20"/>
      <c r="NN13" s="20"/>
      <c r="NO13" s="20"/>
      <c r="NP13" s="20"/>
      <c r="NQ13" s="20"/>
      <c r="NR13" s="20"/>
      <c r="NS13" s="20"/>
      <c r="NT13" s="20"/>
      <c r="NU13" s="20"/>
      <c r="NV13" s="20"/>
      <c r="NW13" s="20"/>
      <c r="NX13" s="20"/>
    </row>
    <row r="14" spans="1:388" ht="17.25" customHeight="1" x14ac:dyDescent="0.15">
      <c r="A14" s="2"/>
      <c r="B14" s="151" t="s">
        <v>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c r="IW14" s="151"/>
      <c r="IX14" s="151"/>
      <c r="IY14" s="151"/>
      <c r="IZ14" s="151"/>
      <c r="JA14" s="151"/>
      <c r="JB14" s="151"/>
      <c r="JC14" s="151"/>
      <c r="JD14" s="151"/>
      <c r="JE14" s="151"/>
      <c r="JF14" s="151"/>
      <c r="JG14" s="151"/>
      <c r="JH14" s="151"/>
      <c r="JI14" s="151"/>
      <c r="JJ14" s="151"/>
      <c r="JK14" s="151"/>
      <c r="JL14" s="151"/>
      <c r="JM14" s="151"/>
      <c r="JN14" s="151"/>
      <c r="JO14" s="151"/>
      <c r="JP14" s="151"/>
      <c r="JQ14" s="151"/>
      <c r="JR14" s="151"/>
      <c r="JS14" s="151"/>
      <c r="JT14" s="151"/>
      <c r="JU14" s="151"/>
      <c r="JV14" s="151"/>
      <c r="JW14" s="151"/>
      <c r="JX14" s="151"/>
      <c r="JY14" s="151"/>
      <c r="JZ14" s="151"/>
      <c r="KA14" s="151"/>
      <c r="KB14" s="151"/>
      <c r="KC14" s="151"/>
      <c r="KD14" s="151"/>
      <c r="KE14" s="151"/>
      <c r="KF14" s="151"/>
      <c r="KG14" s="151"/>
      <c r="KH14" s="151"/>
      <c r="KI14" s="151"/>
      <c r="KJ14" s="151"/>
      <c r="KK14" s="151"/>
      <c r="KL14" s="151"/>
      <c r="KM14" s="151"/>
      <c r="KN14" s="151"/>
      <c r="KO14" s="151"/>
      <c r="KP14" s="151"/>
      <c r="KQ14" s="151"/>
      <c r="KR14" s="151"/>
      <c r="KS14" s="151"/>
      <c r="KT14" s="151"/>
      <c r="KU14" s="151"/>
      <c r="KV14" s="151"/>
      <c r="KW14" s="151"/>
      <c r="KX14" s="151"/>
      <c r="KY14" s="151"/>
      <c r="KZ14" s="151"/>
      <c r="LA14" s="151"/>
      <c r="LB14" s="151"/>
      <c r="LC14" s="151"/>
      <c r="LD14" s="151"/>
      <c r="LE14" s="151"/>
      <c r="LF14" s="151"/>
      <c r="LG14" s="151"/>
      <c r="LH14" s="151"/>
      <c r="LI14" s="151"/>
      <c r="LJ14" s="151"/>
      <c r="LK14" s="151"/>
      <c r="LL14" s="151"/>
      <c r="LM14" s="151"/>
      <c r="LN14" s="151"/>
      <c r="LO14" s="151"/>
      <c r="LP14" s="151"/>
      <c r="LQ14" s="151"/>
      <c r="LR14" s="151"/>
      <c r="LS14" s="151"/>
      <c r="LT14" s="151"/>
      <c r="LU14" s="151"/>
      <c r="LV14" s="151"/>
      <c r="LW14" s="151"/>
      <c r="LX14" s="151"/>
      <c r="LY14" s="151"/>
      <c r="LZ14" s="151"/>
      <c r="MA14" s="151"/>
      <c r="MB14" s="151"/>
      <c r="MC14" s="151"/>
      <c r="MD14" s="151"/>
      <c r="ME14" s="151"/>
      <c r="MF14" s="151"/>
      <c r="MG14" s="151"/>
      <c r="MH14" s="151"/>
      <c r="MI14" s="151"/>
      <c r="MJ14" s="151"/>
      <c r="MK14" s="151"/>
      <c r="ML14" s="151"/>
      <c r="MM14" s="151"/>
      <c r="MN14" s="151"/>
      <c r="MO14" s="151"/>
      <c r="MP14" s="151"/>
      <c r="MQ14" s="151"/>
      <c r="MR14" s="151"/>
      <c r="MS14" s="151"/>
      <c r="MT14" s="151"/>
      <c r="MU14" s="151"/>
      <c r="MV14" s="151"/>
      <c r="MW14" s="151"/>
      <c r="MX14" s="151"/>
      <c r="MY14" s="151"/>
      <c r="MZ14" s="151"/>
      <c r="NA14" s="151"/>
      <c r="NB14" s="151"/>
      <c r="NC14" s="151"/>
      <c r="ND14" s="151"/>
      <c r="NE14" s="151"/>
      <c r="NF14" s="151"/>
      <c r="NG14" s="151"/>
      <c r="NH14" s="151"/>
      <c r="NI14" s="19"/>
      <c r="NJ14" s="152" t="s">
        <v>33</v>
      </c>
      <c r="NK14" s="152"/>
      <c r="NL14" s="152"/>
      <c r="NM14" s="152"/>
      <c r="NN14" s="152"/>
      <c r="NO14" s="152"/>
      <c r="NP14" s="152"/>
      <c r="NQ14" s="152"/>
      <c r="NR14" s="152"/>
      <c r="NS14" s="152"/>
      <c r="NT14" s="152"/>
      <c r="NU14" s="152"/>
      <c r="NV14" s="152"/>
      <c r="NW14" s="152"/>
      <c r="NX14" s="15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52"/>
      <c r="NK15" s="152"/>
      <c r="NL15" s="152"/>
      <c r="NM15" s="152"/>
      <c r="NN15" s="152"/>
      <c r="NO15" s="152"/>
      <c r="NP15" s="152"/>
      <c r="NQ15" s="152"/>
      <c r="NR15" s="152"/>
      <c r="NS15" s="152"/>
      <c r="NT15" s="152"/>
      <c r="NU15" s="152"/>
      <c r="NV15" s="152"/>
      <c r="NW15" s="152"/>
      <c r="NX15" s="152"/>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53" t="s">
        <v>35</v>
      </c>
      <c r="NK16" s="154"/>
      <c r="NL16" s="154"/>
      <c r="NM16" s="154"/>
      <c r="NN16" s="155"/>
      <c r="NO16" s="153" t="s">
        <v>36</v>
      </c>
      <c r="NP16" s="154"/>
      <c r="NQ16" s="154"/>
      <c r="NR16" s="154"/>
      <c r="NS16" s="155"/>
      <c r="NT16" s="153" t="s">
        <v>37</v>
      </c>
      <c r="NU16" s="154"/>
      <c r="NV16" s="154"/>
      <c r="NW16" s="154"/>
      <c r="NX16" s="155"/>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6"/>
      <c r="NK17" s="157"/>
      <c r="NL17" s="157"/>
      <c r="NM17" s="157"/>
      <c r="NN17" s="158"/>
      <c r="NO17" s="156"/>
      <c r="NP17" s="157"/>
      <c r="NQ17" s="157"/>
      <c r="NR17" s="157"/>
      <c r="NS17" s="158"/>
      <c r="NT17" s="156"/>
      <c r="NU17" s="157"/>
      <c r="NV17" s="157"/>
      <c r="NW17" s="157"/>
      <c r="NX17" s="158"/>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38</v>
      </c>
      <c r="NK18" s="132"/>
      <c r="NL18" s="132"/>
      <c r="NM18" s="135" t="s">
        <v>179</v>
      </c>
      <c r="NN18" s="136"/>
      <c r="NO18" s="131" t="s">
        <v>38</v>
      </c>
      <c r="NP18" s="132"/>
      <c r="NQ18" s="132"/>
      <c r="NR18" s="135" t="s">
        <v>179</v>
      </c>
      <c r="NS18" s="136"/>
      <c r="NT18" s="131" t="s">
        <v>38</v>
      </c>
      <c r="NU18" s="132"/>
      <c r="NV18" s="132"/>
      <c r="NW18" s="135" t="s">
        <v>179</v>
      </c>
      <c r="NX18" s="136"/>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37"/>
      <c r="NN19" s="138"/>
      <c r="NO19" s="133"/>
      <c r="NP19" s="134"/>
      <c r="NQ19" s="134"/>
      <c r="NR19" s="137"/>
      <c r="NS19" s="138"/>
      <c r="NT19" s="133"/>
      <c r="NU19" s="134"/>
      <c r="NV19" s="134"/>
      <c r="NW19" s="137"/>
      <c r="NX19" s="138"/>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9" t="s">
        <v>180</v>
      </c>
      <c r="NK22" s="140"/>
      <c r="NL22" s="140"/>
      <c r="NM22" s="140"/>
      <c r="NN22" s="140"/>
      <c r="NO22" s="140"/>
      <c r="NP22" s="140"/>
      <c r="NQ22" s="140"/>
      <c r="NR22" s="140"/>
      <c r="NS22" s="140"/>
      <c r="NT22" s="140"/>
      <c r="NU22" s="140"/>
      <c r="NV22" s="140"/>
      <c r="NW22" s="140"/>
      <c r="NX22" s="14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2"/>
      <c r="NK23" s="143"/>
      <c r="NL23" s="143"/>
      <c r="NM23" s="143"/>
      <c r="NN23" s="143"/>
      <c r="NO23" s="143"/>
      <c r="NP23" s="143"/>
      <c r="NQ23" s="143"/>
      <c r="NR23" s="143"/>
      <c r="NS23" s="143"/>
      <c r="NT23" s="143"/>
      <c r="NU23" s="143"/>
      <c r="NV23" s="143"/>
      <c r="NW23" s="143"/>
      <c r="NX23" s="144"/>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2"/>
      <c r="NK24" s="143"/>
      <c r="NL24" s="143"/>
      <c r="NM24" s="143"/>
      <c r="NN24" s="143"/>
      <c r="NO24" s="143"/>
      <c r="NP24" s="143"/>
      <c r="NQ24" s="143"/>
      <c r="NR24" s="143"/>
      <c r="NS24" s="143"/>
      <c r="NT24" s="143"/>
      <c r="NU24" s="143"/>
      <c r="NV24" s="143"/>
      <c r="NW24" s="143"/>
      <c r="NX24" s="144"/>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2"/>
      <c r="NK25" s="143"/>
      <c r="NL25" s="143"/>
      <c r="NM25" s="143"/>
      <c r="NN25" s="143"/>
      <c r="NO25" s="143"/>
      <c r="NP25" s="143"/>
      <c r="NQ25" s="143"/>
      <c r="NR25" s="143"/>
      <c r="NS25" s="143"/>
      <c r="NT25" s="143"/>
      <c r="NU25" s="143"/>
      <c r="NV25" s="143"/>
      <c r="NW25" s="143"/>
      <c r="NX25" s="144"/>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2"/>
      <c r="NK26" s="143"/>
      <c r="NL26" s="143"/>
      <c r="NM26" s="143"/>
      <c r="NN26" s="143"/>
      <c r="NO26" s="143"/>
      <c r="NP26" s="143"/>
      <c r="NQ26" s="143"/>
      <c r="NR26" s="143"/>
      <c r="NS26" s="143"/>
      <c r="NT26" s="143"/>
      <c r="NU26" s="143"/>
      <c r="NV26" s="143"/>
      <c r="NW26" s="143"/>
      <c r="NX26" s="144"/>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2"/>
      <c r="NK27" s="143"/>
      <c r="NL27" s="143"/>
      <c r="NM27" s="143"/>
      <c r="NN27" s="143"/>
      <c r="NO27" s="143"/>
      <c r="NP27" s="143"/>
      <c r="NQ27" s="143"/>
      <c r="NR27" s="143"/>
      <c r="NS27" s="143"/>
      <c r="NT27" s="143"/>
      <c r="NU27" s="143"/>
      <c r="NV27" s="143"/>
      <c r="NW27" s="143"/>
      <c r="NX27" s="144"/>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2"/>
      <c r="NK28" s="143"/>
      <c r="NL28" s="143"/>
      <c r="NM28" s="143"/>
      <c r="NN28" s="143"/>
      <c r="NO28" s="143"/>
      <c r="NP28" s="143"/>
      <c r="NQ28" s="143"/>
      <c r="NR28" s="143"/>
      <c r="NS28" s="143"/>
      <c r="NT28" s="143"/>
      <c r="NU28" s="143"/>
      <c r="NV28" s="143"/>
      <c r="NW28" s="143"/>
      <c r="NX28" s="144"/>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2"/>
      <c r="NK29" s="143"/>
      <c r="NL29" s="143"/>
      <c r="NM29" s="143"/>
      <c r="NN29" s="143"/>
      <c r="NO29" s="143"/>
      <c r="NP29" s="143"/>
      <c r="NQ29" s="143"/>
      <c r="NR29" s="143"/>
      <c r="NS29" s="143"/>
      <c r="NT29" s="143"/>
      <c r="NU29" s="143"/>
      <c r="NV29" s="143"/>
      <c r="NW29" s="143"/>
      <c r="NX29" s="144"/>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2"/>
      <c r="NK30" s="143"/>
      <c r="NL30" s="143"/>
      <c r="NM30" s="143"/>
      <c r="NN30" s="143"/>
      <c r="NO30" s="143"/>
      <c r="NP30" s="143"/>
      <c r="NQ30" s="143"/>
      <c r="NR30" s="143"/>
      <c r="NS30" s="143"/>
      <c r="NT30" s="143"/>
      <c r="NU30" s="143"/>
      <c r="NV30" s="143"/>
      <c r="NW30" s="143"/>
      <c r="NX30" s="144"/>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2"/>
      <c r="NK31" s="143"/>
      <c r="NL31" s="143"/>
      <c r="NM31" s="143"/>
      <c r="NN31" s="143"/>
      <c r="NO31" s="143"/>
      <c r="NP31" s="143"/>
      <c r="NQ31" s="143"/>
      <c r="NR31" s="143"/>
      <c r="NS31" s="143"/>
      <c r="NT31" s="143"/>
      <c r="NU31" s="143"/>
      <c r="NV31" s="143"/>
      <c r="NW31" s="143"/>
      <c r="NX31" s="144"/>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42"/>
      <c r="NK32" s="143"/>
      <c r="NL32" s="143"/>
      <c r="NM32" s="143"/>
      <c r="NN32" s="143"/>
      <c r="NO32" s="143"/>
      <c r="NP32" s="143"/>
      <c r="NQ32" s="143"/>
      <c r="NR32" s="143"/>
      <c r="NS32" s="143"/>
      <c r="NT32" s="143"/>
      <c r="NU32" s="143"/>
      <c r="NV32" s="143"/>
      <c r="NW32" s="143"/>
      <c r="NX32" s="144"/>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104.1</v>
      </c>
      <c r="Q33" s="88"/>
      <c r="R33" s="88"/>
      <c r="S33" s="88"/>
      <c r="T33" s="88"/>
      <c r="U33" s="88"/>
      <c r="V33" s="88"/>
      <c r="W33" s="88"/>
      <c r="X33" s="88"/>
      <c r="Y33" s="88"/>
      <c r="Z33" s="88"/>
      <c r="AA33" s="88"/>
      <c r="AB33" s="88"/>
      <c r="AC33" s="88"/>
      <c r="AD33" s="89"/>
      <c r="AE33" s="87">
        <f>データ!AI7</f>
        <v>102.5</v>
      </c>
      <c r="AF33" s="88"/>
      <c r="AG33" s="88"/>
      <c r="AH33" s="88"/>
      <c r="AI33" s="88"/>
      <c r="AJ33" s="88"/>
      <c r="AK33" s="88"/>
      <c r="AL33" s="88"/>
      <c r="AM33" s="88"/>
      <c r="AN33" s="88"/>
      <c r="AO33" s="88"/>
      <c r="AP33" s="88"/>
      <c r="AQ33" s="88"/>
      <c r="AR33" s="88"/>
      <c r="AS33" s="89"/>
      <c r="AT33" s="87">
        <f>データ!AJ7</f>
        <v>103.9</v>
      </c>
      <c r="AU33" s="88"/>
      <c r="AV33" s="88"/>
      <c r="AW33" s="88"/>
      <c r="AX33" s="88"/>
      <c r="AY33" s="88"/>
      <c r="AZ33" s="88"/>
      <c r="BA33" s="88"/>
      <c r="BB33" s="88"/>
      <c r="BC33" s="88"/>
      <c r="BD33" s="88"/>
      <c r="BE33" s="88"/>
      <c r="BF33" s="88"/>
      <c r="BG33" s="88"/>
      <c r="BH33" s="89"/>
      <c r="BI33" s="87">
        <f>データ!AK7</f>
        <v>101.4</v>
      </c>
      <c r="BJ33" s="88"/>
      <c r="BK33" s="88"/>
      <c r="BL33" s="88"/>
      <c r="BM33" s="88"/>
      <c r="BN33" s="88"/>
      <c r="BO33" s="88"/>
      <c r="BP33" s="88"/>
      <c r="BQ33" s="88"/>
      <c r="BR33" s="88"/>
      <c r="BS33" s="88"/>
      <c r="BT33" s="88"/>
      <c r="BU33" s="88"/>
      <c r="BV33" s="88"/>
      <c r="BW33" s="89"/>
      <c r="BX33" s="87">
        <f>データ!AL7</f>
        <v>95.4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99.4</v>
      </c>
      <c r="DE33" s="88"/>
      <c r="DF33" s="88"/>
      <c r="DG33" s="88"/>
      <c r="DH33" s="88"/>
      <c r="DI33" s="88"/>
      <c r="DJ33" s="88"/>
      <c r="DK33" s="88"/>
      <c r="DL33" s="88"/>
      <c r="DM33" s="88"/>
      <c r="DN33" s="88"/>
      <c r="DO33" s="88"/>
      <c r="DP33" s="88"/>
      <c r="DQ33" s="88"/>
      <c r="DR33" s="89"/>
      <c r="DS33" s="87">
        <f>データ!AT7</f>
        <v>98.6</v>
      </c>
      <c r="DT33" s="88"/>
      <c r="DU33" s="88"/>
      <c r="DV33" s="88"/>
      <c r="DW33" s="88"/>
      <c r="DX33" s="88"/>
      <c r="DY33" s="88"/>
      <c r="DZ33" s="88"/>
      <c r="EA33" s="88"/>
      <c r="EB33" s="88"/>
      <c r="EC33" s="88"/>
      <c r="ED33" s="88"/>
      <c r="EE33" s="88"/>
      <c r="EF33" s="88"/>
      <c r="EG33" s="89"/>
      <c r="EH33" s="87">
        <f>データ!AU7</f>
        <v>101.3</v>
      </c>
      <c r="EI33" s="88"/>
      <c r="EJ33" s="88"/>
      <c r="EK33" s="88"/>
      <c r="EL33" s="88"/>
      <c r="EM33" s="88"/>
      <c r="EN33" s="88"/>
      <c r="EO33" s="88"/>
      <c r="EP33" s="88"/>
      <c r="EQ33" s="88"/>
      <c r="ER33" s="88"/>
      <c r="ES33" s="88"/>
      <c r="ET33" s="88"/>
      <c r="EU33" s="88"/>
      <c r="EV33" s="89"/>
      <c r="EW33" s="87">
        <f>データ!AV7</f>
        <v>98.6</v>
      </c>
      <c r="EX33" s="88"/>
      <c r="EY33" s="88"/>
      <c r="EZ33" s="88"/>
      <c r="FA33" s="88"/>
      <c r="FB33" s="88"/>
      <c r="FC33" s="88"/>
      <c r="FD33" s="88"/>
      <c r="FE33" s="88"/>
      <c r="FF33" s="88"/>
      <c r="FG33" s="88"/>
      <c r="FH33" s="88"/>
      <c r="FI33" s="88"/>
      <c r="FJ33" s="88"/>
      <c r="FK33" s="89"/>
      <c r="FL33" s="87">
        <f>データ!AW7</f>
        <v>86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7.6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74.7</v>
      </c>
      <c r="KG33" s="88"/>
      <c r="KH33" s="88"/>
      <c r="KI33" s="88"/>
      <c r="KJ33" s="88"/>
      <c r="KK33" s="88"/>
      <c r="KL33" s="88"/>
      <c r="KM33" s="88"/>
      <c r="KN33" s="88"/>
      <c r="KO33" s="88"/>
      <c r="KP33" s="88"/>
      <c r="KQ33" s="88"/>
      <c r="KR33" s="88"/>
      <c r="KS33" s="88"/>
      <c r="KT33" s="89"/>
      <c r="KU33" s="87">
        <f>データ!BP7</f>
        <v>70.5</v>
      </c>
      <c r="KV33" s="88"/>
      <c r="KW33" s="88"/>
      <c r="KX33" s="88"/>
      <c r="KY33" s="88"/>
      <c r="KZ33" s="88"/>
      <c r="LA33" s="88"/>
      <c r="LB33" s="88"/>
      <c r="LC33" s="88"/>
      <c r="LD33" s="88"/>
      <c r="LE33" s="88"/>
      <c r="LF33" s="88"/>
      <c r="LG33" s="88"/>
      <c r="LH33" s="88"/>
      <c r="LI33" s="89"/>
      <c r="LJ33" s="87">
        <f>データ!BQ7</f>
        <v>71.400000000000006</v>
      </c>
      <c r="LK33" s="88"/>
      <c r="LL33" s="88"/>
      <c r="LM33" s="88"/>
      <c r="LN33" s="88"/>
      <c r="LO33" s="88"/>
      <c r="LP33" s="88"/>
      <c r="LQ33" s="88"/>
      <c r="LR33" s="88"/>
      <c r="LS33" s="88"/>
      <c r="LT33" s="88"/>
      <c r="LU33" s="88"/>
      <c r="LV33" s="88"/>
      <c r="LW33" s="88"/>
      <c r="LX33" s="89"/>
      <c r="LY33" s="87">
        <f>データ!BR7</f>
        <v>71.3</v>
      </c>
      <c r="LZ33" s="88"/>
      <c r="MA33" s="88"/>
      <c r="MB33" s="88"/>
      <c r="MC33" s="88"/>
      <c r="MD33" s="88"/>
      <c r="ME33" s="88"/>
      <c r="MF33" s="88"/>
      <c r="MG33" s="88"/>
      <c r="MH33" s="88"/>
      <c r="MI33" s="88"/>
      <c r="MJ33" s="88"/>
      <c r="MK33" s="88"/>
      <c r="ML33" s="88"/>
      <c r="MM33" s="89"/>
      <c r="MN33" s="87">
        <f>データ!BS7</f>
        <v>75</v>
      </c>
      <c r="MO33" s="88"/>
      <c r="MP33" s="88"/>
      <c r="MQ33" s="88"/>
      <c r="MR33" s="88"/>
      <c r="MS33" s="88"/>
      <c r="MT33" s="88"/>
      <c r="MU33" s="88"/>
      <c r="MV33" s="88"/>
      <c r="MW33" s="88"/>
      <c r="MX33" s="88"/>
      <c r="MY33" s="88"/>
      <c r="MZ33" s="88"/>
      <c r="NA33" s="88"/>
      <c r="NB33" s="89"/>
      <c r="ND33" s="5"/>
      <c r="NE33" s="5"/>
      <c r="NF33" s="5"/>
      <c r="NG33" s="5"/>
      <c r="NH33" s="27"/>
      <c r="NI33" s="2"/>
      <c r="NJ33" s="142"/>
      <c r="NK33" s="143"/>
      <c r="NL33" s="143"/>
      <c r="NM33" s="143"/>
      <c r="NN33" s="143"/>
      <c r="NO33" s="143"/>
      <c r="NP33" s="143"/>
      <c r="NQ33" s="143"/>
      <c r="NR33" s="143"/>
      <c r="NS33" s="143"/>
      <c r="NT33" s="143"/>
      <c r="NU33" s="143"/>
      <c r="NV33" s="143"/>
      <c r="NW33" s="143"/>
      <c r="NX33" s="144"/>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45"/>
      <c r="NK34" s="146"/>
      <c r="NL34" s="146"/>
      <c r="NM34" s="146"/>
      <c r="NN34" s="146"/>
      <c r="NO34" s="146"/>
      <c r="NP34" s="146"/>
      <c r="NQ34" s="146"/>
      <c r="NR34" s="146"/>
      <c r="NS34" s="146"/>
      <c r="NT34" s="146"/>
      <c r="NU34" s="146"/>
      <c r="NV34" s="146"/>
      <c r="NW34" s="146"/>
      <c r="NX34" s="147"/>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9" t="s">
        <v>78</v>
      </c>
      <c r="NK52" s="120"/>
      <c r="NL52" s="120"/>
      <c r="NM52" s="120"/>
      <c r="NN52" s="120"/>
      <c r="NO52" s="120"/>
      <c r="NP52" s="120"/>
      <c r="NQ52" s="120"/>
      <c r="NR52" s="120"/>
      <c r="NS52" s="120"/>
      <c r="NT52" s="120"/>
      <c r="NU52" s="120"/>
      <c r="NV52" s="120"/>
      <c r="NW52" s="120"/>
      <c r="NX52" s="121"/>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2"/>
      <c r="NK53" s="123"/>
      <c r="NL53" s="123"/>
      <c r="NM53" s="123"/>
      <c r="NN53" s="123"/>
      <c r="NO53" s="123"/>
      <c r="NP53" s="123"/>
      <c r="NQ53" s="123"/>
      <c r="NR53" s="123"/>
      <c r="NS53" s="123"/>
      <c r="NT53" s="123"/>
      <c r="NU53" s="123"/>
      <c r="NV53" s="123"/>
      <c r="NW53" s="123"/>
      <c r="NX53" s="124"/>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25" t="s">
        <v>182</v>
      </c>
      <c r="NK54" s="126"/>
      <c r="NL54" s="126"/>
      <c r="NM54" s="126"/>
      <c r="NN54" s="126"/>
      <c r="NO54" s="126"/>
      <c r="NP54" s="126"/>
      <c r="NQ54" s="126"/>
      <c r="NR54" s="126"/>
      <c r="NS54" s="126"/>
      <c r="NT54" s="126"/>
      <c r="NU54" s="126"/>
      <c r="NV54" s="126"/>
      <c r="NW54" s="126"/>
      <c r="NX54" s="127"/>
    </row>
    <row r="55" spans="1:395" ht="13.5" customHeight="1" x14ac:dyDescent="0.15">
      <c r="A55" s="2"/>
      <c r="B55" s="25"/>
      <c r="C55" s="5"/>
      <c r="D55" s="5"/>
      <c r="E55" s="5"/>
      <c r="F55" s="5"/>
      <c r="G55" s="104" t="s">
        <v>55</v>
      </c>
      <c r="H55" s="104"/>
      <c r="I55" s="104"/>
      <c r="J55" s="104"/>
      <c r="K55" s="104"/>
      <c r="L55" s="104"/>
      <c r="M55" s="104"/>
      <c r="N55" s="104"/>
      <c r="O55" s="104"/>
      <c r="P55" s="105">
        <f>データ!BZ7</f>
        <v>66654</v>
      </c>
      <c r="Q55" s="106"/>
      <c r="R55" s="106"/>
      <c r="S55" s="106"/>
      <c r="T55" s="106"/>
      <c r="U55" s="106"/>
      <c r="V55" s="106"/>
      <c r="W55" s="106"/>
      <c r="X55" s="106"/>
      <c r="Y55" s="106"/>
      <c r="Z55" s="106"/>
      <c r="AA55" s="106"/>
      <c r="AB55" s="106"/>
      <c r="AC55" s="106"/>
      <c r="AD55" s="107"/>
      <c r="AE55" s="105">
        <f>データ!CA7</f>
        <v>69781</v>
      </c>
      <c r="AF55" s="106"/>
      <c r="AG55" s="106"/>
      <c r="AH55" s="106"/>
      <c r="AI55" s="106"/>
      <c r="AJ55" s="106"/>
      <c r="AK55" s="106"/>
      <c r="AL55" s="106"/>
      <c r="AM55" s="106"/>
      <c r="AN55" s="106"/>
      <c r="AO55" s="106"/>
      <c r="AP55" s="106"/>
      <c r="AQ55" s="106"/>
      <c r="AR55" s="106"/>
      <c r="AS55" s="107"/>
      <c r="AT55" s="105">
        <f>データ!CB7</f>
        <v>73446</v>
      </c>
      <c r="AU55" s="106"/>
      <c r="AV55" s="106"/>
      <c r="AW55" s="106"/>
      <c r="AX55" s="106"/>
      <c r="AY55" s="106"/>
      <c r="AZ55" s="106"/>
      <c r="BA55" s="106"/>
      <c r="BB55" s="106"/>
      <c r="BC55" s="106"/>
      <c r="BD55" s="106"/>
      <c r="BE55" s="106"/>
      <c r="BF55" s="106"/>
      <c r="BG55" s="106"/>
      <c r="BH55" s="107"/>
      <c r="BI55" s="105">
        <f>データ!CC7</f>
        <v>71148</v>
      </c>
      <c r="BJ55" s="106"/>
      <c r="BK55" s="106"/>
      <c r="BL55" s="106"/>
      <c r="BM55" s="106"/>
      <c r="BN55" s="106"/>
      <c r="BO55" s="106"/>
      <c r="BP55" s="106"/>
      <c r="BQ55" s="106"/>
      <c r="BR55" s="106"/>
      <c r="BS55" s="106"/>
      <c r="BT55" s="106"/>
      <c r="BU55" s="106"/>
      <c r="BV55" s="106"/>
      <c r="BW55" s="107"/>
      <c r="BX55" s="105">
        <f>データ!CD7</f>
        <v>78473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20325</v>
      </c>
      <c r="DE55" s="106"/>
      <c r="DF55" s="106"/>
      <c r="DG55" s="106"/>
      <c r="DH55" s="106"/>
      <c r="DI55" s="106"/>
      <c r="DJ55" s="106"/>
      <c r="DK55" s="106"/>
      <c r="DL55" s="106"/>
      <c r="DM55" s="106"/>
      <c r="DN55" s="106"/>
      <c r="DO55" s="106"/>
      <c r="DP55" s="106"/>
      <c r="DQ55" s="106"/>
      <c r="DR55" s="107"/>
      <c r="DS55" s="105">
        <f>データ!CL7</f>
        <v>23268</v>
      </c>
      <c r="DT55" s="106"/>
      <c r="DU55" s="106"/>
      <c r="DV55" s="106"/>
      <c r="DW55" s="106"/>
      <c r="DX55" s="106"/>
      <c r="DY55" s="106"/>
      <c r="DZ55" s="106"/>
      <c r="EA55" s="106"/>
      <c r="EB55" s="106"/>
      <c r="EC55" s="106"/>
      <c r="ED55" s="106"/>
      <c r="EE55" s="106"/>
      <c r="EF55" s="106"/>
      <c r="EG55" s="107"/>
      <c r="EH55" s="105">
        <f>データ!CM7</f>
        <v>22995</v>
      </c>
      <c r="EI55" s="106"/>
      <c r="EJ55" s="106"/>
      <c r="EK55" s="106"/>
      <c r="EL55" s="106"/>
      <c r="EM55" s="106"/>
      <c r="EN55" s="106"/>
      <c r="EO55" s="106"/>
      <c r="EP55" s="106"/>
      <c r="EQ55" s="106"/>
      <c r="ER55" s="106"/>
      <c r="ES55" s="106"/>
      <c r="ET55" s="106"/>
      <c r="EU55" s="106"/>
      <c r="EV55" s="107"/>
      <c r="EW55" s="105">
        <f>データ!CN7</f>
        <v>24879</v>
      </c>
      <c r="EX55" s="106"/>
      <c r="EY55" s="106"/>
      <c r="EZ55" s="106"/>
      <c r="FA55" s="106"/>
      <c r="FB55" s="106"/>
      <c r="FC55" s="106"/>
      <c r="FD55" s="106"/>
      <c r="FE55" s="106"/>
      <c r="FF55" s="106"/>
      <c r="FG55" s="106"/>
      <c r="FH55" s="106"/>
      <c r="FI55" s="106"/>
      <c r="FJ55" s="106"/>
      <c r="FK55" s="107"/>
      <c r="FL55" s="105">
        <f>データ!CO7</f>
        <v>24267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48.7</v>
      </c>
      <c r="GS55" s="88"/>
      <c r="GT55" s="88"/>
      <c r="GU55" s="88"/>
      <c r="GV55" s="88"/>
      <c r="GW55" s="88"/>
      <c r="GX55" s="88"/>
      <c r="GY55" s="88"/>
      <c r="GZ55" s="88"/>
      <c r="HA55" s="88"/>
      <c r="HB55" s="88"/>
      <c r="HC55" s="88"/>
      <c r="HD55" s="88"/>
      <c r="HE55" s="88"/>
      <c r="HF55" s="89"/>
      <c r="HG55" s="87">
        <f>データ!CW7</f>
        <v>48.7</v>
      </c>
      <c r="HH55" s="88"/>
      <c r="HI55" s="88"/>
      <c r="HJ55" s="88"/>
      <c r="HK55" s="88"/>
      <c r="HL55" s="88"/>
      <c r="HM55" s="88"/>
      <c r="HN55" s="88"/>
      <c r="HO55" s="88"/>
      <c r="HP55" s="88"/>
      <c r="HQ55" s="88"/>
      <c r="HR55" s="88"/>
      <c r="HS55" s="88"/>
      <c r="HT55" s="88"/>
      <c r="HU55" s="89"/>
      <c r="HV55" s="87">
        <f>データ!CX7</f>
        <v>47.2</v>
      </c>
      <c r="HW55" s="88"/>
      <c r="HX55" s="88"/>
      <c r="HY55" s="88"/>
      <c r="HZ55" s="88"/>
      <c r="IA55" s="88"/>
      <c r="IB55" s="88"/>
      <c r="IC55" s="88"/>
      <c r="ID55" s="88"/>
      <c r="IE55" s="88"/>
      <c r="IF55" s="88"/>
      <c r="IG55" s="88"/>
      <c r="IH55" s="88"/>
      <c r="II55" s="88"/>
      <c r="IJ55" s="89"/>
      <c r="IK55" s="87">
        <f>データ!CY7</f>
        <v>48.2</v>
      </c>
      <c r="IL55" s="88"/>
      <c r="IM55" s="88"/>
      <c r="IN55" s="88"/>
      <c r="IO55" s="88"/>
      <c r="IP55" s="88"/>
      <c r="IQ55" s="88"/>
      <c r="IR55" s="88"/>
      <c r="IS55" s="88"/>
      <c r="IT55" s="88"/>
      <c r="IU55" s="88"/>
      <c r="IV55" s="88"/>
      <c r="IW55" s="88"/>
      <c r="IX55" s="88"/>
      <c r="IY55" s="89"/>
      <c r="IZ55" s="87">
        <f>データ!CZ7</f>
        <v>45.7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33.299999999999997</v>
      </c>
      <c r="KG55" s="88"/>
      <c r="KH55" s="88"/>
      <c r="KI55" s="88"/>
      <c r="KJ55" s="88"/>
      <c r="KK55" s="88"/>
      <c r="KL55" s="88"/>
      <c r="KM55" s="88"/>
      <c r="KN55" s="88"/>
      <c r="KO55" s="88"/>
      <c r="KP55" s="88"/>
      <c r="KQ55" s="88"/>
      <c r="KR55" s="88"/>
      <c r="KS55" s="88"/>
      <c r="KT55" s="89"/>
      <c r="KU55" s="87">
        <f>データ!DH7</f>
        <v>34.9</v>
      </c>
      <c r="KV55" s="88"/>
      <c r="KW55" s="88"/>
      <c r="KX55" s="88"/>
      <c r="KY55" s="88"/>
      <c r="KZ55" s="88"/>
      <c r="LA55" s="88"/>
      <c r="LB55" s="88"/>
      <c r="LC55" s="88"/>
      <c r="LD55" s="88"/>
      <c r="LE55" s="88"/>
      <c r="LF55" s="88"/>
      <c r="LG55" s="88"/>
      <c r="LH55" s="88"/>
      <c r="LI55" s="89"/>
      <c r="LJ55" s="87">
        <f>データ!DI7</f>
        <v>34.6</v>
      </c>
      <c r="LK55" s="88"/>
      <c r="LL55" s="88"/>
      <c r="LM55" s="88"/>
      <c r="LN55" s="88"/>
      <c r="LO55" s="88"/>
      <c r="LP55" s="88"/>
      <c r="LQ55" s="88"/>
      <c r="LR55" s="88"/>
      <c r="LS55" s="88"/>
      <c r="LT55" s="88"/>
      <c r="LU55" s="88"/>
      <c r="LV55" s="88"/>
      <c r="LW55" s="88"/>
      <c r="LX55" s="89"/>
      <c r="LY55" s="87">
        <f>データ!DJ7</f>
        <v>35.299999999999997</v>
      </c>
      <c r="LZ55" s="88"/>
      <c r="MA55" s="88"/>
      <c r="MB55" s="88"/>
      <c r="MC55" s="88"/>
      <c r="MD55" s="88"/>
      <c r="ME55" s="88"/>
      <c r="MF55" s="88"/>
      <c r="MG55" s="88"/>
      <c r="MH55" s="88"/>
      <c r="MI55" s="88"/>
      <c r="MJ55" s="88"/>
      <c r="MK55" s="88"/>
      <c r="ML55" s="88"/>
      <c r="MM55" s="89"/>
      <c r="MN55" s="87">
        <f>データ!DK7</f>
        <v>35.299999999999997</v>
      </c>
      <c r="MO55" s="88"/>
      <c r="MP55" s="88"/>
      <c r="MQ55" s="88"/>
      <c r="MR55" s="88"/>
      <c r="MS55" s="88"/>
      <c r="MT55" s="88"/>
      <c r="MU55" s="88"/>
      <c r="MV55" s="88"/>
      <c r="MW55" s="88"/>
      <c r="MX55" s="88"/>
      <c r="MY55" s="88"/>
      <c r="MZ55" s="88"/>
      <c r="NA55" s="88"/>
      <c r="NB55" s="89"/>
      <c r="NC55" s="5"/>
      <c r="ND55" s="5"/>
      <c r="NE55" s="5"/>
      <c r="NF55" s="5"/>
      <c r="NG55" s="5"/>
      <c r="NH55" s="27"/>
      <c r="NI55" s="2"/>
      <c r="NJ55" s="125"/>
      <c r="NK55" s="126"/>
      <c r="NL55" s="126"/>
      <c r="NM55" s="126"/>
      <c r="NN55" s="126"/>
      <c r="NO55" s="126"/>
      <c r="NP55" s="126"/>
      <c r="NQ55" s="126"/>
      <c r="NR55" s="126"/>
      <c r="NS55" s="126"/>
      <c r="NT55" s="126"/>
      <c r="NU55" s="126"/>
      <c r="NV55" s="126"/>
      <c r="NW55" s="126"/>
      <c r="NX55" s="127"/>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25"/>
      <c r="NK56" s="126"/>
      <c r="NL56" s="126"/>
      <c r="NM56" s="126"/>
      <c r="NN56" s="126"/>
      <c r="NO56" s="126"/>
      <c r="NP56" s="126"/>
      <c r="NQ56" s="126"/>
      <c r="NR56" s="126"/>
      <c r="NS56" s="126"/>
      <c r="NT56" s="126"/>
      <c r="NU56" s="126"/>
      <c r="NV56" s="126"/>
      <c r="NW56" s="126"/>
      <c r="NX56" s="127"/>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5"/>
      <c r="NK57" s="126"/>
      <c r="NL57" s="126"/>
      <c r="NM57" s="126"/>
      <c r="NN57" s="126"/>
      <c r="NO57" s="126"/>
      <c r="NP57" s="126"/>
      <c r="NQ57" s="126"/>
      <c r="NR57" s="126"/>
      <c r="NS57" s="126"/>
      <c r="NT57" s="126"/>
      <c r="NU57" s="126"/>
      <c r="NV57" s="126"/>
      <c r="NW57" s="126"/>
      <c r="NX57" s="127"/>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5"/>
      <c r="NK58" s="126"/>
      <c r="NL58" s="126"/>
      <c r="NM58" s="126"/>
      <c r="NN58" s="126"/>
      <c r="NO58" s="126"/>
      <c r="NP58" s="126"/>
      <c r="NQ58" s="126"/>
      <c r="NR58" s="126"/>
      <c r="NS58" s="126"/>
      <c r="NT58" s="126"/>
      <c r="NU58" s="126"/>
      <c r="NV58" s="126"/>
      <c r="NW58" s="126"/>
      <c r="NX58" s="127"/>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5"/>
      <c r="NK59" s="126"/>
      <c r="NL59" s="126"/>
      <c r="NM59" s="126"/>
      <c r="NN59" s="126"/>
      <c r="NO59" s="126"/>
      <c r="NP59" s="126"/>
      <c r="NQ59" s="126"/>
      <c r="NR59" s="126"/>
      <c r="NS59" s="126"/>
      <c r="NT59" s="126"/>
      <c r="NU59" s="126"/>
      <c r="NV59" s="126"/>
      <c r="NW59" s="126"/>
      <c r="NX59" s="127"/>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5"/>
      <c r="NK60" s="126"/>
      <c r="NL60" s="126"/>
      <c r="NM60" s="126"/>
      <c r="NN60" s="126"/>
      <c r="NO60" s="126"/>
      <c r="NP60" s="126"/>
      <c r="NQ60" s="126"/>
      <c r="NR60" s="126"/>
      <c r="NS60" s="126"/>
      <c r="NT60" s="126"/>
      <c r="NU60" s="126"/>
      <c r="NV60" s="126"/>
      <c r="NW60" s="126"/>
      <c r="NX60" s="127"/>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5"/>
      <c r="NK61" s="126"/>
      <c r="NL61" s="126"/>
      <c r="NM61" s="126"/>
      <c r="NN61" s="126"/>
      <c r="NO61" s="126"/>
      <c r="NP61" s="126"/>
      <c r="NQ61" s="126"/>
      <c r="NR61" s="126"/>
      <c r="NS61" s="126"/>
      <c r="NT61" s="126"/>
      <c r="NU61" s="126"/>
      <c r="NV61" s="126"/>
      <c r="NW61" s="126"/>
      <c r="NX61" s="127"/>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5"/>
      <c r="NK62" s="126"/>
      <c r="NL62" s="126"/>
      <c r="NM62" s="126"/>
      <c r="NN62" s="126"/>
      <c r="NO62" s="126"/>
      <c r="NP62" s="126"/>
      <c r="NQ62" s="126"/>
      <c r="NR62" s="126"/>
      <c r="NS62" s="126"/>
      <c r="NT62" s="126"/>
      <c r="NU62" s="126"/>
      <c r="NV62" s="126"/>
      <c r="NW62" s="126"/>
      <c r="NX62" s="127"/>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5"/>
      <c r="NK63" s="126"/>
      <c r="NL63" s="126"/>
      <c r="NM63" s="126"/>
      <c r="NN63" s="126"/>
      <c r="NO63" s="126"/>
      <c r="NP63" s="126"/>
      <c r="NQ63" s="126"/>
      <c r="NR63" s="126"/>
      <c r="NS63" s="126"/>
      <c r="NT63" s="126"/>
      <c r="NU63" s="126"/>
      <c r="NV63" s="126"/>
      <c r="NW63" s="126"/>
      <c r="NX63" s="127"/>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5"/>
      <c r="NK64" s="126"/>
      <c r="NL64" s="126"/>
      <c r="NM64" s="126"/>
      <c r="NN64" s="126"/>
      <c r="NO64" s="126"/>
      <c r="NP64" s="126"/>
      <c r="NQ64" s="126"/>
      <c r="NR64" s="126"/>
      <c r="NS64" s="126"/>
      <c r="NT64" s="126"/>
      <c r="NU64" s="126"/>
      <c r="NV64" s="126"/>
      <c r="NW64" s="126"/>
      <c r="NX64" s="12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5"/>
      <c r="NK65" s="126"/>
      <c r="NL65" s="126"/>
      <c r="NM65" s="126"/>
      <c r="NN65" s="126"/>
      <c r="NO65" s="126"/>
      <c r="NP65" s="126"/>
      <c r="NQ65" s="126"/>
      <c r="NR65" s="126"/>
      <c r="NS65" s="126"/>
      <c r="NT65" s="126"/>
      <c r="NU65" s="126"/>
      <c r="NV65" s="126"/>
      <c r="NW65" s="126"/>
      <c r="NX65" s="12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5"/>
      <c r="NK66" s="126"/>
      <c r="NL66" s="126"/>
      <c r="NM66" s="126"/>
      <c r="NN66" s="126"/>
      <c r="NO66" s="126"/>
      <c r="NP66" s="126"/>
      <c r="NQ66" s="126"/>
      <c r="NR66" s="126"/>
      <c r="NS66" s="126"/>
      <c r="NT66" s="126"/>
      <c r="NU66" s="126"/>
      <c r="NV66" s="126"/>
      <c r="NW66" s="126"/>
      <c r="NX66" s="12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8"/>
      <c r="NK67" s="129"/>
      <c r="NL67" s="129"/>
      <c r="NM67" s="129"/>
      <c r="NN67" s="129"/>
      <c r="NO67" s="129"/>
      <c r="NP67" s="129"/>
      <c r="NQ67" s="129"/>
      <c r="NR67" s="129"/>
      <c r="NS67" s="129"/>
      <c r="NT67" s="129"/>
      <c r="NU67" s="129"/>
      <c r="NV67" s="129"/>
      <c r="NW67" s="129"/>
      <c r="NX67" s="13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74.5</v>
      </c>
      <c r="V79" s="82"/>
      <c r="W79" s="82"/>
      <c r="X79" s="82"/>
      <c r="Y79" s="82"/>
      <c r="Z79" s="82"/>
      <c r="AA79" s="82"/>
      <c r="AB79" s="82"/>
      <c r="AC79" s="82"/>
      <c r="AD79" s="82"/>
      <c r="AE79" s="82"/>
      <c r="AF79" s="82"/>
      <c r="AG79" s="82"/>
      <c r="AH79" s="82"/>
      <c r="AI79" s="82"/>
      <c r="AJ79" s="82"/>
      <c r="AK79" s="82"/>
      <c r="AL79" s="82"/>
      <c r="AM79" s="82"/>
      <c r="AN79" s="82">
        <f>データ!DS7</f>
        <v>77.599999999999994</v>
      </c>
      <c r="AO79" s="82"/>
      <c r="AP79" s="82"/>
      <c r="AQ79" s="82"/>
      <c r="AR79" s="82"/>
      <c r="AS79" s="82"/>
      <c r="AT79" s="82"/>
      <c r="AU79" s="82"/>
      <c r="AV79" s="82"/>
      <c r="AW79" s="82"/>
      <c r="AX79" s="82"/>
      <c r="AY79" s="82"/>
      <c r="AZ79" s="82"/>
      <c r="BA79" s="82"/>
      <c r="BB79" s="82"/>
      <c r="BC79" s="82"/>
      <c r="BD79" s="82"/>
      <c r="BE79" s="82"/>
      <c r="BF79" s="82"/>
      <c r="BG79" s="82">
        <f>データ!DT7</f>
        <v>80.3</v>
      </c>
      <c r="BH79" s="82"/>
      <c r="BI79" s="82"/>
      <c r="BJ79" s="82"/>
      <c r="BK79" s="82"/>
      <c r="BL79" s="82"/>
      <c r="BM79" s="82"/>
      <c r="BN79" s="82"/>
      <c r="BO79" s="82"/>
      <c r="BP79" s="82"/>
      <c r="BQ79" s="82"/>
      <c r="BR79" s="82"/>
      <c r="BS79" s="82"/>
      <c r="BT79" s="82"/>
      <c r="BU79" s="82"/>
      <c r="BV79" s="82"/>
      <c r="BW79" s="82"/>
      <c r="BX79" s="82"/>
      <c r="BY79" s="82"/>
      <c r="BZ79" s="82">
        <f>データ!DU7</f>
        <v>33.700000000000003</v>
      </c>
      <c r="CA79" s="82"/>
      <c r="CB79" s="82"/>
      <c r="CC79" s="82"/>
      <c r="CD79" s="82"/>
      <c r="CE79" s="82"/>
      <c r="CF79" s="82"/>
      <c r="CG79" s="82"/>
      <c r="CH79" s="82"/>
      <c r="CI79" s="82"/>
      <c r="CJ79" s="82"/>
      <c r="CK79" s="82"/>
      <c r="CL79" s="82"/>
      <c r="CM79" s="82"/>
      <c r="CN79" s="82"/>
      <c r="CO79" s="82"/>
      <c r="CP79" s="82"/>
      <c r="CQ79" s="82"/>
      <c r="CR79" s="82"/>
      <c r="CS79" s="82">
        <f>データ!DV7</f>
        <v>17.3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60.8</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72.3</v>
      </c>
      <c r="GB79" s="82"/>
      <c r="GC79" s="82"/>
      <c r="GD79" s="82"/>
      <c r="GE79" s="82"/>
      <c r="GF79" s="82"/>
      <c r="GG79" s="82"/>
      <c r="GH79" s="82"/>
      <c r="GI79" s="82"/>
      <c r="GJ79" s="82"/>
      <c r="GK79" s="82"/>
      <c r="GL79" s="82"/>
      <c r="GM79" s="82"/>
      <c r="GN79" s="82"/>
      <c r="GO79" s="82"/>
      <c r="GP79" s="82"/>
      <c r="GQ79" s="82"/>
      <c r="GR79" s="82"/>
      <c r="GS79" s="82"/>
      <c r="GT79" s="82">
        <f>データ!EF7</f>
        <v>47.2</v>
      </c>
      <c r="GU79" s="82"/>
      <c r="GV79" s="82"/>
      <c r="GW79" s="82"/>
      <c r="GX79" s="82"/>
      <c r="GY79" s="82"/>
      <c r="GZ79" s="82"/>
      <c r="HA79" s="82"/>
      <c r="HB79" s="82"/>
      <c r="HC79" s="82"/>
      <c r="HD79" s="82"/>
      <c r="HE79" s="82"/>
      <c r="HF79" s="82"/>
      <c r="HG79" s="82"/>
      <c r="HH79" s="82"/>
      <c r="HI79" s="82"/>
      <c r="HJ79" s="82"/>
      <c r="HK79" s="82"/>
      <c r="HL79" s="82"/>
      <c r="HM79" s="82">
        <f>データ!EG7</f>
        <v>52.6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44986796</v>
      </c>
      <c r="JK79" s="81"/>
      <c r="JL79" s="81"/>
      <c r="JM79" s="81"/>
      <c r="JN79" s="81"/>
      <c r="JO79" s="81"/>
      <c r="JP79" s="81"/>
      <c r="JQ79" s="81"/>
      <c r="JR79" s="81"/>
      <c r="JS79" s="81"/>
      <c r="JT79" s="81"/>
      <c r="JU79" s="81"/>
      <c r="JV79" s="81"/>
      <c r="JW79" s="81"/>
      <c r="JX79" s="81"/>
      <c r="JY79" s="81"/>
      <c r="JZ79" s="81"/>
      <c r="KA79" s="81"/>
      <c r="KB79" s="81"/>
      <c r="KC79" s="81">
        <f>データ!EO7</f>
        <v>45646758</v>
      </c>
      <c r="KD79" s="81"/>
      <c r="KE79" s="81"/>
      <c r="KF79" s="81"/>
      <c r="KG79" s="81"/>
      <c r="KH79" s="81"/>
      <c r="KI79" s="81"/>
      <c r="KJ79" s="81"/>
      <c r="KK79" s="81"/>
      <c r="KL79" s="81"/>
      <c r="KM79" s="81"/>
      <c r="KN79" s="81"/>
      <c r="KO79" s="81"/>
      <c r="KP79" s="81"/>
      <c r="KQ79" s="81"/>
      <c r="KR79" s="81"/>
      <c r="KS79" s="81"/>
      <c r="KT79" s="81"/>
      <c r="KU79" s="81"/>
      <c r="KV79" s="81">
        <f>データ!EP7</f>
        <v>46411092</v>
      </c>
      <c r="KW79" s="81"/>
      <c r="KX79" s="81"/>
      <c r="KY79" s="81"/>
      <c r="KZ79" s="81"/>
      <c r="LA79" s="81"/>
      <c r="LB79" s="81"/>
      <c r="LC79" s="81"/>
      <c r="LD79" s="81"/>
      <c r="LE79" s="81"/>
      <c r="LF79" s="81"/>
      <c r="LG79" s="81"/>
      <c r="LH79" s="81"/>
      <c r="LI79" s="81"/>
      <c r="LJ79" s="81"/>
      <c r="LK79" s="81"/>
      <c r="LL79" s="81"/>
      <c r="LM79" s="81"/>
      <c r="LN79" s="81"/>
      <c r="LO79" s="81">
        <f>データ!EQ7</f>
        <v>107638830</v>
      </c>
      <c r="LP79" s="81"/>
      <c r="LQ79" s="81"/>
      <c r="LR79" s="81"/>
      <c r="LS79" s="81"/>
      <c r="LT79" s="81"/>
      <c r="LU79" s="81"/>
      <c r="LV79" s="81"/>
      <c r="LW79" s="81"/>
      <c r="LX79" s="81"/>
      <c r="LY79" s="81"/>
      <c r="LZ79" s="81"/>
      <c r="MA79" s="81"/>
      <c r="MB79" s="81"/>
      <c r="MC79" s="81"/>
      <c r="MD79" s="81"/>
      <c r="ME79" s="81"/>
      <c r="MF79" s="81"/>
      <c r="MG79" s="81"/>
      <c r="MH79" s="81">
        <f>データ!ER7</f>
        <v>78393621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M4lxH7G8NjnoEgHDkmfeRVgJ0yXzJPF3O1vTBPjAhPVhsd34QhjiFPDOx8yhvD5drIQlD8mzT5U6pPi1ERHQg==" saltValue="iMkpmFBj+iP1lIndjaNKg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4" t="s">
        <v>102</v>
      </c>
      <c r="AI4" s="175"/>
      <c r="AJ4" s="175"/>
      <c r="AK4" s="175"/>
      <c r="AL4" s="175"/>
      <c r="AM4" s="175"/>
      <c r="AN4" s="175"/>
      <c r="AO4" s="175"/>
      <c r="AP4" s="175"/>
      <c r="AQ4" s="175"/>
      <c r="AR4" s="176"/>
      <c r="AS4" s="177" t="s">
        <v>103</v>
      </c>
      <c r="AT4" s="173"/>
      <c r="AU4" s="173"/>
      <c r="AV4" s="173"/>
      <c r="AW4" s="173"/>
      <c r="AX4" s="173"/>
      <c r="AY4" s="173"/>
      <c r="AZ4" s="173"/>
      <c r="BA4" s="173"/>
      <c r="BB4" s="173"/>
      <c r="BC4" s="173"/>
      <c r="BD4" s="177" t="s">
        <v>104</v>
      </c>
      <c r="BE4" s="173"/>
      <c r="BF4" s="173"/>
      <c r="BG4" s="173"/>
      <c r="BH4" s="173"/>
      <c r="BI4" s="173"/>
      <c r="BJ4" s="173"/>
      <c r="BK4" s="173"/>
      <c r="BL4" s="173"/>
      <c r="BM4" s="173"/>
      <c r="BN4" s="173"/>
      <c r="BO4" s="174" t="s">
        <v>105</v>
      </c>
      <c r="BP4" s="175"/>
      <c r="BQ4" s="175"/>
      <c r="BR4" s="175"/>
      <c r="BS4" s="175"/>
      <c r="BT4" s="175"/>
      <c r="BU4" s="175"/>
      <c r="BV4" s="175"/>
      <c r="BW4" s="175"/>
      <c r="BX4" s="175"/>
      <c r="BY4" s="176"/>
      <c r="BZ4" s="173" t="s">
        <v>106</v>
      </c>
      <c r="CA4" s="173"/>
      <c r="CB4" s="173"/>
      <c r="CC4" s="173"/>
      <c r="CD4" s="173"/>
      <c r="CE4" s="173"/>
      <c r="CF4" s="173"/>
      <c r="CG4" s="173"/>
      <c r="CH4" s="173"/>
      <c r="CI4" s="173"/>
      <c r="CJ4" s="173"/>
      <c r="CK4" s="177" t="s">
        <v>107</v>
      </c>
      <c r="CL4" s="173"/>
      <c r="CM4" s="173"/>
      <c r="CN4" s="173"/>
      <c r="CO4" s="173"/>
      <c r="CP4" s="173"/>
      <c r="CQ4" s="173"/>
      <c r="CR4" s="173"/>
      <c r="CS4" s="173"/>
      <c r="CT4" s="173"/>
      <c r="CU4" s="173"/>
      <c r="CV4" s="173" t="s">
        <v>108</v>
      </c>
      <c r="CW4" s="173"/>
      <c r="CX4" s="173"/>
      <c r="CY4" s="173"/>
      <c r="CZ4" s="173"/>
      <c r="DA4" s="173"/>
      <c r="DB4" s="173"/>
      <c r="DC4" s="173"/>
      <c r="DD4" s="173"/>
      <c r="DE4" s="173"/>
      <c r="DF4" s="173"/>
      <c r="DG4" s="173" t="s">
        <v>109</v>
      </c>
      <c r="DH4" s="173"/>
      <c r="DI4" s="173"/>
      <c r="DJ4" s="173"/>
      <c r="DK4" s="173"/>
      <c r="DL4" s="173"/>
      <c r="DM4" s="173"/>
      <c r="DN4" s="173"/>
      <c r="DO4" s="173"/>
      <c r="DP4" s="173"/>
      <c r="DQ4" s="173"/>
      <c r="DR4" s="174" t="s">
        <v>110</v>
      </c>
      <c r="DS4" s="175"/>
      <c r="DT4" s="175"/>
      <c r="DU4" s="175"/>
      <c r="DV4" s="175"/>
      <c r="DW4" s="175"/>
      <c r="DX4" s="175"/>
      <c r="DY4" s="175"/>
      <c r="DZ4" s="175"/>
      <c r="EA4" s="175"/>
      <c r="EB4" s="176"/>
      <c r="EC4" s="173" t="s">
        <v>111</v>
      </c>
      <c r="ED4" s="173"/>
      <c r="EE4" s="173"/>
      <c r="EF4" s="173"/>
      <c r="EG4" s="173"/>
      <c r="EH4" s="173"/>
      <c r="EI4" s="173"/>
      <c r="EJ4" s="173"/>
      <c r="EK4" s="173"/>
      <c r="EL4" s="173"/>
      <c r="EM4" s="173"/>
      <c r="EN4" s="173" t="s">
        <v>112</v>
      </c>
      <c r="EO4" s="173"/>
      <c r="EP4" s="173"/>
      <c r="EQ4" s="173"/>
      <c r="ER4" s="173"/>
      <c r="ES4" s="173"/>
      <c r="ET4" s="173"/>
      <c r="EU4" s="173"/>
      <c r="EV4" s="173"/>
      <c r="EW4" s="173"/>
      <c r="EX4" s="173"/>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148</v>
      </c>
      <c r="BE5" s="64" t="s">
        <v>147</v>
      </c>
      <c r="BF5" s="64" t="s">
        <v>149</v>
      </c>
      <c r="BG5" s="64" t="s">
        <v>139</v>
      </c>
      <c r="BH5" s="64" t="s">
        <v>150</v>
      </c>
      <c r="BI5" s="64" t="s">
        <v>141</v>
      </c>
      <c r="BJ5" s="64" t="s">
        <v>142</v>
      </c>
      <c r="BK5" s="64" t="s">
        <v>143</v>
      </c>
      <c r="BL5" s="64" t="s">
        <v>144</v>
      </c>
      <c r="BM5" s="64" t="s">
        <v>145</v>
      </c>
      <c r="BN5" s="64" t="s">
        <v>146</v>
      </c>
      <c r="BO5" s="64" t="s">
        <v>148</v>
      </c>
      <c r="BP5" s="64" t="s">
        <v>151</v>
      </c>
      <c r="BQ5" s="64" t="s">
        <v>149</v>
      </c>
      <c r="BR5" s="64" t="s">
        <v>152</v>
      </c>
      <c r="BS5" s="64" t="s">
        <v>150</v>
      </c>
      <c r="BT5" s="64" t="s">
        <v>141</v>
      </c>
      <c r="BU5" s="64" t="s">
        <v>142</v>
      </c>
      <c r="BV5" s="64" t="s">
        <v>143</v>
      </c>
      <c r="BW5" s="64" t="s">
        <v>144</v>
      </c>
      <c r="BX5" s="64" t="s">
        <v>145</v>
      </c>
      <c r="BY5" s="64" t="s">
        <v>146</v>
      </c>
      <c r="BZ5" s="64" t="s">
        <v>153</v>
      </c>
      <c r="CA5" s="64" t="s">
        <v>147</v>
      </c>
      <c r="CB5" s="64" t="s">
        <v>138</v>
      </c>
      <c r="CC5" s="64" t="s">
        <v>154</v>
      </c>
      <c r="CD5" s="64" t="s">
        <v>150</v>
      </c>
      <c r="CE5" s="64" t="s">
        <v>141</v>
      </c>
      <c r="CF5" s="64" t="s">
        <v>142</v>
      </c>
      <c r="CG5" s="64" t="s">
        <v>143</v>
      </c>
      <c r="CH5" s="64" t="s">
        <v>144</v>
      </c>
      <c r="CI5" s="64" t="s">
        <v>145</v>
      </c>
      <c r="CJ5" s="64" t="s">
        <v>146</v>
      </c>
      <c r="CK5" s="64" t="s">
        <v>148</v>
      </c>
      <c r="CL5" s="64" t="s">
        <v>137</v>
      </c>
      <c r="CM5" s="64" t="s">
        <v>155</v>
      </c>
      <c r="CN5" s="64" t="s">
        <v>152</v>
      </c>
      <c r="CO5" s="64" t="s">
        <v>140</v>
      </c>
      <c r="CP5" s="64" t="s">
        <v>141</v>
      </c>
      <c r="CQ5" s="64" t="s">
        <v>142</v>
      </c>
      <c r="CR5" s="64" t="s">
        <v>143</v>
      </c>
      <c r="CS5" s="64" t="s">
        <v>144</v>
      </c>
      <c r="CT5" s="64" t="s">
        <v>145</v>
      </c>
      <c r="CU5" s="64" t="s">
        <v>146</v>
      </c>
      <c r="CV5" s="64" t="s">
        <v>148</v>
      </c>
      <c r="CW5" s="64" t="s">
        <v>137</v>
      </c>
      <c r="CX5" s="64" t="s">
        <v>149</v>
      </c>
      <c r="CY5" s="64" t="s">
        <v>152</v>
      </c>
      <c r="CZ5" s="64" t="s">
        <v>150</v>
      </c>
      <c r="DA5" s="64" t="s">
        <v>141</v>
      </c>
      <c r="DB5" s="64" t="s">
        <v>142</v>
      </c>
      <c r="DC5" s="64" t="s">
        <v>143</v>
      </c>
      <c r="DD5" s="64" t="s">
        <v>144</v>
      </c>
      <c r="DE5" s="64" t="s">
        <v>145</v>
      </c>
      <c r="DF5" s="64" t="s">
        <v>146</v>
      </c>
      <c r="DG5" s="64" t="s">
        <v>136</v>
      </c>
      <c r="DH5" s="64" t="s">
        <v>151</v>
      </c>
      <c r="DI5" s="64" t="s">
        <v>156</v>
      </c>
      <c r="DJ5" s="64" t="s">
        <v>152</v>
      </c>
      <c r="DK5" s="64" t="s">
        <v>140</v>
      </c>
      <c r="DL5" s="64" t="s">
        <v>141</v>
      </c>
      <c r="DM5" s="64" t="s">
        <v>142</v>
      </c>
      <c r="DN5" s="64" t="s">
        <v>143</v>
      </c>
      <c r="DO5" s="64" t="s">
        <v>144</v>
      </c>
      <c r="DP5" s="64" t="s">
        <v>145</v>
      </c>
      <c r="DQ5" s="64" t="s">
        <v>146</v>
      </c>
      <c r="DR5" s="64" t="s">
        <v>153</v>
      </c>
      <c r="DS5" s="64" t="s">
        <v>137</v>
      </c>
      <c r="DT5" s="64" t="s">
        <v>156</v>
      </c>
      <c r="DU5" s="64" t="s">
        <v>152</v>
      </c>
      <c r="DV5" s="64" t="s">
        <v>140</v>
      </c>
      <c r="DW5" s="64" t="s">
        <v>141</v>
      </c>
      <c r="DX5" s="64" t="s">
        <v>142</v>
      </c>
      <c r="DY5" s="64" t="s">
        <v>143</v>
      </c>
      <c r="DZ5" s="64" t="s">
        <v>144</v>
      </c>
      <c r="EA5" s="64" t="s">
        <v>145</v>
      </c>
      <c r="EB5" s="64" t="s">
        <v>146</v>
      </c>
      <c r="EC5" s="64" t="s">
        <v>153</v>
      </c>
      <c r="ED5" s="64" t="s">
        <v>147</v>
      </c>
      <c r="EE5" s="64" t="s">
        <v>138</v>
      </c>
      <c r="EF5" s="64" t="s">
        <v>152</v>
      </c>
      <c r="EG5" s="64" t="s">
        <v>140</v>
      </c>
      <c r="EH5" s="64" t="s">
        <v>141</v>
      </c>
      <c r="EI5" s="64" t="s">
        <v>142</v>
      </c>
      <c r="EJ5" s="64" t="s">
        <v>143</v>
      </c>
      <c r="EK5" s="64" t="s">
        <v>144</v>
      </c>
      <c r="EL5" s="64" t="s">
        <v>145</v>
      </c>
      <c r="EM5" s="64" t="s">
        <v>157</v>
      </c>
      <c r="EN5" s="64" t="s">
        <v>148</v>
      </c>
      <c r="EO5" s="64" t="s">
        <v>151</v>
      </c>
      <c r="EP5" s="64" t="s">
        <v>138</v>
      </c>
      <c r="EQ5" s="64" t="s">
        <v>152</v>
      </c>
      <c r="ER5" s="64" t="s">
        <v>158</v>
      </c>
      <c r="ES5" s="64" t="s">
        <v>141</v>
      </c>
      <c r="ET5" s="64" t="s">
        <v>142</v>
      </c>
      <c r="EU5" s="64" t="s">
        <v>143</v>
      </c>
      <c r="EV5" s="64" t="s">
        <v>144</v>
      </c>
      <c r="EW5" s="64" t="s">
        <v>145</v>
      </c>
      <c r="EX5" s="64" t="s">
        <v>146</v>
      </c>
    </row>
    <row r="6" spans="1:154" s="69" customFormat="1" x14ac:dyDescent="0.15">
      <c r="A6" s="50" t="s">
        <v>159</v>
      </c>
      <c r="B6" s="65">
        <f>B8</f>
        <v>2018</v>
      </c>
      <c r="C6" s="65">
        <f t="shared" ref="C6:M6" si="2">C8</f>
        <v>170003</v>
      </c>
      <c r="D6" s="65">
        <f t="shared" si="2"/>
        <v>46</v>
      </c>
      <c r="E6" s="65">
        <f t="shared" si="2"/>
        <v>6</v>
      </c>
      <c r="F6" s="65">
        <f t="shared" si="2"/>
        <v>0</v>
      </c>
      <c r="G6" s="65">
        <f t="shared" si="2"/>
        <v>1</v>
      </c>
      <c r="H6" s="178" t="str">
        <f>IF(H8&lt;&gt;I8,H8,"")&amp;IF(I8&lt;&gt;J8,I8,"")&amp;"　"&amp;J8</f>
        <v>石川県　中央病院</v>
      </c>
      <c r="I6" s="179"/>
      <c r="J6" s="180"/>
      <c r="K6" s="65" t="str">
        <f t="shared" si="2"/>
        <v>当然財務</v>
      </c>
      <c r="L6" s="65" t="str">
        <f t="shared" si="2"/>
        <v>病院事業</v>
      </c>
      <c r="M6" s="65" t="str">
        <f t="shared" si="2"/>
        <v>一般病院</v>
      </c>
      <c r="N6" s="65" t="str">
        <f>N8</f>
        <v>500床以上</v>
      </c>
      <c r="O6" s="65" t="str">
        <f>O8</f>
        <v>非設置</v>
      </c>
      <c r="P6" s="65" t="str">
        <f>P8</f>
        <v>直営</v>
      </c>
      <c r="Q6" s="66">
        <f t="shared" ref="Q6:AG6" si="3">Q8</f>
        <v>19</v>
      </c>
      <c r="R6" s="65" t="str">
        <f t="shared" si="3"/>
        <v>対象</v>
      </c>
      <c r="S6" s="65" t="str">
        <f t="shared" si="3"/>
        <v>ド 透 I 未 訓 ガ</v>
      </c>
      <c r="T6" s="65" t="str">
        <f t="shared" si="3"/>
        <v>救 臨 が 感 へ 災 地</v>
      </c>
      <c r="U6" s="66">
        <f>U8</f>
        <v>1145948</v>
      </c>
      <c r="V6" s="66">
        <f>V8</f>
        <v>66966</v>
      </c>
      <c r="W6" s="65" t="str">
        <f>W8</f>
        <v>非該当</v>
      </c>
      <c r="X6" s="65" t="str">
        <f t="shared" si="3"/>
        <v>７：１</v>
      </c>
      <c r="Y6" s="66">
        <f t="shared" si="3"/>
        <v>628</v>
      </c>
      <c r="Z6" s="66" t="str">
        <f t="shared" si="3"/>
        <v>-</v>
      </c>
      <c r="AA6" s="66" t="str">
        <f t="shared" si="3"/>
        <v>-</v>
      </c>
      <c r="AB6" s="66" t="str">
        <f t="shared" si="3"/>
        <v>-</v>
      </c>
      <c r="AC6" s="66">
        <f t="shared" si="3"/>
        <v>2</v>
      </c>
      <c r="AD6" s="66">
        <f t="shared" si="3"/>
        <v>630</v>
      </c>
      <c r="AE6" s="66">
        <f t="shared" si="3"/>
        <v>568</v>
      </c>
      <c r="AF6" s="66" t="str">
        <f t="shared" si="3"/>
        <v>-</v>
      </c>
      <c r="AG6" s="66">
        <f t="shared" si="3"/>
        <v>568</v>
      </c>
      <c r="AH6" s="67">
        <f>IF(AH8="-",NA(),AH8)</f>
        <v>104.1</v>
      </c>
      <c r="AI6" s="67">
        <f t="shared" ref="AI6:AQ6" si="4">IF(AI8="-",NA(),AI8)</f>
        <v>102.5</v>
      </c>
      <c r="AJ6" s="67">
        <f t="shared" si="4"/>
        <v>103.9</v>
      </c>
      <c r="AK6" s="67">
        <f t="shared" si="4"/>
        <v>101.4</v>
      </c>
      <c r="AL6" s="67">
        <f t="shared" si="4"/>
        <v>95.4</v>
      </c>
      <c r="AM6" s="67">
        <f t="shared" si="4"/>
        <v>101.1</v>
      </c>
      <c r="AN6" s="67">
        <f t="shared" si="4"/>
        <v>100.3</v>
      </c>
      <c r="AO6" s="67">
        <f t="shared" si="4"/>
        <v>99.8</v>
      </c>
      <c r="AP6" s="67">
        <f t="shared" si="4"/>
        <v>100.1</v>
      </c>
      <c r="AQ6" s="67">
        <f t="shared" si="4"/>
        <v>100</v>
      </c>
      <c r="AR6" s="67" t="str">
        <f>IF(AR8="-","【-】","【"&amp;SUBSTITUTE(TEXT(AR8,"#,##0.0"),"-","△")&amp;"】")</f>
        <v>【98.8】</v>
      </c>
      <c r="AS6" s="67">
        <f>IF(AS8="-",NA(),AS8)</f>
        <v>99.4</v>
      </c>
      <c r="AT6" s="67">
        <f t="shared" ref="AT6:BB6" si="5">IF(AT8="-",NA(),AT8)</f>
        <v>98.6</v>
      </c>
      <c r="AU6" s="67">
        <f t="shared" si="5"/>
        <v>101.3</v>
      </c>
      <c r="AV6" s="67">
        <f t="shared" si="5"/>
        <v>98.6</v>
      </c>
      <c r="AW6" s="67">
        <f t="shared" si="5"/>
        <v>86</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7.6</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74.7</v>
      </c>
      <c r="BP6" s="67">
        <f t="shared" ref="BP6:BX6" si="7">IF(BP8="-",NA(),BP8)</f>
        <v>70.5</v>
      </c>
      <c r="BQ6" s="67">
        <f t="shared" si="7"/>
        <v>71.400000000000006</v>
      </c>
      <c r="BR6" s="67">
        <f t="shared" si="7"/>
        <v>71.3</v>
      </c>
      <c r="BS6" s="67">
        <f t="shared" si="7"/>
        <v>75</v>
      </c>
      <c r="BT6" s="67">
        <f t="shared" si="7"/>
        <v>80.7</v>
      </c>
      <c r="BU6" s="67">
        <f t="shared" si="7"/>
        <v>80.7</v>
      </c>
      <c r="BV6" s="67">
        <f t="shared" si="7"/>
        <v>79.5</v>
      </c>
      <c r="BW6" s="67">
        <f t="shared" si="7"/>
        <v>79.900000000000006</v>
      </c>
      <c r="BX6" s="67">
        <f t="shared" si="7"/>
        <v>80.2</v>
      </c>
      <c r="BY6" s="67" t="str">
        <f>IF(BY8="-","【-】","【"&amp;SUBSTITUTE(TEXT(BY8,"#,##0.0"),"-","△")&amp;"】")</f>
        <v>【74.9】</v>
      </c>
      <c r="BZ6" s="68">
        <f>IF(BZ8="-",NA(),BZ8)</f>
        <v>66654</v>
      </c>
      <c r="CA6" s="68">
        <f t="shared" ref="CA6:CI6" si="8">IF(CA8="-",NA(),CA8)</f>
        <v>69781</v>
      </c>
      <c r="CB6" s="68">
        <f t="shared" si="8"/>
        <v>73446</v>
      </c>
      <c r="CC6" s="68">
        <f t="shared" si="8"/>
        <v>71148</v>
      </c>
      <c r="CD6" s="68">
        <f t="shared" si="8"/>
        <v>78473</v>
      </c>
      <c r="CE6" s="68">
        <f t="shared" si="8"/>
        <v>60787</v>
      </c>
      <c r="CF6" s="68">
        <f t="shared" si="8"/>
        <v>62913</v>
      </c>
      <c r="CG6" s="68">
        <f t="shared" si="8"/>
        <v>64765</v>
      </c>
      <c r="CH6" s="68">
        <f t="shared" si="8"/>
        <v>66228</v>
      </c>
      <c r="CI6" s="68">
        <f t="shared" si="8"/>
        <v>68751</v>
      </c>
      <c r="CJ6" s="67" t="str">
        <f>IF(CJ8="-","【-】","【"&amp;SUBSTITUTE(TEXT(CJ8,"#,##0"),"-","△")&amp;"】")</f>
        <v>【52,412】</v>
      </c>
      <c r="CK6" s="68">
        <f>IF(CK8="-",NA(),CK8)</f>
        <v>20325</v>
      </c>
      <c r="CL6" s="68">
        <f t="shared" ref="CL6:CT6" si="9">IF(CL8="-",NA(),CL8)</f>
        <v>23268</v>
      </c>
      <c r="CM6" s="68">
        <f t="shared" si="9"/>
        <v>22995</v>
      </c>
      <c r="CN6" s="68">
        <f t="shared" si="9"/>
        <v>24879</v>
      </c>
      <c r="CO6" s="68">
        <f t="shared" si="9"/>
        <v>24267</v>
      </c>
      <c r="CP6" s="68">
        <f t="shared" si="9"/>
        <v>15610</v>
      </c>
      <c r="CQ6" s="68">
        <f t="shared" si="9"/>
        <v>16993</v>
      </c>
      <c r="CR6" s="68">
        <f t="shared" si="9"/>
        <v>17680</v>
      </c>
      <c r="CS6" s="68">
        <f t="shared" si="9"/>
        <v>18393</v>
      </c>
      <c r="CT6" s="68">
        <f t="shared" si="9"/>
        <v>19207</v>
      </c>
      <c r="CU6" s="67" t="str">
        <f>IF(CU8="-","【-】","【"&amp;SUBSTITUTE(TEXT(CU8,"#,##0"),"-","△")&amp;"】")</f>
        <v>【14,708】</v>
      </c>
      <c r="CV6" s="67">
        <f>IF(CV8="-",NA(),CV8)</f>
        <v>48.7</v>
      </c>
      <c r="CW6" s="67">
        <f t="shared" ref="CW6:DE6" si="10">IF(CW8="-",NA(),CW8)</f>
        <v>48.7</v>
      </c>
      <c r="CX6" s="67">
        <f t="shared" si="10"/>
        <v>47.2</v>
      </c>
      <c r="CY6" s="67">
        <f t="shared" si="10"/>
        <v>48.2</v>
      </c>
      <c r="CZ6" s="67">
        <f t="shared" si="10"/>
        <v>45.7</v>
      </c>
      <c r="DA6" s="67">
        <f t="shared" si="10"/>
        <v>48.7</v>
      </c>
      <c r="DB6" s="67">
        <f t="shared" si="10"/>
        <v>48.5</v>
      </c>
      <c r="DC6" s="67">
        <f t="shared" si="10"/>
        <v>49.2</v>
      </c>
      <c r="DD6" s="67">
        <f t="shared" si="10"/>
        <v>48.7</v>
      </c>
      <c r="DE6" s="67">
        <f t="shared" si="10"/>
        <v>48.3</v>
      </c>
      <c r="DF6" s="67" t="str">
        <f>IF(DF8="-","【-】","【"&amp;SUBSTITUTE(TEXT(DF8,"#,##0.0"),"-","△")&amp;"】")</f>
        <v>【54.8】</v>
      </c>
      <c r="DG6" s="67">
        <f>IF(DG8="-",NA(),DG8)</f>
        <v>33.299999999999997</v>
      </c>
      <c r="DH6" s="67">
        <f t="shared" ref="DH6:DP6" si="11">IF(DH8="-",NA(),DH8)</f>
        <v>34.9</v>
      </c>
      <c r="DI6" s="67">
        <f t="shared" si="11"/>
        <v>34.6</v>
      </c>
      <c r="DJ6" s="67">
        <f t="shared" si="11"/>
        <v>35.299999999999997</v>
      </c>
      <c r="DK6" s="67">
        <f t="shared" si="11"/>
        <v>35.299999999999997</v>
      </c>
      <c r="DL6" s="67">
        <f t="shared" si="11"/>
        <v>26.3</v>
      </c>
      <c r="DM6" s="67">
        <f t="shared" si="11"/>
        <v>27.5</v>
      </c>
      <c r="DN6" s="67">
        <f t="shared" si="11"/>
        <v>27.4</v>
      </c>
      <c r="DO6" s="67">
        <f t="shared" si="11"/>
        <v>27.8</v>
      </c>
      <c r="DP6" s="67">
        <f t="shared" si="11"/>
        <v>28.1</v>
      </c>
      <c r="DQ6" s="67" t="str">
        <f>IF(DQ8="-","【-】","【"&amp;SUBSTITUTE(TEXT(DQ8,"#,##0.0"),"-","△")&amp;"】")</f>
        <v>【24.3】</v>
      </c>
      <c r="DR6" s="67">
        <f>IF(DR8="-",NA(),DR8)</f>
        <v>74.5</v>
      </c>
      <c r="DS6" s="67">
        <f t="shared" ref="DS6:EA6" si="12">IF(DS8="-",NA(),DS8)</f>
        <v>77.599999999999994</v>
      </c>
      <c r="DT6" s="67">
        <f t="shared" si="12"/>
        <v>80.3</v>
      </c>
      <c r="DU6" s="67">
        <f t="shared" si="12"/>
        <v>33.700000000000003</v>
      </c>
      <c r="DV6" s="67">
        <f t="shared" si="12"/>
        <v>17.3</v>
      </c>
      <c r="DW6" s="67">
        <f t="shared" si="12"/>
        <v>50.7</v>
      </c>
      <c r="DX6" s="67">
        <f t="shared" si="12"/>
        <v>51.3</v>
      </c>
      <c r="DY6" s="67">
        <f t="shared" si="12"/>
        <v>51.2</v>
      </c>
      <c r="DZ6" s="67">
        <f t="shared" si="12"/>
        <v>52</v>
      </c>
      <c r="EA6" s="67">
        <f t="shared" si="12"/>
        <v>52.5</v>
      </c>
      <c r="EB6" s="67" t="str">
        <f>IF(EB8="-","【-】","【"&amp;SUBSTITUTE(TEXT(EB8,"#,##0.0"),"-","△")&amp;"】")</f>
        <v>【52.5】</v>
      </c>
      <c r="EC6" s="67">
        <f>IF(EC8="-",NA(),EC8)</f>
        <v>60.8</v>
      </c>
      <c r="ED6" s="67">
        <f t="shared" ref="ED6:EL6" si="13">IF(ED8="-",NA(),ED8)</f>
        <v>67.2</v>
      </c>
      <c r="EE6" s="67">
        <f t="shared" si="13"/>
        <v>72.3</v>
      </c>
      <c r="EF6" s="67">
        <f t="shared" si="13"/>
        <v>47.2</v>
      </c>
      <c r="EG6" s="67">
        <f t="shared" si="13"/>
        <v>52.6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44986796</v>
      </c>
      <c r="EO6" s="68">
        <f t="shared" ref="EO6:EW6" si="14">IF(EO8="-",NA(),EO8)</f>
        <v>45646758</v>
      </c>
      <c r="EP6" s="68">
        <f t="shared" si="14"/>
        <v>46411092</v>
      </c>
      <c r="EQ6" s="68">
        <f t="shared" si="14"/>
        <v>107638830</v>
      </c>
      <c r="ER6" s="68">
        <f t="shared" si="14"/>
        <v>78393621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160</v>
      </c>
      <c r="B7" s="65">
        <f t="shared" ref="B7:AG7" si="15">B8</f>
        <v>2018</v>
      </c>
      <c r="C7" s="65">
        <f t="shared" si="15"/>
        <v>170003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19</v>
      </c>
      <c r="R7" s="65" t="str">
        <f t="shared" si="15"/>
        <v>対象</v>
      </c>
      <c r="S7" s="65" t="str">
        <f t="shared" si="15"/>
        <v>ド 透 I 未 訓 ガ</v>
      </c>
      <c r="T7" s="65" t="str">
        <f t="shared" si="15"/>
        <v>救 臨 が 感 へ 災 地</v>
      </c>
      <c r="U7" s="66">
        <f>U8</f>
        <v>1145948</v>
      </c>
      <c r="V7" s="66">
        <f>V8</f>
        <v>66966</v>
      </c>
      <c r="W7" s="65" t="str">
        <f>W8</f>
        <v>非該当</v>
      </c>
      <c r="X7" s="65" t="str">
        <f t="shared" si="15"/>
        <v>７：１</v>
      </c>
      <c r="Y7" s="66">
        <f t="shared" si="15"/>
        <v>628</v>
      </c>
      <c r="Z7" s="66" t="str">
        <f t="shared" si="15"/>
        <v>-</v>
      </c>
      <c r="AA7" s="66" t="str">
        <f t="shared" si="15"/>
        <v>-</v>
      </c>
      <c r="AB7" s="66" t="str">
        <f t="shared" si="15"/>
        <v>-</v>
      </c>
      <c r="AC7" s="66">
        <f t="shared" si="15"/>
        <v>2</v>
      </c>
      <c r="AD7" s="66">
        <f t="shared" si="15"/>
        <v>630</v>
      </c>
      <c r="AE7" s="66">
        <f t="shared" si="15"/>
        <v>568</v>
      </c>
      <c r="AF7" s="66" t="str">
        <f t="shared" si="15"/>
        <v>-</v>
      </c>
      <c r="AG7" s="66">
        <f t="shared" si="15"/>
        <v>568</v>
      </c>
      <c r="AH7" s="67">
        <f>AH8</f>
        <v>104.1</v>
      </c>
      <c r="AI7" s="67">
        <f t="shared" ref="AI7:AQ7" si="16">AI8</f>
        <v>102.5</v>
      </c>
      <c r="AJ7" s="67">
        <f t="shared" si="16"/>
        <v>103.9</v>
      </c>
      <c r="AK7" s="67">
        <f t="shared" si="16"/>
        <v>101.4</v>
      </c>
      <c r="AL7" s="67">
        <f t="shared" si="16"/>
        <v>95.4</v>
      </c>
      <c r="AM7" s="67">
        <f t="shared" si="16"/>
        <v>101.1</v>
      </c>
      <c r="AN7" s="67">
        <f t="shared" si="16"/>
        <v>100.3</v>
      </c>
      <c r="AO7" s="67">
        <f t="shared" si="16"/>
        <v>99.8</v>
      </c>
      <c r="AP7" s="67">
        <f t="shared" si="16"/>
        <v>100.1</v>
      </c>
      <c r="AQ7" s="67">
        <f t="shared" si="16"/>
        <v>100</v>
      </c>
      <c r="AR7" s="67"/>
      <c r="AS7" s="67">
        <f>AS8</f>
        <v>99.4</v>
      </c>
      <c r="AT7" s="67">
        <f t="shared" ref="AT7:BB7" si="17">AT8</f>
        <v>98.6</v>
      </c>
      <c r="AU7" s="67">
        <f t="shared" si="17"/>
        <v>101.3</v>
      </c>
      <c r="AV7" s="67">
        <f t="shared" si="17"/>
        <v>98.6</v>
      </c>
      <c r="AW7" s="67">
        <f t="shared" si="17"/>
        <v>86</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7.6</v>
      </c>
      <c r="BI7" s="67">
        <f t="shared" si="18"/>
        <v>37.700000000000003</v>
      </c>
      <c r="BJ7" s="67">
        <f t="shared" si="18"/>
        <v>36.799999999999997</v>
      </c>
      <c r="BK7" s="67">
        <f t="shared" si="18"/>
        <v>33.9</v>
      </c>
      <c r="BL7" s="67">
        <f t="shared" si="18"/>
        <v>34.9</v>
      </c>
      <c r="BM7" s="67">
        <f t="shared" si="18"/>
        <v>32.6</v>
      </c>
      <c r="BN7" s="67"/>
      <c r="BO7" s="67">
        <f>BO8</f>
        <v>74.7</v>
      </c>
      <c r="BP7" s="67">
        <f t="shared" ref="BP7:BX7" si="19">BP8</f>
        <v>70.5</v>
      </c>
      <c r="BQ7" s="67">
        <f t="shared" si="19"/>
        <v>71.400000000000006</v>
      </c>
      <c r="BR7" s="67">
        <f t="shared" si="19"/>
        <v>71.3</v>
      </c>
      <c r="BS7" s="67">
        <f t="shared" si="19"/>
        <v>75</v>
      </c>
      <c r="BT7" s="67">
        <f t="shared" si="19"/>
        <v>80.7</v>
      </c>
      <c r="BU7" s="67">
        <f t="shared" si="19"/>
        <v>80.7</v>
      </c>
      <c r="BV7" s="67">
        <f t="shared" si="19"/>
        <v>79.5</v>
      </c>
      <c r="BW7" s="67">
        <f t="shared" si="19"/>
        <v>79.900000000000006</v>
      </c>
      <c r="BX7" s="67">
        <f t="shared" si="19"/>
        <v>80.2</v>
      </c>
      <c r="BY7" s="67"/>
      <c r="BZ7" s="68">
        <f>BZ8</f>
        <v>66654</v>
      </c>
      <c r="CA7" s="68">
        <f t="shared" ref="CA7:CI7" si="20">CA8</f>
        <v>69781</v>
      </c>
      <c r="CB7" s="68">
        <f t="shared" si="20"/>
        <v>73446</v>
      </c>
      <c r="CC7" s="68">
        <f t="shared" si="20"/>
        <v>71148</v>
      </c>
      <c r="CD7" s="68">
        <f t="shared" si="20"/>
        <v>78473</v>
      </c>
      <c r="CE7" s="68">
        <f t="shared" si="20"/>
        <v>60787</v>
      </c>
      <c r="CF7" s="68">
        <f t="shared" si="20"/>
        <v>62913</v>
      </c>
      <c r="CG7" s="68">
        <f t="shared" si="20"/>
        <v>64765</v>
      </c>
      <c r="CH7" s="68">
        <f t="shared" si="20"/>
        <v>66228</v>
      </c>
      <c r="CI7" s="68">
        <f t="shared" si="20"/>
        <v>68751</v>
      </c>
      <c r="CJ7" s="67"/>
      <c r="CK7" s="68">
        <f>CK8</f>
        <v>20325</v>
      </c>
      <c r="CL7" s="68">
        <f t="shared" ref="CL7:CT7" si="21">CL8</f>
        <v>23268</v>
      </c>
      <c r="CM7" s="68">
        <f t="shared" si="21"/>
        <v>22995</v>
      </c>
      <c r="CN7" s="68">
        <f t="shared" si="21"/>
        <v>24879</v>
      </c>
      <c r="CO7" s="68">
        <f t="shared" si="21"/>
        <v>24267</v>
      </c>
      <c r="CP7" s="68">
        <f t="shared" si="21"/>
        <v>15610</v>
      </c>
      <c r="CQ7" s="68">
        <f t="shared" si="21"/>
        <v>16993</v>
      </c>
      <c r="CR7" s="68">
        <f t="shared" si="21"/>
        <v>17680</v>
      </c>
      <c r="CS7" s="68">
        <f t="shared" si="21"/>
        <v>18393</v>
      </c>
      <c r="CT7" s="68">
        <f t="shared" si="21"/>
        <v>19207</v>
      </c>
      <c r="CU7" s="67"/>
      <c r="CV7" s="67">
        <f>CV8</f>
        <v>48.7</v>
      </c>
      <c r="CW7" s="67">
        <f t="shared" ref="CW7:DE7" si="22">CW8</f>
        <v>48.7</v>
      </c>
      <c r="CX7" s="67">
        <f t="shared" si="22"/>
        <v>47.2</v>
      </c>
      <c r="CY7" s="67">
        <f t="shared" si="22"/>
        <v>48.2</v>
      </c>
      <c r="CZ7" s="67">
        <f t="shared" si="22"/>
        <v>45.7</v>
      </c>
      <c r="DA7" s="67">
        <f t="shared" si="22"/>
        <v>48.7</v>
      </c>
      <c r="DB7" s="67">
        <f t="shared" si="22"/>
        <v>48.5</v>
      </c>
      <c r="DC7" s="67">
        <f t="shared" si="22"/>
        <v>49.2</v>
      </c>
      <c r="DD7" s="67">
        <f t="shared" si="22"/>
        <v>48.7</v>
      </c>
      <c r="DE7" s="67">
        <f t="shared" si="22"/>
        <v>48.3</v>
      </c>
      <c r="DF7" s="67"/>
      <c r="DG7" s="67">
        <f>DG8</f>
        <v>33.299999999999997</v>
      </c>
      <c r="DH7" s="67">
        <f t="shared" ref="DH7:DP7" si="23">DH8</f>
        <v>34.9</v>
      </c>
      <c r="DI7" s="67">
        <f t="shared" si="23"/>
        <v>34.6</v>
      </c>
      <c r="DJ7" s="67">
        <f t="shared" si="23"/>
        <v>35.299999999999997</v>
      </c>
      <c r="DK7" s="67">
        <f t="shared" si="23"/>
        <v>35.299999999999997</v>
      </c>
      <c r="DL7" s="67">
        <f t="shared" si="23"/>
        <v>26.3</v>
      </c>
      <c r="DM7" s="67">
        <f t="shared" si="23"/>
        <v>27.5</v>
      </c>
      <c r="DN7" s="67">
        <f t="shared" si="23"/>
        <v>27.4</v>
      </c>
      <c r="DO7" s="67">
        <f t="shared" si="23"/>
        <v>27.8</v>
      </c>
      <c r="DP7" s="67">
        <f t="shared" si="23"/>
        <v>28.1</v>
      </c>
      <c r="DQ7" s="67"/>
      <c r="DR7" s="67">
        <f>DR8</f>
        <v>74.5</v>
      </c>
      <c r="DS7" s="67">
        <f t="shared" ref="DS7:EA7" si="24">DS8</f>
        <v>77.599999999999994</v>
      </c>
      <c r="DT7" s="67">
        <f t="shared" si="24"/>
        <v>80.3</v>
      </c>
      <c r="DU7" s="67">
        <f t="shared" si="24"/>
        <v>33.700000000000003</v>
      </c>
      <c r="DV7" s="67">
        <f t="shared" si="24"/>
        <v>17.3</v>
      </c>
      <c r="DW7" s="67">
        <f t="shared" si="24"/>
        <v>50.7</v>
      </c>
      <c r="DX7" s="67">
        <f t="shared" si="24"/>
        <v>51.3</v>
      </c>
      <c r="DY7" s="67">
        <f t="shared" si="24"/>
        <v>51.2</v>
      </c>
      <c r="DZ7" s="67">
        <f t="shared" si="24"/>
        <v>52</v>
      </c>
      <c r="EA7" s="67">
        <f t="shared" si="24"/>
        <v>52.5</v>
      </c>
      <c r="EB7" s="67"/>
      <c r="EC7" s="67">
        <f>EC8</f>
        <v>60.8</v>
      </c>
      <c r="ED7" s="67">
        <f t="shared" ref="ED7:EL7" si="25">ED8</f>
        <v>67.2</v>
      </c>
      <c r="EE7" s="67">
        <f t="shared" si="25"/>
        <v>72.3</v>
      </c>
      <c r="EF7" s="67">
        <f t="shared" si="25"/>
        <v>47.2</v>
      </c>
      <c r="EG7" s="67">
        <f t="shared" si="25"/>
        <v>52.6</v>
      </c>
      <c r="EH7" s="67">
        <f t="shared" si="25"/>
        <v>62.6</v>
      </c>
      <c r="EI7" s="67">
        <f t="shared" si="25"/>
        <v>64.099999999999994</v>
      </c>
      <c r="EJ7" s="67">
        <f t="shared" si="25"/>
        <v>64.3</v>
      </c>
      <c r="EK7" s="67">
        <f t="shared" si="25"/>
        <v>66</v>
      </c>
      <c r="EL7" s="67">
        <f t="shared" si="25"/>
        <v>67.099999999999994</v>
      </c>
      <c r="EM7" s="67"/>
      <c r="EN7" s="68">
        <f>EN8</f>
        <v>44986796</v>
      </c>
      <c r="EO7" s="68">
        <f t="shared" ref="EO7:EW7" si="26">EO8</f>
        <v>45646758</v>
      </c>
      <c r="EP7" s="68">
        <f t="shared" si="26"/>
        <v>46411092</v>
      </c>
      <c r="EQ7" s="68">
        <f t="shared" si="26"/>
        <v>107638830</v>
      </c>
      <c r="ER7" s="68">
        <f t="shared" si="26"/>
        <v>78393621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170003</v>
      </c>
      <c r="D8" s="70">
        <v>46</v>
      </c>
      <c r="E8" s="70">
        <v>6</v>
      </c>
      <c r="F8" s="70">
        <v>0</v>
      </c>
      <c r="G8" s="70">
        <v>1</v>
      </c>
      <c r="H8" s="70" t="s">
        <v>161</v>
      </c>
      <c r="I8" s="70" t="s">
        <v>161</v>
      </c>
      <c r="J8" s="70" t="s">
        <v>162</v>
      </c>
      <c r="K8" s="70" t="s">
        <v>163</v>
      </c>
      <c r="L8" s="70" t="s">
        <v>164</v>
      </c>
      <c r="M8" s="70" t="s">
        <v>165</v>
      </c>
      <c r="N8" s="70" t="s">
        <v>166</v>
      </c>
      <c r="O8" s="70" t="s">
        <v>167</v>
      </c>
      <c r="P8" s="70" t="s">
        <v>168</v>
      </c>
      <c r="Q8" s="71">
        <v>19</v>
      </c>
      <c r="R8" s="70" t="s">
        <v>169</v>
      </c>
      <c r="S8" s="70" t="s">
        <v>170</v>
      </c>
      <c r="T8" s="70" t="s">
        <v>171</v>
      </c>
      <c r="U8" s="71">
        <v>1145948</v>
      </c>
      <c r="V8" s="71">
        <v>66966</v>
      </c>
      <c r="W8" s="70" t="s">
        <v>172</v>
      </c>
      <c r="X8" s="72" t="s">
        <v>173</v>
      </c>
      <c r="Y8" s="71">
        <v>628</v>
      </c>
      <c r="Z8" s="71" t="s">
        <v>38</v>
      </c>
      <c r="AA8" s="71" t="s">
        <v>38</v>
      </c>
      <c r="AB8" s="71" t="s">
        <v>38</v>
      </c>
      <c r="AC8" s="71">
        <v>2</v>
      </c>
      <c r="AD8" s="71">
        <v>630</v>
      </c>
      <c r="AE8" s="71">
        <v>568</v>
      </c>
      <c r="AF8" s="71" t="s">
        <v>38</v>
      </c>
      <c r="AG8" s="71">
        <v>568</v>
      </c>
      <c r="AH8" s="73">
        <v>104.1</v>
      </c>
      <c r="AI8" s="73">
        <v>102.5</v>
      </c>
      <c r="AJ8" s="73">
        <v>103.9</v>
      </c>
      <c r="AK8" s="73">
        <v>101.4</v>
      </c>
      <c r="AL8" s="73">
        <v>95.4</v>
      </c>
      <c r="AM8" s="73">
        <v>101.1</v>
      </c>
      <c r="AN8" s="73">
        <v>100.3</v>
      </c>
      <c r="AO8" s="73">
        <v>99.8</v>
      </c>
      <c r="AP8" s="73">
        <v>100.1</v>
      </c>
      <c r="AQ8" s="73">
        <v>100</v>
      </c>
      <c r="AR8" s="73">
        <v>98.8</v>
      </c>
      <c r="AS8" s="73">
        <v>99.4</v>
      </c>
      <c r="AT8" s="73">
        <v>98.6</v>
      </c>
      <c r="AU8" s="73">
        <v>101.3</v>
      </c>
      <c r="AV8" s="73">
        <v>98.6</v>
      </c>
      <c r="AW8" s="73">
        <v>86</v>
      </c>
      <c r="AX8" s="73">
        <v>94.6</v>
      </c>
      <c r="AY8" s="73">
        <v>94.4</v>
      </c>
      <c r="AZ8" s="73">
        <v>93.6</v>
      </c>
      <c r="BA8" s="73">
        <v>94</v>
      </c>
      <c r="BB8" s="73">
        <v>94.1</v>
      </c>
      <c r="BC8" s="73">
        <v>89.7</v>
      </c>
      <c r="BD8" s="74">
        <v>0</v>
      </c>
      <c r="BE8" s="74">
        <v>0</v>
      </c>
      <c r="BF8" s="74">
        <v>0</v>
      </c>
      <c r="BG8" s="74">
        <v>0</v>
      </c>
      <c r="BH8" s="74">
        <v>7.6</v>
      </c>
      <c r="BI8" s="74">
        <v>37.700000000000003</v>
      </c>
      <c r="BJ8" s="74">
        <v>36.799999999999997</v>
      </c>
      <c r="BK8" s="74">
        <v>33.9</v>
      </c>
      <c r="BL8" s="74">
        <v>34.9</v>
      </c>
      <c r="BM8" s="74">
        <v>32.6</v>
      </c>
      <c r="BN8" s="74">
        <v>64.099999999999994</v>
      </c>
      <c r="BO8" s="73">
        <v>74.7</v>
      </c>
      <c r="BP8" s="73">
        <v>70.5</v>
      </c>
      <c r="BQ8" s="73">
        <v>71.400000000000006</v>
      </c>
      <c r="BR8" s="73">
        <v>71.3</v>
      </c>
      <c r="BS8" s="73">
        <v>75</v>
      </c>
      <c r="BT8" s="73">
        <v>80.7</v>
      </c>
      <c r="BU8" s="73">
        <v>80.7</v>
      </c>
      <c r="BV8" s="73">
        <v>79.5</v>
      </c>
      <c r="BW8" s="73">
        <v>79.900000000000006</v>
      </c>
      <c r="BX8" s="73">
        <v>80.2</v>
      </c>
      <c r="BY8" s="73">
        <v>74.900000000000006</v>
      </c>
      <c r="BZ8" s="74">
        <v>66654</v>
      </c>
      <c r="CA8" s="74">
        <v>69781</v>
      </c>
      <c r="CB8" s="74">
        <v>73446</v>
      </c>
      <c r="CC8" s="74">
        <v>71148</v>
      </c>
      <c r="CD8" s="74">
        <v>78473</v>
      </c>
      <c r="CE8" s="74">
        <v>60787</v>
      </c>
      <c r="CF8" s="74">
        <v>62913</v>
      </c>
      <c r="CG8" s="74">
        <v>64765</v>
      </c>
      <c r="CH8" s="74">
        <v>66228</v>
      </c>
      <c r="CI8" s="74">
        <v>68751</v>
      </c>
      <c r="CJ8" s="73">
        <v>52412</v>
      </c>
      <c r="CK8" s="74">
        <v>20325</v>
      </c>
      <c r="CL8" s="74">
        <v>23268</v>
      </c>
      <c r="CM8" s="74">
        <v>22995</v>
      </c>
      <c r="CN8" s="74">
        <v>24879</v>
      </c>
      <c r="CO8" s="74">
        <v>24267</v>
      </c>
      <c r="CP8" s="74">
        <v>15610</v>
      </c>
      <c r="CQ8" s="74">
        <v>16993</v>
      </c>
      <c r="CR8" s="74">
        <v>17680</v>
      </c>
      <c r="CS8" s="74">
        <v>18393</v>
      </c>
      <c r="CT8" s="74">
        <v>19207</v>
      </c>
      <c r="CU8" s="73">
        <v>14708</v>
      </c>
      <c r="CV8" s="74">
        <v>48.7</v>
      </c>
      <c r="CW8" s="74">
        <v>48.7</v>
      </c>
      <c r="CX8" s="74">
        <v>47.2</v>
      </c>
      <c r="CY8" s="74">
        <v>48.2</v>
      </c>
      <c r="CZ8" s="74">
        <v>45.7</v>
      </c>
      <c r="DA8" s="74">
        <v>48.7</v>
      </c>
      <c r="DB8" s="74">
        <v>48.5</v>
      </c>
      <c r="DC8" s="74">
        <v>49.2</v>
      </c>
      <c r="DD8" s="74">
        <v>48.7</v>
      </c>
      <c r="DE8" s="74">
        <v>48.3</v>
      </c>
      <c r="DF8" s="74">
        <v>54.8</v>
      </c>
      <c r="DG8" s="74">
        <v>33.299999999999997</v>
      </c>
      <c r="DH8" s="74">
        <v>34.9</v>
      </c>
      <c r="DI8" s="74">
        <v>34.6</v>
      </c>
      <c r="DJ8" s="74">
        <v>35.299999999999997</v>
      </c>
      <c r="DK8" s="74">
        <v>35.299999999999997</v>
      </c>
      <c r="DL8" s="74">
        <v>26.3</v>
      </c>
      <c r="DM8" s="74">
        <v>27.5</v>
      </c>
      <c r="DN8" s="74">
        <v>27.4</v>
      </c>
      <c r="DO8" s="74">
        <v>27.8</v>
      </c>
      <c r="DP8" s="74">
        <v>28.1</v>
      </c>
      <c r="DQ8" s="74">
        <v>24.3</v>
      </c>
      <c r="DR8" s="73">
        <v>74.5</v>
      </c>
      <c r="DS8" s="73">
        <v>77.599999999999994</v>
      </c>
      <c r="DT8" s="73">
        <v>80.3</v>
      </c>
      <c r="DU8" s="73">
        <v>33.700000000000003</v>
      </c>
      <c r="DV8" s="73">
        <v>17.3</v>
      </c>
      <c r="DW8" s="73">
        <v>50.7</v>
      </c>
      <c r="DX8" s="73">
        <v>51.3</v>
      </c>
      <c r="DY8" s="73">
        <v>51.2</v>
      </c>
      <c r="DZ8" s="73">
        <v>52</v>
      </c>
      <c r="EA8" s="73">
        <v>52.5</v>
      </c>
      <c r="EB8" s="73">
        <v>52.5</v>
      </c>
      <c r="EC8" s="73">
        <v>60.8</v>
      </c>
      <c r="ED8" s="73">
        <v>67.2</v>
      </c>
      <c r="EE8" s="73">
        <v>72.3</v>
      </c>
      <c r="EF8" s="73">
        <v>47.2</v>
      </c>
      <c r="EG8" s="73">
        <v>52.6</v>
      </c>
      <c r="EH8" s="73">
        <v>62.6</v>
      </c>
      <c r="EI8" s="73">
        <v>64.099999999999994</v>
      </c>
      <c r="EJ8" s="73">
        <v>64.3</v>
      </c>
      <c r="EK8" s="73">
        <v>66</v>
      </c>
      <c r="EL8" s="73">
        <v>67.099999999999994</v>
      </c>
      <c r="EM8" s="73">
        <v>68.8</v>
      </c>
      <c r="EN8" s="74">
        <v>44986796</v>
      </c>
      <c r="EO8" s="74">
        <v>45646758</v>
      </c>
      <c r="EP8" s="74">
        <v>46411092</v>
      </c>
      <c r="EQ8" s="74">
        <v>107638830</v>
      </c>
      <c r="ER8" s="74">
        <v>78393621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2020-01-29T11:47:48Z</cp:lastPrinted>
  <dcterms:modified xsi:type="dcterms:W3CDTF">2020-01-29T11:47:54Z</dcterms:modified>
</cp:coreProperties>
</file>