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31\照会回答\経営比較分析\様式等\経営比較分析表\21_1岐阜県（都道府県分）\"/>
    </mc:Choice>
  </mc:AlternateContent>
  <workbookProtection workbookAlgorithmName="SHA-512" workbookHashValue="r/ls+dvw355Li0wVjdCi4FVrB7IsGX77Tn0GDC6yKlXRX9PPj/iIOsbHbgIVeFwcA6eozAuCZbeCFTAT8CmwzA==" workbookSaltValue="VsGhCgs+CFl9qaVjVW+0r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FL54" i="4" l="1"/>
  <c r="MH78" i="4"/>
  <c r="IZ54" i="4"/>
  <c r="IZ32" i="4"/>
  <c r="FL32" i="4"/>
  <c r="CS78" i="4"/>
  <c r="BX54" i="4"/>
  <c r="BX32" i="4"/>
  <c r="MN54" i="4"/>
  <c r="MN32" i="4"/>
  <c r="HM78" i="4"/>
  <c r="C11" i="5"/>
  <c r="D11" i="5"/>
  <c r="E11" i="5"/>
  <c r="B11" i="5"/>
  <c r="KC78" i="4" l="1"/>
  <c r="FH78" i="4"/>
  <c r="DS54" i="4"/>
  <c r="DS32" i="4"/>
  <c r="KU54" i="4"/>
  <c r="KU32" i="4"/>
  <c r="HG54" i="4"/>
  <c r="HG32" i="4"/>
  <c r="AN78" i="4"/>
  <c r="AE54" i="4"/>
  <c r="AE32" i="4"/>
  <c r="BZ78" i="4"/>
  <c r="BI54" i="4"/>
  <c r="LO78" i="4"/>
  <c r="LY54" i="4"/>
  <c r="LY32" i="4"/>
  <c r="IK32" i="4"/>
  <c r="GT78" i="4"/>
  <c r="EW54" i="4"/>
  <c r="EW32" i="4"/>
  <c r="BI32" i="4"/>
  <c r="IK54" i="4"/>
  <c r="KF54" i="4"/>
  <c r="KF32" i="4"/>
  <c r="DD32" i="4"/>
  <c r="JJ78" i="4"/>
  <c r="GR54" i="4"/>
  <c r="GR32" i="4"/>
  <c r="EO78" i="4"/>
  <c r="DD54" i="4"/>
  <c r="U78" i="4"/>
  <c r="P54" i="4"/>
  <c r="P32" i="4"/>
  <c r="GA78" i="4"/>
  <c r="EH32" i="4"/>
  <c r="BG78" i="4"/>
  <c r="AT54" i="4"/>
  <c r="AT32" i="4"/>
  <c r="LJ54" i="4"/>
  <c r="KV78" i="4"/>
  <c r="HV54" i="4"/>
  <c r="HV32" i="4"/>
  <c r="EH54" i="4"/>
  <c r="LJ32" i="4"/>
</calcChain>
</file>

<file path=xl/sharedStrings.xml><?xml version="1.0" encoding="utf-8"?>
<sst xmlns="http://schemas.openxmlformats.org/spreadsheetml/2006/main" count="320" uniqueCount="174">
  <si>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</si>
  <si>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</si>
  <si>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</si>
  <si>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</si>
  <si>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</si>
  <si>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</si>
  <si>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</si>
  <si>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</si>
  <si>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</si>
  <si>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</si>
  <si>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</si>
  <si>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</si>
  <si>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</si>
  <si>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</si>
  <si>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</si>
  <si>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</si>
  <si>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</si>
  <si>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</si>
  <si>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</si>
  <si>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</si>
  <si>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</si>
  <si>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</si>
  <si>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</si>
  <si>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</si>
  <si>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</si>
  <si>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</si>
  <si>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</si>
  <si>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</si>
  <si>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</si>
  <si>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</si>
  <si>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</si>
  <si>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</si>
  <si>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</si>
  <si>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</si>
  <si>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</si>
  <si>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</si>
  <si>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</si>
  <si>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</si>
  <si>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</si>
  <si>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</si>
  <si>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</si>
  <si>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</si>
  <si>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</si>
  <si>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</si>
  <si>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</si>
  <si>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</si>
  <si>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</si>
  <si>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</si>
  <si>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</si>
  <si>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</si>
  <si>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</si>
  <si>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</si>
  <si>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</si>
  <si>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</si>
  <si>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</si>
  <si>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</si>
  <si>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</si>
  <si>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</si>
  <si>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</si>
  <si>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</si>
  <si>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</si>
  <si>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</si>
  <si>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</si>
  <si>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</si>
  <si>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</si>
  <si>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</si>
  <si>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</si>
  <si>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</si>
  <si>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</si>
  <si>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</si>
  <si>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</si>
  <si>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</si>
  <si>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</si>
  <si>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</si>
  <si>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</si>
  <si>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</si>
  <si>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</si>
  <si>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</si>
  <si>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</si>
  <si>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</si>
  <si>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</si>
  <si>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</si>
  <si>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</si>
  <si>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</si>
  <si>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</si>
  <si>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</si>
  <si>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</si>
  <si>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</si>
  <si>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</si>
  <si>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</si>
  <si>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</si>
  <si>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</si>
  <si>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</si>
  <si>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</si>
  <si>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</si>
  <si>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</si>
  <si>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</si>
  <si>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</si>
  <si>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</si>
  <si>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</si>
  <si>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</si>
  <si>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</si>
  <si>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</si>
  <si>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</si>
  <si>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</si>
  <si>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</si>
  <si>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</si>
  <si>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</si>
  <si>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</si>
  <si>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</si>
  <si>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</si>
  <si>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</si>
  <si>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</si>
  <si>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</si>
  <si>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</si>
  <si>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</si>
  <si>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</si>
  <si>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</si>
  <si>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</si>
  <si>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</si>
  <si>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</si>
  <si>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</si>
  <si>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</si>
  <si>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</si>
  <si>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</si>
  <si>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</si>
  <si>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</si>
  <si>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</si>
  <si>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</si>
  <si>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</si>
  <si>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</si>
  <si>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</si>
  <si>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</si>
  <si>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</si>
  <si>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</si>
  <si>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</si>
  <si>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</si>
  <si>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</si>
  <si>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</si>
  <si>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</si>
  <si>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</si>
  <si>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</si>
  <si>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</si>
  <si>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</si>
  <si>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</si>
  <si>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</si>
  <si>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</si>
  <si>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</si>
  <si>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</si>
  <si>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</si>
  <si>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</si>
  <si>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地方独立行政法人岐阜県立多治見病院</t>
  </si>
  <si>
    <t>多治見病院</t>
  </si>
  <si>
    <t>地方独立行政法人</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</si>
  <si>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</si>
  <si>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</si>
  <si>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</si>
  <si>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</si>
  <si>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</si>
  <si>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</si>
  <si>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</si>
  <si>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</si>
  <si>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</si>
  <si>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</si>
  <si>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</si>
  <si>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</si>
  <si>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</si>
  <si>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</si>
  <si>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</si>
  <si>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</si>
  <si>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岐阜県東濃地域の基幹病院として近隣の医療機関等との役割分担・連携のもと、３次救急を担うとともに、ＮＩＣＵ、地域周産期母子医療センター、精神科病棟、結核病棟、感染症病棟、緩和病棟を有し、また地域がん診療連携拠点病院として高精度放射線治療センターを整備するなど、地域で必要とする高度急性期・急性期を対象とした医療の提供を果たしていきます。</t>
    <rPh sb="0" eb="3">
      <t>ギフケン</t>
    </rPh>
    <rPh sb="3" eb="5">
      <t>トウノウ</t>
    </rPh>
    <rPh sb="5" eb="7">
      <t>チイキ</t>
    </rPh>
    <rPh sb="8" eb="10">
      <t>キカン</t>
    </rPh>
    <rPh sb="10" eb="12">
      <t>ビョウイン</t>
    </rPh>
    <rPh sb="15" eb="17">
      <t>キンリン</t>
    </rPh>
    <rPh sb="18" eb="20">
      <t>イリョウ</t>
    </rPh>
    <rPh sb="20" eb="22">
      <t>キカン</t>
    </rPh>
    <rPh sb="22" eb="23">
      <t>トウ</t>
    </rPh>
    <rPh sb="25" eb="27">
      <t>ヤクワリ</t>
    </rPh>
    <rPh sb="27" eb="29">
      <t>ブンタン</t>
    </rPh>
    <rPh sb="30" eb="32">
      <t>レンケイ</t>
    </rPh>
    <rPh sb="37" eb="38">
      <t>ジ</t>
    </rPh>
    <rPh sb="38" eb="40">
      <t>キュウキュウ</t>
    </rPh>
    <rPh sb="41" eb="42">
      <t>ニナ</t>
    </rPh>
    <rPh sb="53" eb="55">
      <t>チイキ</t>
    </rPh>
    <rPh sb="55" eb="58">
      <t>シュウサンキ</t>
    </rPh>
    <rPh sb="58" eb="60">
      <t>ボシ</t>
    </rPh>
    <rPh sb="60" eb="62">
      <t>イリョウ</t>
    </rPh>
    <rPh sb="67" eb="69">
      <t>セイシン</t>
    </rPh>
    <rPh sb="69" eb="70">
      <t>カ</t>
    </rPh>
    <rPh sb="70" eb="72">
      <t>ビョウトウ</t>
    </rPh>
    <rPh sb="73" eb="75">
      <t>ケッカク</t>
    </rPh>
    <rPh sb="75" eb="77">
      <t>ビョウトウ</t>
    </rPh>
    <rPh sb="78" eb="81">
      <t>カンセンショウ</t>
    </rPh>
    <rPh sb="81" eb="83">
      <t>ビョウトウ</t>
    </rPh>
    <rPh sb="84" eb="86">
      <t>カンワ</t>
    </rPh>
    <rPh sb="86" eb="88">
      <t>ビョウトウ</t>
    </rPh>
    <rPh sb="89" eb="90">
      <t>ユウ</t>
    </rPh>
    <rPh sb="94" eb="96">
      <t>チイキ</t>
    </rPh>
    <rPh sb="98" eb="100">
      <t>シンリョウ</t>
    </rPh>
    <rPh sb="100" eb="102">
      <t>レンケイ</t>
    </rPh>
    <rPh sb="102" eb="104">
      <t>キョテン</t>
    </rPh>
    <rPh sb="104" eb="106">
      <t>ビョウイン</t>
    </rPh>
    <rPh sb="109" eb="112">
      <t>コウセイド</t>
    </rPh>
    <rPh sb="112" eb="115">
      <t>ホウシャセン</t>
    </rPh>
    <rPh sb="115" eb="117">
      <t>チリョウ</t>
    </rPh>
    <rPh sb="122" eb="124">
      <t>セイビ</t>
    </rPh>
    <rPh sb="129" eb="131">
      <t>チイキ</t>
    </rPh>
    <rPh sb="132" eb="134">
      <t>ヒツヨウ</t>
    </rPh>
    <rPh sb="137" eb="139">
      <t>コウド</t>
    </rPh>
    <rPh sb="139" eb="142">
      <t>キュウセイキ</t>
    </rPh>
    <rPh sb="143" eb="146">
      <t>キュウセイキ</t>
    </rPh>
    <rPh sb="147" eb="149">
      <t>タイショウ</t>
    </rPh>
    <rPh sb="152" eb="154">
      <t>イリョウ</t>
    </rPh>
    <rPh sb="155" eb="157">
      <t>テイキョウ</t>
    </rPh>
    <rPh sb="158" eb="159">
      <t>ハ</t>
    </rPh>
    <phoneticPr fontId="5"/>
  </si>
  <si>
    <r>
      <rPr>
        <sz val="10"/>
        <color theme="1"/>
        <rFont val="ＭＳ ゴシック"/>
        <family val="3"/>
        <charset val="128"/>
      </rPr>
      <t>●経常収支比率・医業収支比率・累積欠損金比率</t>
    </r>
    <r>
      <rPr>
        <sz val="7"/>
        <color theme="1"/>
        <rFont val="ＭＳ ゴシック"/>
        <family val="3"/>
        <charset val="128"/>
      </rPr>
      <t xml:space="preserve">
　連続黒字を確保し支払能力に問題はありません。施設更新等に充てる資金
　も確保できています。
</t>
    </r>
    <r>
      <rPr>
        <sz val="10"/>
        <color theme="1"/>
        <rFont val="ＭＳ ゴシック"/>
        <family val="3"/>
        <charset val="128"/>
      </rPr>
      <t>●病床利用率</t>
    </r>
    <r>
      <rPr>
        <sz val="7"/>
        <color theme="1"/>
        <rFont val="ＭＳ ゴシック"/>
        <family val="3"/>
        <charset val="128"/>
      </rPr>
      <t xml:space="preserve">
　今年度は平均値とほぼ同じであり、この調子で病床稼働を行っていきたい
　と思います。
</t>
    </r>
    <r>
      <rPr>
        <sz val="10"/>
        <color theme="1"/>
        <rFont val="ＭＳ ゴシック"/>
        <family val="3"/>
        <charset val="128"/>
      </rPr>
      <t>●入院患者・外来患者１人１日当たり収益</t>
    </r>
    <r>
      <rPr>
        <sz val="7"/>
        <color theme="1"/>
        <rFont val="ＭＳ ゴシック"/>
        <family val="3"/>
        <charset val="128"/>
      </rPr>
      <t xml:space="preserve">
　入院収益では平均値より2651円高く、この調子でいければと考えていま
　す。外来収益は平均値より1005円低く、増収に向けて努力したいと考えて
　います。
</t>
    </r>
    <r>
      <rPr>
        <sz val="10"/>
        <color theme="1"/>
        <rFont val="ＭＳ ゴシック"/>
        <family val="3"/>
        <charset val="128"/>
      </rPr>
      <t>●職員給与費対医業収支比率</t>
    </r>
    <r>
      <rPr>
        <sz val="7"/>
        <color theme="1"/>
        <rFont val="ＭＳ ゴシック"/>
        <family val="3"/>
        <charset val="128"/>
      </rPr>
      <t xml:space="preserve">
　平成30年度は職員増員等もあり平均値を大幅に上回りました。今後は職員
　増員には慎重に検討したいと思います。
</t>
    </r>
    <r>
      <rPr>
        <sz val="10"/>
        <color theme="1"/>
        <rFont val="ＭＳ ゴシック"/>
        <family val="3"/>
        <charset val="128"/>
      </rPr>
      <t>●材料費対医業収益比率</t>
    </r>
    <r>
      <rPr>
        <sz val="7"/>
        <color theme="1"/>
        <rFont val="ＭＳ ゴシック"/>
        <family val="3"/>
        <charset val="128"/>
      </rPr>
      <t xml:space="preserve">
　平均値以下であり特に問題ありません。引き続き薬価等の償還価格の算定に
　努めます。</t>
    </r>
    <rPh sb="1" eb="3">
      <t>ケイジョウ</t>
    </rPh>
    <rPh sb="3" eb="5">
      <t>シュウシ</t>
    </rPh>
    <rPh sb="5" eb="7">
      <t>ヒリツ</t>
    </rPh>
    <rPh sb="8" eb="10">
      <t>イギョウ</t>
    </rPh>
    <rPh sb="10" eb="12">
      <t>シュウシ</t>
    </rPh>
    <rPh sb="12" eb="14">
      <t>ヒリツ</t>
    </rPh>
    <rPh sb="15" eb="17">
      <t>ルイセキ</t>
    </rPh>
    <rPh sb="17" eb="19">
      <t>ケッソン</t>
    </rPh>
    <rPh sb="19" eb="20">
      <t>キン</t>
    </rPh>
    <rPh sb="20" eb="22">
      <t>ヒリツ</t>
    </rPh>
    <rPh sb="24" eb="26">
      <t>レンゾク</t>
    </rPh>
    <rPh sb="26" eb="28">
      <t>クロジ</t>
    </rPh>
    <rPh sb="29" eb="31">
      <t>カクホ</t>
    </rPh>
    <rPh sb="32" eb="34">
      <t>シハラ</t>
    </rPh>
    <rPh sb="34" eb="36">
      <t>ノウリョク</t>
    </rPh>
    <rPh sb="37" eb="39">
      <t>モンダイ</t>
    </rPh>
    <rPh sb="46" eb="48">
      <t>シセツ</t>
    </rPh>
    <rPh sb="48" eb="50">
      <t>コウシン</t>
    </rPh>
    <rPh sb="50" eb="51">
      <t>トウ</t>
    </rPh>
    <rPh sb="52" eb="53">
      <t>ア</t>
    </rPh>
    <rPh sb="55" eb="57">
      <t>シキン</t>
    </rPh>
    <rPh sb="60" eb="62">
      <t>カクホ</t>
    </rPh>
    <rPh sb="71" eb="73">
      <t>ビョウショウ</t>
    </rPh>
    <rPh sb="73" eb="75">
      <t>リヨウ</t>
    </rPh>
    <rPh sb="75" eb="76">
      <t>リツ</t>
    </rPh>
    <rPh sb="78" eb="81">
      <t>コンネンド</t>
    </rPh>
    <rPh sb="82" eb="85">
      <t>ヘイキンチ</t>
    </rPh>
    <rPh sb="88" eb="89">
      <t>オナ</t>
    </rPh>
    <rPh sb="96" eb="98">
      <t>チョウシ</t>
    </rPh>
    <rPh sb="104" eb="105">
      <t>オコナ</t>
    </rPh>
    <rPh sb="114" eb="115">
      <t>オモ</t>
    </rPh>
    <rPh sb="121" eb="123">
      <t>ニュウイン</t>
    </rPh>
    <rPh sb="123" eb="125">
      <t>カンジャ</t>
    </rPh>
    <rPh sb="126" eb="128">
      <t>ガイライ</t>
    </rPh>
    <rPh sb="128" eb="130">
      <t>カンジャ</t>
    </rPh>
    <rPh sb="131" eb="132">
      <t>ニン</t>
    </rPh>
    <rPh sb="133" eb="134">
      <t>ニチ</t>
    </rPh>
    <rPh sb="134" eb="135">
      <t>ア</t>
    </rPh>
    <rPh sb="137" eb="139">
      <t>シュウエキ</t>
    </rPh>
    <rPh sb="141" eb="143">
      <t>ニュウイン</t>
    </rPh>
    <rPh sb="143" eb="145">
      <t>シュウエキ</t>
    </rPh>
    <rPh sb="147" eb="150">
      <t>ヘイキンチ</t>
    </rPh>
    <rPh sb="156" eb="157">
      <t>エン</t>
    </rPh>
    <rPh sb="157" eb="158">
      <t>タカ</t>
    </rPh>
    <phoneticPr fontId="5"/>
  </si>
  <si>
    <r>
      <rPr>
        <sz val="10"/>
        <color theme="1"/>
        <rFont val="ＭＳ ゴシック"/>
        <family val="3"/>
        <charset val="128"/>
      </rPr>
      <t>●有形固定資産減価償却率</t>
    </r>
    <r>
      <rPr>
        <sz val="7"/>
        <color theme="1"/>
        <rFont val="ＭＳ ゴシック"/>
        <family val="3"/>
        <charset val="128"/>
      </rPr>
      <t xml:space="preserve">
　平均値より低い率です。中央診療棟は建築後35年以上経過し施設の老朽化
　が進んでいるため、比率は増加傾向です。現在中央診療棟の建替えの計画
　を進めております。
</t>
    </r>
    <r>
      <rPr>
        <sz val="10"/>
        <color theme="1"/>
        <rFont val="ＭＳ ゴシック"/>
        <family val="3"/>
        <charset val="128"/>
      </rPr>
      <t>●器械備品減価償却率</t>
    </r>
    <r>
      <rPr>
        <sz val="7"/>
        <color theme="1"/>
        <rFont val="ＭＳ ゴシック"/>
        <family val="3"/>
        <charset val="128"/>
      </rPr>
      <t xml:space="preserve">
　平均値と比較して4.4ポイント高くなっていますが、昨年度に比べると改善さ
　れています。今後は耐用年数を経過する医療機器が増えていきますが、更新
　計画に基づき優先度を考慮しながら更新していきます。
</t>
    </r>
    <r>
      <rPr>
        <sz val="10"/>
        <color theme="1"/>
        <rFont val="ＭＳ ゴシック"/>
        <family val="3"/>
        <charset val="128"/>
      </rPr>
      <t>●１床当たり有形固定資産</t>
    </r>
    <r>
      <rPr>
        <sz val="7"/>
        <color theme="1"/>
        <rFont val="ＭＳ ゴシック"/>
        <family val="3"/>
        <charset val="128"/>
      </rPr>
      <t xml:space="preserve">
　基幹病院としての役割を担うため、施設の状況を考慮すると、更なる整備が
　必要な状況です。資金及び劣化状況を判断したうえで、優先度の高いところ
　から計画的な整備を行っていきます。</t>
    </r>
    <rPh sb="1" eb="3">
      <t>ユウケイ</t>
    </rPh>
    <rPh sb="3" eb="5">
      <t>コテイ</t>
    </rPh>
    <rPh sb="5" eb="7">
      <t>シサン</t>
    </rPh>
    <rPh sb="7" eb="9">
      <t>ゲンカ</t>
    </rPh>
    <rPh sb="9" eb="11">
      <t>ショウキャク</t>
    </rPh>
    <rPh sb="11" eb="12">
      <t>リツ</t>
    </rPh>
    <rPh sb="14" eb="17">
      <t>ヘイキンチ</t>
    </rPh>
    <rPh sb="19" eb="20">
      <t>ヒク</t>
    </rPh>
    <rPh sb="21" eb="22">
      <t>リツ</t>
    </rPh>
    <rPh sb="25" eb="27">
      <t>チュウオウ</t>
    </rPh>
    <rPh sb="27" eb="29">
      <t>シンリョウ</t>
    </rPh>
    <rPh sb="29" eb="30">
      <t>トウ</t>
    </rPh>
    <rPh sb="31" eb="33">
      <t>ケンチク</t>
    </rPh>
    <rPh sb="33" eb="34">
      <t>ゴ</t>
    </rPh>
    <rPh sb="36" eb="37">
      <t>ネン</t>
    </rPh>
    <rPh sb="37" eb="39">
      <t>イジョウ</t>
    </rPh>
    <rPh sb="39" eb="41">
      <t>ケイカ</t>
    </rPh>
    <rPh sb="42" eb="44">
      <t>シセツ</t>
    </rPh>
    <rPh sb="45" eb="48">
      <t>ロウキュウカ</t>
    </rPh>
    <rPh sb="51" eb="52">
      <t>スス</t>
    </rPh>
    <rPh sb="59" eb="61">
      <t>ヒリツ</t>
    </rPh>
    <rPh sb="62" eb="64">
      <t>ゾウカ</t>
    </rPh>
    <rPh sb="64" eb="66">
      <t>ケイコウ</t>
    </rPh>
    <rPh sb="69" eb="71">
      <t>ゲンザイ</t>
    </rPh>
    <rPh sb="71" eb="73">
      <t>チュウオウ</t>
    </rPh>
    <rPh sb="73" eb="75">
      <t>シンリョウ</t>
    </rPh>
    <rPh sb="75" eb="76">
      <t>トウ</t>
    </rPh>
    <rPh sb="77" eb="79">
      <t>タテカ</t>
    </rPh>
    <rPh sb="81" eb="83">
      <t>ケイカク</t>
    </rPh>
    <rPh sb="86" eb="87">
      <t>スス</t>
    </rPh>
    <rPh sb="96" eb="98">
      <t>キカイ</t>
    </rPh>
    <rPh sb="98" eb="100">
      <t>ビヒン</t>
    </rPh>
    <rPh sb="100" eb="104">
      <t>ゲンカショウキャク</t>
    </rPh>
    <rPh sb="104" eb="105">
      <t>リツ</t>
    </rPh>
    <rPh sb="107" eb="110">
      <t>ヘイキンチ</t>
    </rPh>
    <rPh sb="111" eb="113">
      <t>ヒカク</t>
    </rPh>
    <rPh sb="122" eb="123">
      <t>タカ</t>
    </rPh>
    <rPh sb="132" eb="135">
      <t>サクネンド</t>
    </rPh>
    <rPh sb="136" eb="137">
      <t>クラ</t>
    </rPh>
    <rPh sb="140" eb="142">
      <t>カイゼン</t>
    </rPh>
    <rPh sb="151" eb="153">
      <t>コンゴ</t>
    </rPh>
    <rPh sb="154" eb="156">
      <t>タイヨウ</t>
    </rPh>
    <rPh sb="156" eb="158">
      <t>ネンスウ</t>
    </rPh>
    <rPh sb="159" eb="161">
      <t>ケイカ</t>
    </rPh>
    <rPh sb="163" eb="165">
      <t>イリョウ</t>
    </rPh>
    <rPh sb="165" eb="167">
      <t>キキ</t>
    </rPh>
    <rPh sb="168" eb="169">
      <t>フ</t>
    </rPh>
    <rPh sb="177" eb="179">
      <t>コウシン</t>
    </rPh>
    <rPh sb="181" eb="183">
      <t>ケイカク</t>
    </rPh>
    <rPh sb="184" eb="185">
      <t>モト</t>
    </rPh>
    <rPh sb="187" eb="190">
      <t>ユウセンド</t>
    </rPh>
    <rPh sb="191" eb="193">
      <t>コウリョ</t>
    </rPh>
    <rPh sb="197" eb="199">
      <t>コウシン</t>
    </rPh>
    <rPh sb="209" eb="210">
      <t>ユカ</t>
    </rPh>
    <rPh sb="210" eb="211">
      <t>ア</t>
    </rPh>
    <rPh sb="213" eb="215">
      <t>ユウケイ</t>
    </rPh>
    <rPh sb="215" eb="217">
      <t>コテイ</t>
    </rPh>
    <rPh sb="217" eb="219">
      <t>シサン</t>
    </rPh>
    <rPh sb="221" eb="223">
      <t>キカン</t>
    </rPh>
    <rPh sb="223" eb="225">
      <t>ビョウイン</t>
    </rPh>
    <rPh sb="229" eb="231">
      <t>ヤクワリ</t>
    </rPh>
    <rPh sb="232" eb="233">
      <t>ニナ</t>
    </rPh>
    <rPh sb="237" eb="239">
      <t>シセツ</t>
    </rPh>
    <rPh sb="240" eb="242">
      <t>ジョウキョウ</t>
    </rPh>
    <rPh sb="243" eb="245">
      <t>コウリョ</t>
    </rPh>
    <rPh sb="249" eb="250">
      <t>サラ</t>
    </rPh>
    <rPh sb="252" eb="254">
      <t>セイビ</t>
    </rPh>
    <rPh sb="257" eb="259">
      <t>ヒツヨウ</t>
    </rPh>
    <rPh sb="260" eb="262">
      <t>ジョウキョウ</t>
    </rPh>
    <rPh sb="265" eb="267">
      <t>シキン</t>
    </rPh>
    <rPh sb="267" eb="268">
      <t>オヨ</t>
    </rPh>
    <rPh sb="269" eb="271">
      <t>レッカ</t>
    </rPh>
    <rPh sb="271" eb="273">
      <t>ジョウキョウ</t>
    </rPh>
    <rPh sb="274" eb="276">
      <t>ハンダン</t>
    </rPh>
    <rPh sb="282" eb="285">
      <t>ユウセンド</t>
    </rPh>
    <rPh sb="286" eb="287">
      <t>タカ</t>
    </rPh>
    <rPh sb="295" eb="298">
      <t>ケイカクテキ</t>
    </rPh>
    <rPh sb="299" eb="301">
      <t>セイビ</t>
    </rPh>
    <rPh sb="302" eb="303">
      <t>オコナ</t>
    </rPh>
    <phoneticPr fontId="5"/>
  </si>
  <si>
    <t>当病院事業は、現状では経営の健全性を確保しています。当面は人口が減少する一方、後期高齢者の増加の影響がありますが、老朽化・狭隘化した中央診療棟の建替えを進めるなどにより、十分な役割・機能を発揮することを目指します。併せて収益も国の医療制度改革や診療報酬改定等に迅速に対応し、効果的な病床管理、医療機器の効率的な活用、ＤＰＣの推進等を行っていきます。費用も、材料費の節減や多様な契約手法の導入などによる費用削減を目指します。
　今後も、岐阜県地域医療構想（平成28年７月策定）及び岐阜県保健医療計画に基づき、東濃地域の基幹病院として、近隣の医療機関との役割分担・連携の下、高度・先進医療、急性期医療、政策医療等の県民が必要とする医療を提供していきます。</t>
    <rPh sb="0" eb="1">
      <t>トウ</t>
    </rPh>
    <rPh sb="1" eb="3">
      <t>ビョウイン</t>
    </rPh>
    <rPh sb="3" eb="5">
      <t>ジギョウ</t>
    </rPh>
    <rPh sb="7" eb="9">
      <t>ゲンジョウ</t>
    </rPh>
    <rPh sb="11" eb="13">
      <t>ケイエイ</t>
    </rPh>
    <rPh sb="14" eb="16">
      <t>ケンゼン</t>
    </rPh>
    <rPh sb="16" eb="17">
      <t>セイ</t>
    </rPh>
    <rPh sb="18" eb="20">
      <t>カクホ</t>
    </rPh>
    <rPh sb="26" eb="28">
      <t>トウメン</t>
    </rPh>
    <rPh sb="29" eb="31">
      <t>ジンコウ</t>
    </rPh>
    <rPh sb="32" eb="34">
      <t>ゲンショウ</t>
    </rPh>
    <rPh sb="36" eb="38">
      <t>イッポウ</t>
    </rPh>
    <rPh sb="39" eb="41">
      <t>コウキ</t>
    </rPh>
    <rPh sb="41" eb="44">
      <t>コウレイシャ</t>
    </rPh>
    <rPh sb="45" eb="46">
      <t>ゾウ</t>
    </rPh>
    <rPh sb="46" eb="47">
      <t>カ</t>
    </rPh>
    <rPh sb="48" eb="50">
      <t>エイキョウ</t>
    </rPh>
    <rPh sb="57" eb="60">
      <t>ロウキュウカ</t>
    </rPh>
    <rPh sb="61" eb="64">
      <t>キョウアイカ</t>
    </rPh>
    <rPh sb="66" eb="68">
      <t>チュウオウ</t>
    </rPh>
    <rPh sb="68" eb="70">
      <t>シンリョウ</t>
    </rPh>
    <rPh sb="70" eb="71">
      <t>トウ</t>
    </rPh>
    <rPh sb="72" eb="74">
      <t>タテカ</t>
    </rPh>
    <rPh sb="76" eb="77">
      <t>スス</t>
    </rPh>
    <rPh sb="85" eb="87">
      <t>ジュウブン</t>
    </rPh>
    <rPh sb="88" eb="90">
      <t>ヤクワリ</t>
    </rPh>
    <rPh sb="91" eb="93">
      <t>キノウ</t>
    </rPh>
    <rPh sb="94" eb="96">
      <t>ハッキ</t>
    </rPh>
    <rPh sb="101" eb="103">
      <t>メザ</t>
    </rPh>
    <rPh sb="107" eb="108">
      <t>アワ</t>
    </rPh>
    <rPh sb="110" eb="112">
      <t>シュウエキ</t>
    </rPh>
    <rPh sb="113" eb="114">
      <t>クニ</t>
    </rPh>
    <rPh sb="115" eb="117">
      <t>イリョウ</t>
    </rPh>
    <rPh sb="117" eb="119">
      <t>セイド</t>
    </rPh>
    <rPh sb="119" eb="121">
      <t>カイカク</t>
    </rPh>
    <rPh sb="122" eb="124">
      <t>シンリョウ</t>
    </rPh>
    <rPh sb="124" eb="126">
      <t>ホウシュウ</t>
    </rPh>
    <rPh sb="126" eb="128">
      <t>カイテイ</t>
    </rPh>
    <rPh sb="128" eb="129">
      <t>トウ</t>
    </rPh>
    <rPh sb="130" eb="132">
      <t>ジンソク</t>
    </rPh>
    <rPh sb="133" eb="135">
      <t>タイオウ</t>
    </rPh>
    <rPh sb="137" eb="140">
      <t>コウカテキ</t>
    </rPh>
    <rPh sb="141" eb="143">
      <t>ビョウショウ</t>
    </rPh>
    <rPh sb="143" eb="145">
      <t>カンリ</t>
    </rPh>
    <rPh sb="146" eb="148">
      <t>イリョウ</t>
    </rPh>
    <rPh sb="148" eb="150">
      <t>キキ</t>
    </rPh>
    <rPh sb="151" eb="154">
      <t>コウリツテキ</t>
    </rPh>
    <rPh sb="155" eb="157">
      <t>カツヨウ</t>
    </rPh>
    <rPh sb="162" eb="164">
      <t>スイシン</t>
    </rPh>
    <rPh sb="164" eb="165">
      <t>トウ</t>
    </rPh>
    <rPh sb="166" eb="167">
      <t>オコナ</t>
    </rPh>
    <rPh sb="174" eb="176">
      <t>ヒヨウ</t>
    </rPh>
    <rPh sb="178" eb="181">
      <t>ザイリョウヒ</t>
    </rPh>
    <rPh sb="182" eb="184">
      <t>セツゲン</t>
    </rPh>
    <rPh sb="185" eb="187">
      <t>タヨウ</t>
    </rPh>
    <rPh sb="188" eb="190">
      <t>ケイヤク</t>
    </rPh>
    <rPh sb="190" eb="192">
      <t>シュホウ</t>
    </rPh>
    <rPh sb="193" eb="195">
      <t>ドウニュウ</t>
    </rPh>
    <rPh sb="200" eb="202">
      <t>ヒヨウ</t>
    </rPh>
    <rPh sb="202" eb="204">
      <t>サクゲン</t>
    </rPh>
    <rPh sb="205" eb="207">
      <t>メザ</t>
    </rPh>
    <rPh sb="213" eb="215">
      <t>コンゴ</t>
    </rPh>
    <rPh sb="217" eb="220">
      <t>ギフケン</t>
    </rPh>
    <rPh sb="220" eb="222">
      <t>チイキ</t>
    </rPh>
    <rPh sb="222" eb="224">
      <t>イリョウ</t>
    </rPh>
    <rPh sb="224" eb="226">
      <t>コウソウ</t>
    </rPh>
    <rPh sb="227" eb="229">
      <t>ヘイセイ</t>
    </rPh>
    <rPh sb="231" eb="232">
      <t>ネン</t>
    </rPh>
    <rPh sb="233" eb="234">
      <t>ガツ</t>
    </rPh>
    <rPh sb="234" eb="236">
      <t>サクテイ</t>
    </rPh>
    <rPh sb="237" eb="238">
      <t>オヨ</t>
    </rPh>
    <rPh sb="239" eb="242">
      <t>ギフケン</t>
    </rPh>
    <rPh sb="242" eb="244">
      <t>ホケン</t>
    </rPh>
    <rPh sb="244" eb="246">
      <t>イリョウ</t>
    </rPh>
    <rPh sb="246" eb="248">
      <t>ケイカク</t>
    </rPh>
    <rPh sb="249" eb="250">
      <t>モト</t>
    </rPh>
    <rPh sb="253" eb="255">
      <t>トウノウ</t>
    </rPh>
    <rPh sb="255" eb="257">
      <t>チイキ</t>
    </rPh>
    <rPh sb="258" eb="260">
      <t>キカン</t>
    </rPh>
    <rPh sb="260" eb="262">
      <t>ビョウイン</t>
    </rPh>
    <rPh sb="266" eb="268">
      <t>キンリン</t>
    </rPh>
    <rPh sb="269" eb="271">
      <t>イリョウ</t>
    </rPh>
    <rPh sb="271" eb="273">
      <t>キカン</t>
    </rPh>
    <rPh sb="275" eb="277">
      <t>ヤクワリ</t>
    </rPh>
    <rPh sb="277" eb="279">
      <t>ブンタン</t>
    </rPh>
    <rPh sb="280" eb="282">
      <t>レンケイ</t>
    </rPh>
    <rPh sb="283" eb="284">
      <t>モト</t>
    </rPh>
    <rPh sb="285" eb="287">
      <t>コウド</t>
    </rPh>
    <rPh sb="288" eb="290">
      <t>センシン</t>
    </rPh>
    <rPh sb="290" eb="292">
      <t>イリョウ</t>
    </rPh>
    <rPh sb="293" eb="296">
      <t>キュウセイキ</t>
    </rPh>
    <rPh sb="296" eb="298">
      <t>イリョウ</t>
    </rPh>
    <rPh sb="299" eb="301">
      <t>セイサク</t>
    </rPh>
    <rPh sb="301" eb="303">
      <t>イリョウ</t>
    </rPh>
    <rPh sb="303" eb="304">
      <t>トウ</t>
    </rPh>
    <rPh sb="305" eb="307">
      <t>ケンミン</t>
    </rPh>
    <rPh sb="308" eb="310">
      <t>ヒツヨウ</t>
    </rPh>
    <rPh sb="313" eb="315">
      <t>イリョウ</t>
    </rPh>
    <rPh sb="316" eb="318">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</si>
</sst>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vertical="top" wrapText="1"/>
      <protection locked="0"/>
    </xf>
    <xf numFmtId="0" fontId="22" fillId="0" borderId="0" xfId="0" applyFont="1" applyBorder="1" applyAlignment="1" applyProtection="1">
      <alignment vertical="top" wrapText="1"/>
      <protection locked="0"/>
    </xf>
    <xf numFmtId="0" fontId="22" fillId="0" borderId="9" xfId="0" applyFont="1" applyBorder="1" applyAlignment="1" applyProtection="1">
      <alignment vertical="top" wrapText="1"/>
      <protection locked="0"/>
    </xf>
    <xf numFmtId="0" fontId="22" fillId="0" borderId="10" xfId="0" applyFont="1" applyBorder="1" applyAlignment="1" applyProtection="1">
      <alignment vertical="top" wrapText="1"/>
      <protection locked="0"/>
    </xf>
    <xf numFmtId="0" fontId="22" fillId="0" borderId="1" xfId="0" applyFont="1" applyBorder="1" applyAlignment="1" applyProtection="1">
      <alignment vertical="top" wrapText="1"/>
      <protection locked="0"/>
    </xf>
    <xf numFmtId="0" fontId="22" fillId="0" borderId="11" xfId="0" applyFont="1" applyBorder="1" applyAlignment="1" applyProtection="1">
      <alignmen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75.8</c:v>
                </c:pt>
                <c:pt idx="1">
                  <c:v>74.8</c:v>
                </c:pt>
                <c:pt idx="2">
                  <c:v>82.1</c:v>
                </c:pt>
                <c:pt idx="3">
                  <c:v>84.2</c:v>
                </c:pt>
                <c:pt idx="4">
                  <c:v>79.900000000000006</c:v>
                </c:pt>
              </c:numCache>
            </c:numRef>
          </c:val>
          <c:extLst>
            <c:ext xmlns:c16="http://schemas.microsoft.com/office/drawing/2014/chart" uri="{C3380CC4-5D6E-409C-BE32-E72D297353CC}">
              <c16:uniqueId val="{00000000-15E0-4827-AA10-238FD081A4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15E0-4827-AA10-238FD081A4C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14822</c:v>
                </c:pt>
                <c:pt idx="1">
                  <c:v>15956</c:v>
                </c:pt>
                <c:pt idx="2">
                  <c:v>16982</c:v>
                </c:pt>
                <c:pt idx="3">
                  <c:v>17567</c:v>
                </c:pt>
                <c:pt idx="4">
                  <c:v>18202</c:v>
                </c:pt>
              </c:numCache>
            </c:numRef>
          </c:val>
          <c:extLst>
            <c:ext xmlns:c16="http://schemas.microsoft.com/office/drawing/2014/chart" uri="{C3380CC4-5D6E-409C-BE32-E72D297353CC}">
              <c16:uniqueId val="{00000000-4CE1-4BE1-91DB-1B47F317310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4CE1-4BE1-91DB-1B47F317310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61854</c:v>
                </c:pt>
                <c:pt idx="1">
                  <c:v>63506</c:v>
                </c:pt>
                <c:pt idx="2">
                  <c:v>65147</c:v>
                </c:pt>
                <c:pt idx="3">
                  <c:v>66155</c:v>
                </c:pt>
                <c:pt idx="4">
                  <c:v>71402</c:v>
                </c:pt>
              </c:numCache>
            </c:numRef>
          </c:val>
          <c:extLst>
            <c:ext xmlns:c16="http://schemas.microsoft.com/office/drawing/2014/chart" uri="{C3380CC4-5D6E-409C-BE32-E72D297353CC}">
              <c16:uniqueId val="{00000000-A0F8-4B98-BF2E-728EA002ED7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A0F8-4B98-BF2E-728EA002ED7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0E-4FA5-BCCE-939B53BB1A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E50E-4FA5-BCCE-939B53BB1AA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101.7</c:v>
                </c:pt>
                <c:pt idx="1">
                  <c:v>100.4</c:v>
                </c:pt>
                <c:pt idx="2">
                  <c:v>100.6</c:v>
                </c:pt>
                <c:pt idx="3">
                  <c:v>102</c:v>
                </c:pt>
                <c:pt idx="4">
                  <c:v>99.5</c:v>
                </c:pt>
              </c:numCache>
            </c:numRef>
          </c:val>
          <c:extLst>
            <c:ext xmlns:c16="http://schemas.microsoft.com/office/drawing/2014/chart" uri="{C3380CC4-5D6E-409C-BE32-E72D297353CC}">
              <c16:uniqueId val="{00000000-8F0D-42A4-A9A7-0DF813DB9BF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8F0D-42A4-A9A7-0DF813DB9BF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101.6</c:v>
                </c:pt>
                <c:pt idx="1">
                  <c:v>100.4</c:v>
                </c:pt>
                <c:pt idx="2">
                  <c:v>100.7</c:v>
                </c:pt>
                <c:pt idx="3">
                  <c:v>102</c:v>
                </c:pt>
                <c:pt idx="4">
                  <c:v>100.2</c:v>
                </c:pt>
              </c:numCache>
            </c:numRef>
          </c:val>
          <c:extLst>
            <c:ext xmlns:c16="http://schemas.microsoft.com/office/drawing/2014/chart" uri="{C3380CC4-5D6E-409C-BE32-E72D297353CC}">
              <c16:uniqueId val="{00000000-72DC-4A16-A54B-7EECC8C386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72DC-4A16-A54B-7EECC8C3865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33.1</c:v>
                </c:pt>
                <c:pt idx="1">
                  <c:v>38.799999999999997</c:v>
                </c:pt>
                <c:pt idx="2">
                  <c:v>44.3</c:v>
                </c:pt>
                <c:pt idx="3">
                  <c:v>48.4</c:v>
                </c:pt>
                <c:pt idx="4">
                  <c:v>51.1</c:v>
                </c:pt>
              </c:numCache>
            </c:numRef>
          </c:val>
          <c:extLst>
            <c:ext xmlns:c16="http://schemas.microsoft.com/office/drawing/2014/chart" uri="{C3380CC4-5D6E-409C-BE32-E72D297353CC}">
              <c16:uniqueId val="{00000000-4324-418B-9DFC-8AF6B83C26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4324-418B-9DFC-8AF6B83C260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57.4</c:v>
                </c:pt>
                <c:pt idx="1">
                  <c:v>63.2</c:v>
                </c:pt>
                <c:pt idx="2">
                  <c:v>71.099999999999994</c:v>
                </c:pt>
                <c:pt idx="3">
                  <c:v>76.599999999999994</c:v>
                </c:pt>
                <c:pt idx="4">
                  <c:v>71.5</c:v>
                </c:pt>
              </c:numCache>
            </c:numRef>
          </c:val>
          <c:extLst>
            <c:ext xmlns:c16="http://schemas.microsoft.com/office/drawing/2014/chart" uri="{C3380CC4-5D6E-409C-BE32-E72D297353CC}">
              <c16:uniqueId val="{00000000-EC64-4152-A338-3C1173FD12C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EC64-4152-A338-3C1173FD12C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27756676</c:v>
                </c:pt>
                <c:pt idx="1">
                  <c:v>29133608</c:v>
                </c:pt>
                <c:pt idx="2">
                  <c:v>32804311</c:v>
                </c:pt>
                <c:pt idx="3">
                  <c:v>32151746</c:v>
                </c:pt>
                <c:pt idx="4">
                  <c:v>34624329</c:v>
                </c:pt>
              </c:numCache>
            </c:numRef>
          </c:val>
          <c:extLst>
            <c:ext xmlns:c16="http://schemas.microsoft.com/office/drawing/2014/chart" uri="{C3380CC4-5D6E-409C-BE32-E72D297353CC}">
              <c16:uniqueId val="{00000000-7352-437F-BABE-9E2FF4CB29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7352-437F-BABE-9E2FF4CB29B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23.8</c:v>
                </c:pt>
                <c:pt idx="1">
                  <c:v>24.5</c:v>
                </c:pt>
                <c:pt idx="2">
                  <c:v>24.9</c:v>
                </c:pt>
                <c:pt idx="3">
                  <c:v>24.7</c:v>
                </c:pt>
                <c:pt idx="4">
                  <c:v>25.5</c:v>
                </c:pt>
              </c:numCache>
            </c:numRef>
          </c:val>
          <c:extLst>
            <c:ext xmlns:c16="http://schemas.microsoft.com/office/drawing/2014/chart" uri="{C3380CC4-5D6E-409C-BE32-E72D297353CC}">
              <c16:uniqueId val="{00000000-263D-4FEA-988D-0715A042255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263D-4FEA-988D-0715A042255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47.6</c:v>
                </c:pt>
                <c:pt idx="1">
                  <c:v>48.4</c:v>
                </c:pt>
                <c:pt idx="2">
                  <c:v>48.7</c:v>
                </c:pt>
                <c:pt idx="3">
                  <c:v>47.8</c:v>
                </c:pt>
                <c:pt idx="4">
                  <c:v>49.1</c:v>
                </c:pt>
              </c:numCache>
            </c:numRef>
          </c:val>
          <c:extLst>
            <c:ext xmlns:c16="http://schemas.microsoft.com/office/drawing/2014/chart" uri="{C3380CC4-5D6E-409C-BE32-E72D297353CC}">
              <c16:uniqueId val="{00000000-B2EC-4EA1-9574-7A371FD059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B2EC-4EA1-9574-7A371FD0598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MJ75" zoomScaleNormal="100" zoomScaleSheetLayoutView="70" workbookViewId="0">
      <selection activeCell="OD97" sqref="OD9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岐阜県地方独立行政法人岐阜県立多治見病院　多治見病院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510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13</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46</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575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55464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575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575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169</v>
      </c>
      <c r="NN18" s="113"/>
      <c r="NO18" s="108" t="s">
        <v>66</v>
      </c>
      <c r="NP18" s="109"/>
      <c r="NQ18" s="109"/>
      <c r="NR18" s="112" t="s">
        <v>169</v>
      </c>
      <c r="NS18" s="113"/>
      <c r="NT18" s="108" t="s">
        <v>38</v>
      </c>
      <c r="NU18" s="109"/>
      <c r="NV18" s="109"/>
      <c r="NW18" s="112" t="s">
        <v>169</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101.6</v>
      </c>
      <c r="Q33" s="132"/>
      <c r="R33" s="132"/>
      <c r="S33" s="132"/>
      <c r="T33" s="132"/>
      <c r="U33" s="132"/>
      <c r="V33" s="132"/>
      <c r="W33" s="132"/>
      <c r="X33" s="132"/>
      <c r="Y33" s="132"/>
      <c r="Z33" s="132"/>
      <c r="AA33" s="132"/>
      <c r="AB33" s="132"/>
      <c r="AC33" s="132"/>
      <c r="AD33" s="133"/>
      <c r="AE33" s="131">
        <f>データ!AI7</f>
        <v>100.4</v>
      </c>
      <c r="AF33" s="132"/>
      <c r="AG33" s="132"/>
      <c r="AH33" s="132"/>
      <c r="AI33" s="132"/>
      <c r="AJ33" s="132"/>
      <c r="AK33" s="132"/>
      <c r="AL33" s="132"/>
      <c r="AM33" s="132"/>
      <c r="AN33" s="132"/>
      <c r="AO33" s="132"/>
      <c r="AP33" s="132"/>
      <c r="AQ33" s="132"/>
      <c r="AR33" s="132"/>
      <c r="AS33" s="133"/>
      <c r="AT33" s="131">
        <f>データ!AJ7</f>
        <v>100.7</v>
      </c>
      <c r="AU33" s="132"/>
      <c r="AV33" s="132"/>
      <c r="AW33" s="132"/>
      <c r="AX33" s="132"/>
      <c r="AY33" s="132"/>
      <c r="AZ33" s="132"/>
      <c r="BA33" s="132"/>
      <c r="BB33" s="132"/>
      <c r="BC33" s="132"/>
      <c r="BD33" s="132"/>
      <c r="BE33" s="132"/>
      <c r="BF33" s="132"/>
      <c r="BG33" s="132"/>
      <c r="BH33" s="133"/>
      <c r="BI33" s="131">
        <f>データ!AK7</f>
        <v>102</v>
      </c>
      <c r="BJ33" s="132"/>
      <c r="BK33" s="132"/>
      <c r="BL33" s="132"/>
      <c r="BM33" s="132"/>
      <c r="BN33" s="132"/>
      <c r="BO33" s="132"/>
      <c r="BP33" s="132"/>
      <c r="BQ33" s="132"/>
      <c r="BR33" s="132"/>
      <c r="BS33" s="132"/>
      <c r="BT33" s="132"/>
      <c r="BU33" s="132"/>
      <c r="BV33" s="132"/>
      <c r="BW33" s="133"/>
      <c r="BX33" s="131">
        <f>データ!AL7</f>
        <v>100.2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101.7</v>
      </c>
      <c r="DE33" s="132"/>
      <c r="DF33" s="132"/>
      <c r="DG33" s="132"/>
      <c r="DH33" s="132"/>
      <c r="DI33" s="132"/>
      <c r="DJ33" s="132"/>
      <c r="DK33" s="132"/>
      <c r="DL33" s="132"/>
      <c r="DM33" s="132"/>
      <c r="DN33" s="132"/>
      <c r="DO33" s="132"/>
      <c r="DP33" s="132"/>
      <c r="DQ33" s="132"/>
      <c r="DR33" s="133"/>
      <c r="DS33" s="131">
        <f>データ!AT7</f>
        <v>100.4</v>
      </c>
      <c r="DT33" s="132"/>
      <c r="DU33" s="132"/>
      <c r="DV33" s="132"/>
      <c r="DW33" s="132"/>
      <c r="DX33" s="132"/>
      <c r="DY33" s="132"/>
      <c r="DZ33" s="132"/>
      <c r="EA33" s="132"/>
      <c r="EB33" s="132"/>
      <c r="EC33" s="132"/>
      <c r="ED33" s="132"/>
      <c r="EE33" s="132"/>
      <c r="EF33" s="132"/>
      <c r="EG33" s="133"/>
      <c r="EH33" s="131">
        <f>データ!AU7</f>
        <v>100.6</v>
      </c>
      <c r="EI33" s="132"/>
      <c r="EJ33" s="132"/>
      <c r="EK33" s="132"/>
      <c r="EL33" s="132"/>
      <c r="EM33" s="132"/>
      <c r="EN33" s="132"/>
      <c r="EO33" s="132"/>
      <c r="EP33" s="132"/>
      <c r="EQ33" s="132"/>
      <c r="ER33" s="132"/>
      <c r="ES33" s="132"/>
      <c r="ET33" s="132"/>
      <c r="EU33" s="132"/>
      <c r="EV33" s="133"/>
      <c r="EW33" s="131">
        <f>データ!AV7</f>
        <v>102</v>
      </c>
      <c r="EX33" s="132"/>
      <c r="EY33" s="132"/>
      <c r="EZ33" s="132"/>
      <c r="FA33" s="132"/>
      <c r="FB33" s="132"/>
      <c r="FC33" s="132"/>
      <c r="FD33" s="132"/>
      <c r="FE33" s="132"/>
      <c r="FF33" s="132"/>
      <c r="FG33" s="132"/>
      <c r="FH33" s="132"/>
      <c r="FI33" s="132"/>
      <c r="FJ33" s="132"/>
      <c r="FK33" s="133"/>
      <c r="FL33" s="131">
        <f>データ!AW7</f>
        <v>99.5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75.8</v>
      </c>
      <c r="KG33" s="132"/>
      <c r="KH33" s="132"/>
      <c r="KI33" s="132"/>
      <c r="KJ33" s="132"/>
      <c r="KK33" s="132"/>
      <c r="KL33" s="132"/>
      <c r="KM33" s="132"/>
      <c r="KN33" s="132"/>
      <c r="KO33" s="132"/>
      <c r="KP33" s="132"/>
      <c r="KQ33" s="132"/>
      <c r="KR33" s="132"/>
      <c r="KS33" s="132"/>
      <c r="KT33" s="133"/>
      <c r="KU33" s="131">
        <f>データ!BP7</f>
        <v>74.8</v>
      </c>
      <c r="KV33" s="132"/>
      <c r="KW33" s="132"/>
      <c r="KX33" s="132"/>
      <c r="KY33" s="132"/>
      <c r="KZ33" s="132"/>
      <c r="LA33" s="132"/>
      <c r="LB33" s="132"/>
      <c r="LC33" s="132"/>
      <c r="LD33" s="132"/>
      <c r="LE33" s="132"/>
      <c r="LF33" s="132"/>
      <c r="LG33" s="132"/>
      <c r="LH33" s="132"/>
      <c r="LI33" s="133"/>
      <c r="LJ33" s="131">
        <f>データ!BQ7</f>
        <v>82.1</v>
      </c>
      <c r="LK33" s="132"/>
      <c r="LL33" s="132"/>
      <c r="LM33" s="132"/>
      <c r="LN33" s="132"/>
      <c r="LO33" s="132"/>
      <c r="LP33" s="132"/>
      <c r="LQ33" s="132"/>
      <c r="LR33" s="132"/>
      <c r="LS33" s="132"/>
      <c r="LT33" s="132"/>
      <c r="LU33" s="132"/>
      <c r="LV33" s="132"/>
      <c r="LW33" s="132"/>
      <c r="LX33" s="133"/>
      <c r="LY33" s="131">
        <f>データ!BR7</f>
        <v>84.2</v>
      </c>
      <c r="LZ33" s="132"/>
      <c r="MA33" s="132"/>
      <c r="MB33" s="132"/>
      <c r="MC33" s="132"/>
      <c r="MD33" s="132"/>
      <c r="ME33" s="132"/>
      <c r="MF33" s="132"/>
      <c r="MG33" s="132"/>
      <c r="MH33" s="132"/>
      <c r="MI33" s="132"/>
      <c r="MJ33" s="132"/>
      <c r="MK33" s="132"/>
      <c r="ML33" s="132"/>
      <c r="MM33" s="133"/>
      <c r="MN33" s="131">
        <f>データ!BS7</f>
        <v>79.900000000000006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171</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57" t="s">
        <v>172</v>
      </c>
      <c r="NK54" s="158"/>
      <c r="NL54" s="158"/>
      <c r="NM54" s="158"/>
      <c r="NN54" s="158"/>
      <c r="NO54" s="158"/>
      <c r="NP54" s="158"/>
      <c r="NQ54" s="158"/>
      <c r="NR54" s="158"/>
      <c r="NS54" s="158"/>
      <c r="NT54" s="158"/>
      <c r="NU54" s="158"/>
      <c r="NV54" s="158"/>
      <c r="NW54" s="158"/>
      <c r="NX54" s="159"/>
    </row>
    <row r="55" spans="1:395" ht="13.5" customHeight="1" x14ac:dyDescent="0.15">
      <c r="A55" s="2"/>
      <c r="B55" s="25"/>
      <c r="C55" s="5"/>
      <c r="D55" s="5"/>
      <c r="E55" s="5"/>
      <c r="F55" s="5"/>
      <c r="G55" s="130" t="s">
        <v>55</v>
      </c>
      <c r="H55" s="130"/>
      <c r="I55" s="130"/>
      <c r="J55" s="130"/>
      <c r="K55" s="130"/>
      <c r="L55" s="130"/>
      <c r="M55" s="130"/>
      <c r="N55" s="130"/>
      <c r="O55" s="130"/>
      <c r="P55" s="140">
        <f>データ!BZ7</f>
        <v>61854</v>
      </c>
      <c r="Q55" s="141"/>
      <c r="R55" s="141"/>
      <c r="S55" s="141"/>
      <c r="T55" s="141"/>
      <c r="U55" s="141"/>
      <c r="V55" s="141"/>
      <c r="W55" s="141"/>
      <c r="X55" s="141"/>
      <c r="Y55" s="141"/>
      <c r="Z55" s="141"/>
      <c r="AA55" s="141"/>
      <c r="AB55" s="141"/>
      <c r="AC55" s="141"/>
      <c r="AD55" s="142"/>
      <c r="AE55" s="140">
        <f>データ!CA7</f>
        <v>63506</v>
      </c>
      <c r="AF55" s="141"/>
      <c r="AG55" s="141"/>
      <c r="AH55" s="141"/>
      <c r="AI55" s="141"/>
      <c r="AJ55" s="141"/>
      <c r="AK55" s="141"/>
      <c r="AL55" s="141"/>
      <c r="AM55" s="141"/>
      <c r="AN55" s="141"/>
      <c r="AO55" s="141"/>
      <c r="AP55" s="141"/>
      <c r="AQ55" s="141"/>
      <c r="AR55" s="141"/>
      <c r="AS55" s="142"/>
      <c r="AT55" s="140">
        <f>データ!CB7</f>
        <v>65147</v>
      </c>
      <c r="AU55" s="141"/>
      <c r="AV55" s="141"/>
      <c r="AW55" s="141"/>
      <c r="AX55" s="141"/>
      <c r="AY55" s="141"/>
      <c r="AZ55" s="141"/>
      <c r="BA55" s="141"/>
      <c r="BB55" s="141"/>
      <c r="BC55" s="141"/>
      <c r="BD55" s="141"/>
      <c r="BE55" s="141"/>
      <c r="BF55" s="141"/>
      <c r="BG55" s="141"/>
      <c r="BH55" s="142"/>
      <c r="BI55" s="140">
        <f>データ!CC7</f>
        <v>66155</v>
      </c>
      <c r="BJ55" s="141"/>
      <c r="BK55" s="141"/>
      <c r="BL55" s="141"/>
      <c r="BM55" s="141"/>
      <c r="BN55" s="141"/>
      <c r="BO55" s="141"/>
      <c r="BP55" s="141"/>
      <c r="BQ55" s="141"/>
      <c r="BR55" s="141"/>
      <c r="BS55" s="141"/>
      <c r="BT55" s="141"/>
      <c r="BU55" s="141"/>
      <c r="BV55" s="141"/>
      <c r="BW55" s="142"/>
      <c r="BX55" s="140">
        <f>データ!CD7</f>
        <v>71402</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14822</v>
      </c>
      <c r="DE55" s="141"/>
      <c r="DF55" s="141"/>
      <c r="DG55" s="141"/>
      <c r="DH55" s="141"/>
      <c r="DI55" s="141"/>
      <c r="DJ55" s="141"/>
      <c r="DK55" s="141"/>
      <c r="DL55" s="141"/>
      <c r="DM55" s="141"/>
      <c r="DN55" s="141"/>
      <c r="DO55" s="141"/>
      <c r="DP55" s="141"/>
      <c r="DQ55" s="141"/>
      <c r="DR55" s="142"/>
      <c r="DS55" s="140">
        <f>データ!CL7</f>
        <v>15956</v>
      </c>
      <c r="DT55" s="141"/>
      <c r="DU55" s="141"/>
      <c r="DV55" s="141"/>
      <c r="DW55" s="141"/>
      <c r="DX55" s="141"/>
      <c r="DY55" s="141"/>
      <c r="DZ55" s="141"/>
      <c r="EA55" s="141"/>
      <c r="EB55" s="141"/>
      <c r="EC55" s="141"/>
      <c r="ED55" s="141"/>
      <c r="EE55" s="141"/>
      <c r="EF55" s="141"/>
      <c r="EG55" s="142"/>
      <c r="EH55" s="140">
        <f>データ!CM7</f>
        <v>16982</v>
      </c>
      <c r="EI55" s="141"/>
      <c r="EJ55" s="141"/>
      <c r="EK55" s="141"/>
      <c r="EL55" s="141"/>
      <c r="EM55" s="141"/>
      <c r="EN55" s="141"/>
      <c r="EO55" s="141"/>
      <c r="EP55" s="141"/>
      <c r="EQ55" s="141"/>
      <c r="ER55" s="141"/>
      <c r="ES55" s="141"/>
      <c r="ET55" s="141"/>
      <c r="EU55" s="141"/>
      <c r="EV55" s="142"/>
      <c r="EW55" s="140">
        <f>データ!CN7</f>
        <v>17567</v>
      </c>
      <c r="EX55" s="141"/>
      <c r="EY55" s="141"/>
      <c r="EZ55" s="141"/>
      <c r="FA55" s="141"/>
      <c r="FB55" s="141"/>
      <c r="FC55" s="141"/>
      <c r="FD55" s="141"/>
      <c r="FE55" s="141"/>
      <c r="FF55" s="141"/>
      <c r="FG55" s="141"/>
      <c r="FH55" s="141"/>
      <c r="FI55" s="141"/>
      <c r="FJ55" s="141"/>
      <c r="FK55" s="142"/>
      <c r="FL55" s="140">
        <f>データ!CO7</f>
        <v>18202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47.6</v>
      </c>
      <c r="GS55" s="132"/>
      <c r="GT55" s="132"/>
      <c r="GU55" s="132"/>
      <c r="GV55" s="132"/>
      <c r="GW55" s="132"/>
      <c r="GX55" s="132"/>
      <c r="GY55" s="132"/>
      <c r="GZ55" s="132"/>
      <c r="HA55" s="132"/>
      <c r="HB55" s="132"/>
      <c r="HC55" s="132"/>
      <c r="HD55" s="132"/>
      <c r="HE55" s="132"/>
      <c r="HF55" s="133"/>
      <c r="HG55" s="131">
        <f>データ!CW7</f>
        <v>48.4</v>
      </c>
      <c r="HH55" s="132"/>
      <c r="HI55" s="132"/>
      <c r="HJ55" s="132"/>
      <c r="HK55" s="132"/>
      <c r="HL55" s="132"/>
      <c r="HM55" s="132"/>
      <c r="HN55" s="132"/>
      <c r="HO55" s="132"/>
      <c r="HP55" s="132"/>
      <c r="HQ55" s="132"/>
      <c r="HR55" s="132"/>
      <c r="HS55" s="132"/>
      <c r="HT55" s="132"/>
      <c r="HU55" s="133"/>
      <c r="HV55" s="131">
        <f>データ!CX7</f>
        <v>48.7</v>
      </c>
      <c r="HW55" s="132"/>
      <c r="HX55" s="132"/>
      <c r="HY55" s="132"/>
      <c r="HZ55" s="132"/>
      <c r="IA55" s="132"/>
      <c r="IB55" s="132"/>
      <c r="IC55" s="132"/>
      <c r="ID55" s="132"/>
      <c r="IE55" s="132"/>
      <c r="IF55" s="132"/>
      <c r="IG55" s="132"/>
      <c r="IH55" s="132"/>
      <c r="II55" s="132"/>
      <c r="IJ55" s="133"/>
      <c r="IK55" s="131">
        <f>データ!CY7</f>
        <v>47.8</v>
      </c>
      <c r="IL55" s="132"/>
      <c r="IM55" s="132"/>
      <c r="IN55" s="132"/>
      <c r="IO55" s="132"/>
      <c r="IP55" s="132"/>
      <c r="IQ55" s="132"/>
      <c r="IR55" s="132"/>
      <c r="IS55" s="132"/>
      <c r="IT55" s="132"/>
      <c r="IU55" s="132"/>
      <c r="IV55" s="132"/>
      <c r="IW55" s="132"/>
      <c r="IX55" s="132"/>
      <c r="IY55" s="133"/>
      <c r="IZ55" s="131">
        <f>データ!CZ7</f>
        <v>49.1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23.8</v>
      </c>
      <c r="KG55" s="132"/>
      <c r="KH55" s="132"/>
      <c r="KI55" s="132"/>
      <c r="KJ55" s="132"/>
      <c r="KK55" s="132"/>
      <c r="KL55" s="132"/>
      <c r="KM55" s="132"/>
      <c r="KN55" s="132"/>
      <c r="KO55" s="132"/>
      <c r="KP55" s="132"/>
      <c r="KQ55" s="132"/>
      <c r="KR55" s="132"/>
      <c r="KS55" s="132"/>
      <c r="KT55" s="133"/>
      <c r="KU55" s="131">
        <f>データ!DH7</f>
        <v>24.5</v>
      </c>
      <c r="KV55" s="132"/>
      <c r="KW55" s="132"/>
      <c r="KX55" s="132"/>
      <c r="KY55" s="132"/>
      <c r="KZ55" s="132"/>
      <c r="LA55" s="132"/>
      <c r="LB55" s="132"/>
      <c r="LC55" s="132"/>
      <c r="LD55" s="132"/>
      <c r="LE55" s="132"/>
      <c r="LF55" s="132"/>
      <c r="LG55" s="132"/>
      <c r="LH55" s="132"/>
      <c r="LI55" s="133"/>
      <c r="LJ55" s="131">
        <f>データ!DI7</f>
        <v>24.9</v>
      </c>
      <c r="LK55" s="132"/>
      <c r="LL55" s="132"/>
      <c r="LM55" s="132"/>
      <c r="LN55" s="132"/>
      <c r="LO55" s="132"/>
      <c r="LP55" s="132"/>
      <c r="LQ55" s="132"/>
      <c r="LR55" s="132"/>
      <c r="LS55" s="132"/>
      <c r="LT55" s="132"/>
      <c r="LU55" s="132"/>
      <c r="LV55" s="132"/>
      <c r="LW55" s="132"/>
      <c r="LX55" s="133"/>
      <c r="LY55" s="131">
        <f>データ!DJ7</f>
        <v>24.7</v>
      </c>
      <c r="LZ55" s="132"/>
      <c r="MA55" s="132"/>
      <c r="MB55" s="132"/>
      <c r="MC55" s="132"/>
      <c r="MD55" s="132"/>
      <c r="ME55" s="132"/>
      <c r="MF55" s="132"/>
      <c r="MG55" s="132"/>
      <c r="MH55" s="132"/>
      <c r="MI55" s="132"/>
      <c r="MJ55" s="132"/>
      <c r="MK55" s="132"/>
      <c r="ML55" s="132"/>
      <c r="MM55" s="133"/>
      <c r="MN55" s="131">
        <f>データ!DK7</f>
        <v>25.5</v>
      </c>
      <c r="MO55" s="132"/>
      <c r="MP55" s="132"/>
      <c r="MQ55" s="132"/>
      <c r="MR55" s="132"/>
      <c r="MS55" s="132"/>
      <c r="MT55" s="132"/>
      <c r="MU55" s="132"/>
      <c r="MV55" s="132"/>
      <c r="MW55" s="132"/>
      <c r="MX55" s="132"/>
      <c r="MY55" s="132"/>
      <c r="MZ55" s="132"/>
      <c r="NA55" s="132"/>
      <c r="NB55" s="133"/>
      <c r="NC55" s="5"/>
      <c r="ND55" s="5"/>
      <c r="NE55" s="5"/>
      <c r="NF55" s="5"/>
      <c r="NG55" s="5"/>
      <c r="NH55" s="27"/>
      <c r="NI55" s="2"/>
      <c r="NJ55" s="157"/>
      <c r="NK55" s="158"/>
      <c r="NL55" s="158"/>
      <c r="NM55" s="158"/>
      <c r="NN55" s="158"/>
      <c r="NO55" s="158"/>
      <c r="NP55" s="158"/>
      <c r="NQ55" s="158"/>
      <c r="NR55" s="158"/>
      <c r="NS55" s="158"/>
      <c r="NT55" s="158"/>
      <c r="NU55" s="158"/>
      <c r="NV55" s="158"/>
      <c r="NW55" s="158"/>
      <c r="NX55" s="159"/>
    </row>
    <row r="56" spans="1:395" ht="13.5" customHeight="1" x14ac:dyDescent="0.15">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57"/>
      <c r="NK56" s="158"/>
      <c r="NL56" s="158"/>
      <c r="NM56" s="158"/>
      <c r="NN56" s="158"/>
      <c r="NO56" s="158"/>
      <c r="NP56" s="158"/>
      <c r="NQ56" s="158"/>
      <c r="NR56" s="158"/>
      <c r="NS56" s="158"/>
      <c r="NT56" s="158"/>
      <c r="NU56" s="158"/>
      <c r="NV56" s="158"/>
      <c r="NW56" s="158"/>
      <c r="NX56" s="159"/>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7"/>
      <c r="NK57" s="158"/>
      <c r="NL57" s="158"/>
      <c r="NM57" s="158"/>
      <c r="NN57" s="158"/>
      <c r="NO57" s="158"/>
      <c r="NP57" s="158"/>
      <c r="NQ57" s="158"/>
      <c r="NR57" s="158"/>
      <c r="NS57" s="158"/>
      <c r="NT57" s="158"/>
      <c r="NU57" s="158"/>
      <c r="NV57" s="158"/>
      <c r="NW57" s="158"/>
      <c r="NX57" s="159"/>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7"/>
      <c r="NK58" s="158"/>
      <c r="NL58" s="158"/>
      <c r="NM58" s="158"/>
      <c r="NN58" s="158"/>
      <c r="NO58" s="158"/>
      <c r="NP58" s="158"/>
      <c r="NQ58" s="158"/>
      <c r="NR58" s="158"/>
      <c r="NS58" s="158"/>
      <c r="NT58" s="158"/>
      <c r="NU58" s="158"/>
      <c r="NV58" s="158"/>
      <c r="NW58" s="158"/>
      <c r="NX58" s="159"/>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7"/>
      <c r="NK59" s="158"/>
      <c r="NL59" s="158"/>
      <c r="NM59" s="158"/>
      <c r="NN59" s="158"/>
      <c r="NO59" s="158"/>
      <c r="NP59" s="158"/>
      <c r="NQ59" s="158"/>
      <c r="NR59" s="158"/>
      <c r="NS59" s="158"/>
      <c r="NT59" s="158"/>
      <c r="NU59" s="158"/>
      <c r="NV59" s="158"/>
      <c r="NW59" s="158"/>
      <c r="NX59" s="159"/>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7"/>
      <c r="NK60" s="158"/>
      <c r="NL60" s="158"/>
      <c r="NM60" s="158"/>
      <c r="NN60" s="158"/>
      <c r="NO60" s="158"/>
      <c r="NP60" s="158"/>
      <c r="NQ60" s="158"/>
      <c r="NR60" s="158"/>
      <c r="NS60" s="158"/>
      <c r="NT60" s="158"/>
      <c r="NU60" s="158"/>
      <c r="NV60" s="158"/>
      <c r="NW60" s="158"/>
      <c r="NX60" s="159"/>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7"/>
      <c r="NK61" s="158"/>
      <c r="NL61" s="158"/>
      <c r="NM61" s="158"/>
      <c r="NN61" s="158"/>
      <c r="NO61" s="158"/>
      <c r="NP61" s="158"/>
      <c r="NQ61" s="158"/>
      <c r="NR61" s="158"/>
      <c r="NS61" s="158"/>
      <c r="NT61" s="158"/>
      <c r="NU61" s="158"/>
      <c r="NV61" s="158"/>
      <c r="NW61" s="158"/>
      <c r="NX61" s="159"/>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57"/>
      <c r="NK62" s="158"/>
      <c r="NL62" s="158"/>
      <c r="NM62" s="158"/>
      <c r="NN62" s="158"/>
      <c r="NO62" s="158"/>
      <c r="NP62" s="158"/>
      <c r="NQ62" s="158"/>
      <c r="NR62" s="158"/>
      <c r="NS62" s="158"/>
      <c r="NT62" s="158"/>
      <c r="NU62" s="158"/>
      <c r="NV62" s="158"/>
      <c r="NW62" s="158"/>
      <c r="NX62" s="159"/>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57"/>
      <c r="NK63" s="158"/>
      <c r="NL63" s="158"/>
      <c r="NM63" s="158"/>
      <c r="NN63" s="158"/>
      <c r="NO63" s="158"/>
      <c r="NP63" s="158"/>
      <c r="NQ63" s="158"/>
      <c r="NR63" s="158"/>
      <c r="NS63" s="158"/>
      <c r="NT63" s="158"/>
      <c r="NU63" s="158"/>
      <c r="NV63" s="158"/>
      <c r="NW63" s="158"/>
      <c r="NX63" s="159"/>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7"/>
      <c r="NK64" s="158"/>
      <c r="NL64" s="158"/>
      <c r="NM64" s="158"/>
      <c r="NN64" s="158"/>
      <c r="NO64" s="158"/>
      <c r="NP64" s="158"/>
      <c r="NQ64" s="158"/>
      <c r="NR64" s="158"/>
      <c r="NS64" s="158"/>
      <c r="NT64" s="158"/>
      <c r="NU64" s="158"/>
      <c r="NV64" s="158"/>
      <c r="NW64" s="158"/>
      <c r="NX64" s="15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7"/>
      <c r="NK65" s="158"/>
      <c r="NL65" s="158"/>
      <c r="NM65" s="158"/>
      <c r="NN65" s="158"/>
      <c r="NO65" s="158"/>
      <c r="NP65" s="158"/>
      <c r="NQ65" s="158"/>
      <c r="NR65" s="158"/>
      <c r="NS65" s="158"/>
      <c r="NT65" s="158"/>
      <c r="NU65" s="158"/>
      <c r="NV65" s="158"/>
      <c r="NW65" s="158"/>
      <c r="NX65" s="15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7"/>
      <c r="NK66" s="158"/>
      <c r="NL66" s="158"/>
      <c r="NM66" s="158"/>
      <c r="NN66" s="158"/>
      <c r="NO66" s="158"/>
      <c r="NP66" s="158"/>
      <c r="NQ66" s="158"/>
      <c r="NR66" s="158"/>
      <c r="NS66" s="158"/>
      <c r="NT66" s="158"/>
      <c r="NU66" s="158"/>
      <c r="NV66" s="158"/>
      <c r="NW66" s="158"/>
      <c r="NX66" s="15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0"/>
      <c r="NK67" s="161"/>
      <c r="NL67" s="161"/>
      <c r="NM67" s="161"/>
      <c r="NN67" s="161"/>
      <c r="NO67" s="161"/>
      <c r="NP67" s="161"/>
      <c r="NQ67" s="161"/>
      <c r="NR67" s="161"/>
      <c r="NS67" s="161"/>
      <c r="NT67" s="161"/>
      <c r="NU67" s="161"/>
      <c r="NV67" s="161"/>
      <c r="NW67" s="161"/>
      <c r="NX67" s="16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173</v>
      </c>
      <c r="NK70" s="164"/>
      <c r="NL70" s="164"/>
      <c r="NM70" s="164"/>
      <c r="NN70" s="164"/>
      <c r="NO70" s="164"/>
      <c r="NP70" s="164"/>
      <c r="NQ70" s="164"/>
      <c r="NR70" s="164"/>
      <c r="NS70" s="164"/>
      <c r="NT70" s="164"/>
      <c r="NU70" s="164"/>
      <c r="NV70" s="164"/>
      <c r="NW70" s="164"/>
      <c r="NX70" s="16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3">
        <f>データ!$B$11</f>
        <v>41640</v>
      </c>
      <c r="V78" s="143"/>
      <c r="W78" s="143"/>
      <c r="X78" s="143"/>
      <c r="Y78" s="143"/>
      <c r="Z78" s="143"/>
      <c r="AA78" s="143"/>
      <c r="AB78" s="143"/>
      <c r="AC78" s="143"/>
      <c r="AD78" s="143"/>
      <c r="AE78" s="143"/>
      <c r="AF78" s="143"/>
      <c r="AG78" s="143"/>
      <c r="AH78" s="143"/>
      <c r="AI78" s="143"/>
      <c r="AJ78" s="143"/>
      <c r="AK78" s="143"/>
      <c r="AL78" s="143"/>
      <c r="AM78" s="143"/>
      <c r="AN78" s="143">
        <f>データ!$C$11</f>
        <v>42005</v>
      </c>
      <c r="AO78" s="143"/>
      <c r="AP78" s="143"/>
      <c r="AQ78" s="143"/>
      <c r="AR78" s="143"/>
      <c r="AS78" s="143"/>
      <c r="AT78" s="143"/>
      <c r="AU78" s="143"/>
      <c r="AV78" s="143"/>
      <c r="AW78" s="143"/>
      <c r="AX78" s="143"/>
      <c r="AY78" s="143"/>
      <c r="AZ78" s="143"/>
      <c r="BA78" s="143"/>
      <c r="BB78" s="143"/>
      <c r="BC78" s="143"/>
      <c r="BD78" s="143"/>
      <c r="BE78" s="143"/>
      <c r="BF78" s="143"/>
      <c r="BG78" s="143">
        <f>データ!$D$11</f>
        <v>42370</v>
      </c>
      <c r="BH78" s="143"/>
      <c r="BI78" s="143"/>
      <c r="BJ78" s="143"/>
      <c r="BK78" s="143"/>
      <c r="BL78" s="143"/>
      <c r="BM78" s="143"/>
      <c r="BN78" s="143"/>
      <c r="BO78" s="143"/>
      <c r="BP78" s="143"/>
      <c r="BQ78" s="143"/>
      <c r="BR78" s="143"/>
      <c r="BS78" s="143"/>
      <c r="BT78" s="143"/>
      <c r="BU78" s="143"/>
      <c r="BV78" s="143"/>
      <c r="BW78" s="143"/>
      <c r="BX78" s="143"/>
      <c r="BY78" s="143"/>
      <c r="BZ78" s="143">
        <f>データ!$E$11</f>
        <v>42736</v>
      </c>
      <c r="CA78" s="143"/>
      <c r="CB78" s="143"/>
      <c r="CC78" s="143"/>
      <c r="CD78" s="143"/>
      <c r="CE78" s="143"/>
      <c r="CF78" s="143"/>
      <c r="CG78" s="143"/>
      <c r="CH78" s="143"/>
      <c r="CI78" s="143"/>
      <c r="CJ78" s="143"/>
      <c r="CK78" s="143"/>
      <c r="CL78" s="143"/>
      <c r="CM78" s="143"/>
      <c r="CN78" s="143"/>
      <c r="CO78" s="143"/>
      <c r="CP78" s="143"/>
      <c r="CQ78" s="143"/>
      <c r="CR78" s="143"/>
      <c r="CS78" s="143">
        <f>データ!$F$11</f>
        <v>43101</v>
      </c>
      <c r="CT78" s="143"/>
      <c r="CU78" s="143"/>
      <c r="CV78" s="143"/>
      <c r="CW78" s="143"/>
      <c r="CX78" s="143"/>
      <c r="CY78" s="143"/>
      <c r="CZ78" s="143"/>
      <c r="DA78" s="143"/>
      <c r="DB78" s="143"/>
      <c r="DC78" s="143"/>
      <c r="DD78" s="143"/>
      <c r="DE78" s="143"/>
      <c r="DF78" s="143"/>
      <c r="DG78" s="143"/>
      <c r="DH78" s="143"/>
      <c r="DI78" s="143"/>
      <c r="DJ78" s="143"/>
      <c r="DK78" s="14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3">
        <f>データ!$B$11</f>
        <v>41640</v>
      </c>
      <c r="EP78" s="143"/>
      <c r="EQ78" s="143"/>
      <c r="ER78" s="143"/>
      <c r="ES78" s="143"/>
      <c r="ET78" s="143"/>
      <c r="EU78" s="143"/>
      <c r="EV78" s="143"/>
      <c r="EW78" s="143"/>
      <c r="EX78" s="143"/>
      <c r="EY78" s="143"/>
      <c r="EZ78" s="143"/>
      <c r="FA78" s="143"/>
      <c r="FB78" s="143"/>
      <c r="FC78" s="143"/>
      <c r="FD78" s="143"/>
      <c r="FE78" s="143"/>
      <c r="FF78" s="143"/>
      <c r="FG78" s="143"/>
      <c r="FH78" s="143">
        <f>データ!$C$11</f>
        <v>42005</v>
      </c>
      <c r="FI78" s="143"/>
      <c r="FJ78" s="143"/>
      <c r="FK78" s="143"/>
      <c r="FL78" s="143"/>
      <c r="FM78" s="143"/>
      <c r="FN78" s="143"/>
      <c r="FO78" s="143"/>
      <c r="FP78" s="143"/>
      <c r="FQ78" s="143"/>
      <c r="FR78" s="143"/>
      <c r="FS78" s="143"/>
      <c r="FT78" s="143"/>
      <c r="FU78" s="143"/>
      <c r="FV78" s="143"/>
      <c r="FW78" s="143"/>
      <c r="FX78" s="143"/>
      <c r="FY78" s="143"/>
      <c r="FZ78" s="143"/>
      <c r="GA78" s="143">
        <f>データ!$D$11</f>
        <v>42370</v>
      </c>
      <c r="GB78" s="143"/>
      <c r="GC78" s="143"/>
      <c r="GD78" s="143"/>
      <c r="GE78" s="143"/>
      <c r="GF78" s="143"/>
      <c r="GG78" s="143"/>
      <c r="GH78" s="143"/>
      <c r="GI78" s="143"/>
      <c r="GJ78" s="143"/>
      <c r="GK78" s="143"/>
      <c r="GL78" s="143"/>
      <c r="GM78" s="143"/>
      <c r="GN78" s="143"/>
      <c r="GO78" s="143"/>
      <c r="GP78" s="143"/>
      <c r="GQ78" s="143"/>
      <c r="GR78" s="143"/>
      <c r="GS78" s="143"/>
      <c r="GT78" s="143">
        <f>データ!$E$11</f>
        <v>42736</v>
      </c>
      <c r="GU78" s="143"/>
      <c r="GV78" s="143"/>
      <c r="GW78" s="143"/>
      <c r="GX78" s="143"/>
      <c r="GY78" s="143"/>
      <c r="GZ78" s="143"/>
      <c r="HA78" s="143"/>
      <c r="HB78" s="143"/>
      <c r="HC78" s="143"/>
      <c r="HD78" s="143"/>
      <c r="HE78" s="143"/>
      <c r="HF78" s="143"/>
      <c r="HG78" s="143"/>
      <c r="HH78" s="143"/>
      <c r="HI78" s="143"/>
      <c r="HJ78" s="143"/>
      <c r="HK78" s="143"/>
      <c r="HL78" s="143"/>
      <c r="HM78" s="143">
        <f>データ!$F$11</f>
        <v>43101</v>
      </c>
      <c r="HN78" s="143"/>
      <c r="HO78" s="143"/>
      <c r="HP78" s="143"/>
      <c r="HQ78" s="143"/>
      <c r="HR78" s="143"/>
      <c r="HS78" s="143"/>
      <c r="HT78" s="143"/>
      <c r="HU78" s="143"/>
      <c r="HV78" s="143"/>
      <c r="HW78" s="143"/>
      <c r="HX78" s="143"/>
      <c r="HY78" s="143"/>
      <c r="HZ78" s="143"/>
      <c r="IA78" s="143"/>
      <c r="IB78" s="143"/>
      <c r="IC78" s="143"/>
      <c r="ID78" s="143"/>
      <c r="IE78" s="14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3">
        <f>データ!$B$11</f>
        <v>41640</v>
      </c>
      <c r="JK78" s="143"/>
      <c r="JL78" s="143"/>
      <c r="JM78" s="143"/>
      <c r="JN78" s="143"/>
      <c r="JO78" s="143"/>
      <c r="JP78" s="143"/>
      <c r="JQ78" s="143"/>
      <c r="JR78" s="143"/>
      <c r="JS78" s="143"/>
      <c r="JT78" s="143"/>
      <c r="JU78" s="143"/>
      <c r="JV78" s="143"/>
      <c r="JW78" s="143"/>
      <c r="JX78" s="143"/>
      <c r="JY78" s="143"/>
      <c r="JZ78" s="143"/>
      <c r="KA78" s="143"/>
      <c r="KB78" s="143"/>
      <c r="KC78" s="143">
        <f>データ!$C$11</f>
        <v>42005</v>
      </c>
      <c r="KD78" s="143"/>
      <c r="KE78" s="143"/>
      <c r="KF78" s="143"/>
      <c r="KG78" s="143"/>
      <c r="KH78" s="143"/>
      <c r="KI78" s="143"/>
      <c r="KJ78" s="143"/>
      <c r="KK78" s="143"/>
      <c r="KL78" s="143"/>
      <c r="KM78" s="143"/>
      <c r="KN78" s="143"/>
      <c r="KO78" s="143"/>
      <c r="KP78" s="143"/>
      <c r="KQ78" s="143"/>
      <c r="KR78" s="143"/>
      <c r="KS78" s="143"/>
      <c r="KT78" s="143"/>
      <c r="KU78" s="143"/>
      <c r="KV78" s="143">
        <f>データ!$D$11</f>
        <v>42370</v>
      </c>
      <c r="KW78" s="143"/>
      <c r="KX78" s="143"/>
      <c r="KY78" s="143"/>
      <c r="KZ78" s="143"/>
      <c r="LA78" s="143"/>
      <c r="LB78" s="143"/>
      <c r="LC78" s="143"/>
      <c r="LD78" s="143"/>
      <c r="LE78" s="143"/>
      <c r="LF78" s="143"/>
      <c r="LG78" s="143"/>
      <c r="LH78" s="143"/>
      <c r="LI78" s="143"/>
      <c r="LJ78" s="143"/>
      <c r="LK78" s="143"/>
      <c r="LL78" s="143"/>
      <c r="LM78" s="143"/>
      <c r="LN78" s="143"/>
      <c r="LO78" s="143">
        <f>データ!$E$11</f>
        <v>42736</v>
      </c>
      <c r="LP78" s="143"/>
      <c r="LQ78" s="143"/>
      <c r="LR78" s="143"/>
      <c r="LS78" s="143"/>
      <c r="LT78" s="143"/>
      <c r="LU78" s="143"/>
      <c r="LV78" s="143"/>
      <c r="LW78" s="143"/>
      <c r="LX78" s="143"/>
      <c r="LY78" s="143"/>
      <c r="LZ78" s="143"/>
      <c r="MA78" s="143"/>
      <c r="MB78" s="143"/>
      <c r="MC78" s="143"/>
      <c r="MD78" s="143"/>
      <c r="ME78" s="143"/>
      <c r="MF78" s="143"/>
      <c r="MG78" s="143"/>
      <c r="MH78" s="143">
        <f>データ!$F$11</f>
        <v>43101</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x14ac:dyDescent="0.15">
      <c r="A79" s="2"/>
      <c r="B79" s="25"/>
      <c r="C79" s="5"/>
      <c r="D79" s="5"/>
      <c r="E79" s="5"/>
      <c r="F79" s="5"/>
      <c r="G79" s="38"/>
      <c r="H79" s="38"/>
      <c r="I79" s="42"/>
      <c r="J79" s="144" t="s">
        <v>55</v>
      </c>
      <c r="K79" s="145"/>
      <c r="L79" s="145"/>
      <c r="M79" s="145"/>
      <c r="N79" s="145"/>
      <c r="O79" s="145"/>
      <c r="P79" s="145"/>
      <c r="Q79" s="145"/>
      <c r="R79" s="145"/>
      <c r="S79" s="145"/>
      <c r="T79" s="146"/>
      <c r="U79" s="147">
        <f>データ!DR7</f>
        <v>33.1</v>
      </c>
      <c r="V79" s="147"/>
      <c r="W79" s="147"/>
      <c r="X79" s="147"/>
      <c r="Y79" s="147"/>
      <c r="Z79" s="147"/>
      <c r="AA79" s="147"/>
      <c r="AB79" s="147"/>
      <c r="AC79" s="147"/>
      <c r="AD79" s="147"/>
      <c r="AE79" s="147"/>
      <c r="AF79" s="147"/>
      <c r="AG79" s="147"/>
      <c r="AH79" s="147"/>
      <c r="AI79" s="147"/>
      <c r="AJ79" s="147"/>
      <c r="AK79" s="147"/>
      <c r="AL79" s="147"/>
      <c r="AM79" s="147"/>
      <c r="AN79" s="147">
        <f>データ!DS7</f>
        <v>38.799999999999997</v>
      </c>
      <c r="AO79" s="147"/>
      <c r="AP79" s="147"/>
      <c r="AQ79" s="147"/>
      <c r="AR79" s="147"/>
      <c r="AS79" s="147"/>
      <c r="AT79" s="147"/>
      <c r="AU79" s="147"/>
      <c r="AV79" s="147"/>
      <c r="AW79" s="147"/>
      <c r="AX79" s="147"/>
      <c r="AY79" s="147"/>
      <c r="AZ79" s="147"/>
      <c r="BA79" s="147"/>
      <c r="BB79" s="147"/>
      <c r="BC79" s="147"/>
      <c r="BD79" s="147"/>
      <c r="BE79" s="147"/>
      <c r="BF79" s="147"/>
      <c r="BG79" s="147">
        <f>データ!DT7</f>
        <v>44.3</v>
      </c>
      <c r="BH79" s="147"/>
      <c r="BI79" s="147"/>
      <c r="BJ79" s="147"/>
      <c r="BK79" s="147"/>
      <c r="BL79" s="147"/>
      <c r="BM79" s="147"/>
      <c r="BN79" s="147"/>
      <c r="BO79" s="147"/>
      <c r="BP79" s="147"/>
      <c r="BQ79" s="147"/>
      <c r="BR79" s="147"/>
      <c r="BS79" s="147"/>
      <c r="BT79" s="147"/>
      <c r="BU79" s="147"/>
      <c r="BV79" s="147"/>
      <c r="BW79" s="147"/>
      <c r="BX79" s="147"/>
      <c r="BY79" s="147"/>
      <c r="BZ79" s="147">
        <f>データ!DU7</f>
        <v>48.4</v>
      </c>
      <c r="CA79" s="147"/>
      <c r="CB79" s="147"/>
      <c r="CC79" s="147"/>
      <c r="CD79" s="147"/>
      <c r="CE79" s="147"/>
      <c r="CF79" s="147"/>
      <c r="CG79" s="147"/>
      <c r="CH79" s="147"/>
      <c r="CI79" s="147"/>
      <c r="CJ79" s="147"/>
      <c r="CK79" s="147"/>
      <c r="CL79" s="147"/>
      <c r="CM79" s="147"/>
      <c r="CN79" s="147"/>
      <c r="CO79" s="147"/>
      <c r="CP79" s="147"/>
      <c r="CQ79" s="147"/>
      <c r="CR79" s="147"/>
      <c r="CS79" s="147">
        <f>データ!DV7</f>
        <v>51.1</v>
      </c>
      <c r="CT79" s="147"/>
      <c r="CU79" s="147"/>
      <c r="CV79" s="147"/>
      <c r="CW79" s="147"/>
      <c r="CX79" s="147"/>
      <c r="CY79" s="147"/>
      <c r="CZ79" s="147"/>
      <c r="DA79" s="147"/>
      <c r="DB79" s="147"/>
      <c r="DC79" s="147"/>
      <c r="DD79" s="147"/>
      <c r="DE79" s="147"/>
      <c r="DF79" s="147"/>
      <c r="DG79" s="147"/>
      <c r="DH79" s="147"/>
      <c r="DI79" s="147"/>
      <c r="DJ79" s="147"/>
      <c r="DK79" s="147"/>
      <c r="DL79" s="43"/>
      <c r="DM79" s="43"/>
      <c r="DN79" s="43"/>
      <c r="DO79" s="43"/>
      <c r="DP79" s="43"/>
      <c r="DQ79" s="43"/>
      <c r="DR79" s="43"/>
      <c r="DS79" s="43"/>
      <c r="DT79" s="43"/>
      <c r="DU79" s="43"/>
      <c r="DV79" s="43"/>
      <c r="DW79" s="43"/>
      <c r="DX79" s="43"/>
      <c r="DY79" s="43"/>
      <c r="DZ79" s="43"/>
      <c r="ED79" s="144" t="s">
        <v>55</v>
      </c>
      <c r="EE79" s="145"/>
      <c r="EF79" s="145"/>
      <c r="EG79" s="145"/>
      <c r="EH79" s="145"/>
      <c r="EI79" s="145"/>
      <c r="EJ79" s="145"/>
      <c r="EK79" s="145"/>
      <c r="EL79" s="145"/>
      <c r="EM79" s="145"/>
      <c r="EN79" s="146"/>
      <c r="EO79" s="147">
        <f>データ!EC7</f>
        <v>57.4</v>
      </c>
      <c r="EP79" s="147"/>
      <c r="EQ79" s="147"/>
      <c r="ER79" s="147"/>
      <c r="ES79" s="147"/>
      <c r="ET79" s="147"/>
      <c r="EU79" s="147"/>
      <c r="EV79" s="147"/>
      <c r="EW79" s="147"/>
      <c r="EX79" s="147"/>
      <c r="EY79" s="147"/>
      <c r="EZ79" s="147"/>
      <c r="FA79" s="147"/>
      <c r="FB79" s="147"/>
      <c r="FC79" s="147"/>
      <c r="FD79" s="147"/>
      <c r="FE79" s="147"/>
      <c r="FF79" s="147"/>
      <c r="FG79" s="147"/>
      <c r="FH79" s="147">
        <f>データ!ED7</f>
        <v>63.2</v>
      </c>
      <c r="FI79" s="147"/>
      <c r="FJ79" s="147"/>
      <c r="FK79" s="147"/>
      <c r="FL79" s="147"/>
      <c r="FM79" s="147"/>
      <c r="FN79" s="147"/>
      <c r="FO79" s="147"/>
      <c r="FP79" s="147"/>
      <c r="FQ79" s="147"/>
      <c r="FR79" s="147"/>
      <c r="FS79" s="147"/>
      <c r="FT79" s="147"/>
      <c r="FU79" s="147"/>
      <c r="FV79" s="147"/>
      <c r="FW79" s="147"/>
      <c r="FX79" s="147"/>
      <c r="FY79" s="147"/>
      <c r="FZ79" s="147"/>
      <c r="GA79" s="147">
        <f>データ!EE7</f>
        <v>71.099999999999994</v>
      </c>
      <c r="GB79" s="147"/>
      <c r="GC79" s="147"/>
      <c r="GD79" s="147"/>
      <c r="GE79" s="147"/>
      <c r="GF79" s="147"/>
      <c r="GG79" s="147"/>
      <c r="GH79" s="147"/>
      <c r="GI79" s="147"/>
      <c r="GJ79" s="147"/>
      <c r="GK79" s="147"/>
      <c r="GL79" s="147"/>
      <c r="GM79" s="147"/>
      <c r="GN79" s="147"/>
      <c r="GO79" s="147"/>
      <c r="GP79" s="147"/>
      <c r="GQ79" s="147"/>
      <c r="GR79" s="147"/>
      <c r="GS79" s="147"/>
      <c r="GT79" s="147">
        <f>データ!EF7</f>
        <v>76.599999999999994</v>
      </c>
      <c r="GU79" s="147"/>
      <c r="GV79" s="147"/>
      <c r="GW79" s="147"/>
      <c r="GX79" s="147"/>
      <c r="GY79" s="147"/>
      <c r="GZ79" s="147"/>
      <c r="HA79" s="147"/>
      <c r="HB79" s="147"/>
      <c r="HC79" s="147"/>
      <c r="HD79" s="147"/>
      <c r="HE79" s="147"/>
      <c r="HF79" s="147"/>
      <c r="HG79" s="147"/>
      <c r="HH79" s="147"/>
      <c r="HI79" s="147"/>
      <c r="HJ79" s="147"/>
      <c r="HK79" s="147"/>
      <c r="HL79" s="147"/>
      <c r="HM79" s="147">
        <f>データ!EG7</f>
        <v>71.5</v>
      </c>
      <c r="HN79" s="147"/>
      <c r="HO79" s="147"/>
      <c r="HP79" s="147"/>
      <c r="HQ79" s="147"/>
      <c r="HR79" s="147"/>
      <c r="HS79" s="147"/>
      <c r="HT79" s="147"/>
      <c r="HU79" s="147"/>
      <c r="HV79" s="147"/>
      <c r="HW79" s="147"/>
      <c r="HX79" s="147"/>
      <c r="HY79" s="147"/>
      <c r="HZ79" s="147"/>
      <c r="IA79" s="147"/>
      <c r="IB79" s="147"/>
      <c r="IC79" s="147"/>
      <c r="ID79" s="147"/>
      <c r="IE79" s="147"/>
      <c r="IF79" s="44"/>
      <c r="IG79" s="44"/>
      <c r="IH79" s="44"/>
      <c r="II79" s="44"/>
      <c r="IJ79" s="44"/>
      <c r="IK79" s="44"/>
      <c r="IL79" s="44"/>
      <c r="IM79" s="44"/>
      <c r="IN79" s="44"/>
      <c r="IO79" s="44"/>
      <c r="IP79" s="44"/>
      <c r="IQ79" s="44"/>
      <c r="IY79" s="144" t="s">
        <v>55</v>
      </c>
      <c r="IZ79" s="145"/>
      <c r="JA79" s="145"/>
      <c r="JB79" s="145"/>
      <c r="JC79" s="145"/>
      <c r="JD79" s="145"/>
      <c r="JE79" s="145"/>
      <c r="JF79" s="145"/>
      <c r="JG79" s="145"/>
      <c r="JH79" s="145"/>
      <c r="JI79" s="146"/>
      <c r="JJ79" s="148">
        <f>データ!EN7</f>
        <v>27756676</v>
      </c>
      <c r="JK79" s="148"/>
      <c r="JL79" s="148"/>
      <c r="JM79" s="148"/>
      <c r="JN79" s="148"/>
      <c r="JO79" s="148"/>
      <c r="JP79" s="148"/>
      <c r="JQ79" s="148"/>
      <c r="JR79" s="148"/>
      <c r="JS79" s="148"/>
      <c r="JT79" s="148"/>
      <c r="JU79" s="148"/>
      <c r="JV79" s="148"/>
      <c r="JW79" s="148"/>
      <c r="JX79" s="148"/>
      <c r="JY79" s="148"/>
      <c r="JZ79" s="148"/>
      <c r="KA79" s="148"/>
      <c r="KB79" s="148"/>
      <c r="KC79" s="148">
        <f>データ!EO7</f>
        <v>29133608</v>
      </c>
      <c r="KD79" s="148"/>
      <c r="KE79" s="148"/>
      <c r="KF79" s="148"/>
      <c r="KG79" s="148"/>
      <c r="KH79" s="148"/>
      <c r="KI79" s="148"/>
      <c r="KJ79" s="148"/>
      <c r="KK79" s="148"/>
      <c r="KL79" s="148"/>
      <c r="KM79" s="148"/>
      <c r="KN79" s="148"/>
      <c r="KO79" s="148"/>
      <c r="KP79" s="148"/>
      <c r="KQ79" s="148"/>
      <c r="KR79" s="148"/>
      <c r="KS79" s="148"/>
      <c r="KT79" s="148"/>
      <c r="KU79" s="148"/>
      <c r="KV79" s="148">
        <f>データ!EP7</f>
        <v>32804311</v>
      </c>
      <c r="KW79" s="148"/>
      <c r="KX79" s="148"/>
      <c r="KY79" s="148"/>
      <c r="KZ79" s="148"/>
      <c r="LA79" s="148"/>
      <c r="LB79" s="148"/>
      <c r="LC79" s="148"/>
      <c r="LD79" s="148"/>
      <c r="LE79" s="148"/>
      <c r="LF79" s="148"/>
      <c r="LG79" s="148"/>
      <c r="LH79" s="148"/>
      <c r="LI79" s="148"/>
      <c r="LJ79" s="148"/>
      <c r="LK79" s="148"/>
      <c r="LL79" s="148"/>
      <c r="LM79" s="148"/>
      <c r="LN79" s="148"/>
      <c r="LO79" s="148">
        <f>データ!EQ7</f>
        <v>32151746</v>
      </c>
      <c r="LP79" s="148"/>
      <c r="LQ79" s="148"/>
      <c r="LR79" s="148"/>
      <c r="LS79" s="148"/>
      <c r="LT79" s="148"/>
      <c r="LU79" s="148"/>
      <c r="LV79" s="148"/>
      <c r="LW79" s="148"/>
      <c r="LX79" s="148"/>
      <c r="LY79" s="148"/>
      <c r="LZ79" s="148"/>
      <c r="MA79" s="148"/>
      <c r="MB79" s="148"/>
      <c r="MC79" s="148"/>
      <c r="MD79" s="148"/>
      <c r="ME79" s="148"/>
      <c r="MF79" s="148"/>
      <c r="MG79" s="148"/>
      <c r="MH79" s="148">
        <f>データ!ER7</f>
        <v>34624329</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x14ac:dyDescent="0.15">
      <c r="A80" s="2"/>
      <c r="B80" s="25"/>
      <c r="C80" s="5"/>
      <c r="D80" s="5"/>
      <c r="E80" s="5"/>
      <c r="F80" s="5"/>
      <c r="G80" s="5"/>
      <c r="H80" s="5"/>
      <c r="I80" s="42"/>
      <c r="J80" s="144" t="s">
        <v>57</v>
      </c>
      <c r="K80" s="145"/>
      <c r="L80" s="145"/>
      <c r="M80" s="145"/>
      <c r="N80" s="145"/>
      <c r="O80" s="145"/>
      <c r="P80" s="145"/>
      <c r="Q80" s="145"/>
      <c r="R80" s="145"/>
      <c r="S80" s="145"/>
      <c r="T80" s="146"/>
      <c r="U80" s="147">
        <f>データ!DW7</f>
        <v>50.7</v>
      </c>
      <c r="V80" s="147"/>
      <c r="W80" s="147"/>
      <c r="X80" s="147"/>
      <c r="Y80" s="147"/>
      <c r="Z80" s="147"/>
      <c r="AA80" s="147"/>
      <c r="AB80" s="147"/>
      <c r="AC80" s="147"/>
      <c r="AD80" s="147"/>
      <c r="AE80" s="147"/>
      <c r="AF80" s="147"/>
      <c r="AG80" s="147"/>
      <c r="AH80" s="147"/>
      <c r="AI80" s="147"/>
      <c r="AJ80" s="147"/>
      <c r="AK80" s="147"/>
      <c r="AL80" s="147"/>
      <c r="AM80" s="147"/>
      <c r="AN80" s="147">
        <f>データ!DX7</f>
        <v>51.3</v>
      </c>
      <c r="AO80" s="147"/>
      <c r="AP80" s="147"/>
      <c r="AQ80" s="147"/>
      <c r="AR80" s="147"/>
      <c r="AS80" s="147"/>
      <c r="AT80" s="147"/>
      <c r="AU80" s="147"/>
      <c r="AV80" s="147"/>
      <c r="AW80" s="147"/>
      <c r="AX80" s="147"/>
      <c r="AY80" s="147"/>
      <c r="AZ80" s="147"/>
      <c r="BA80" s="147"/>
      <c r="BB80" s="147"/>
      <c r="BC80" s="147"/>
      <c r="BD80" s="147"/>
      <c r="BE80" s="147"/>
      <c r="BF80" s="147"/>
      <c r="BG80" s="147">
        <f>データ!DY7</f>
        <v>51.2</v>
      </c>
      <c r="BH80" s="147"/>
      <c r="BI80" s="147"/>
      <c r="BJ80" s="147"/>
      <c r="BK80" s="147"/>
      <c r="BL80" s="147"/>
      <c r="BM80" s="147"/>
      <c r="BN80" s="147"/>
      <c r="BO80" s="147"/>
      <c r="BP80" s="147"/>
      <c r="BQ80" s="147"/>
      <c r="BR80" s="147"/>
      <c r="BS80" s="147"/>
      <c r="BT80" s="147"/>
      <c r="BU80" s="147"/>
      <c r="BV80" s="147"/>
      <c r="BW80" s="147"/>
      <c r="BX80" s="147"/>
      <c r="BY80" s="147"/>
      <c r="BZ80" s="147">
        <f>データ!DZ7</f>
        <v>52</v>
      </c>
      <c r="CA80" s="147"/>
      <c r="CB80" s="147"/>
      <c r="CC80" s="147"/>
      <c r="CD80" s="147"/>
      <c r="CE80" s="147"/>
      <c r="CF80" s="147"/>
      <c r="CG80" s="147"/>
      <c r="CH80" s="147"/>
      <c r="CI80" s="147"/>
      <c r="CJ80" s="147"/>
      <c r="CK80" s="147"/>
      <c r="CL80" s="147"/>
      <c r="CM80" s="147"/>
      <c r="CN80" s="147"/>
      <c r="CO80" s="147"/>
      <c r="CP80" s="147"/>
      <c r="CQ80" s="147"/>
      <c r="CR80" s="147"/>
      <c r="CS80" s="147">
        <f>データ!EA7</f>
        <v>52.5</v>
      </c>
      <c r="CT80" s="147"/>
      <c r="CU80" s="147"/>
      <c r="CV80" s="147"/>
      <c r="CW80" s="147"/>
      <c r="CX80" s="147"/>
      <c r="CY80" s="147"/>
      <c r="CZ80" s="147"/>
      <c r="DA80" s="147"/>
      <c r="DB80" s="147"/>
      <c r="DC80" s="147"/>
      <c r="DD80" s="147"/>
      <c r="DE80" s="147"/>
      <c r="DF80" s="147"/>
      <c r="DG80" s="147"/>
      <c r="DH80" s="147"/>
      <c r="DI80" s="147"/>
      <c r="DJ80" s="147"/>
      <c r="DK80" s="147"/>
      <c r="DL80" s="43"/>
      <c r="DM80" s="43"/>
      <c r="DN80" s="43"/>
      <c r="DO80" s="43"/>
      <c r="DP80" s="43"/>
      <c r="DQ80" s="43"/>
      <c r="DR80" s="43"/>
      <c r="DS80" s="43"/>
      <c r="DT80" s="43"/>
      <c r="DU80" s="43"/>
      <c r="DV80" s="43"/>
      <c r="DW80" s="43"/>
      <c r="DX80" s="43"/>
      <c r="DY80" s="43"/>
      <c r="DZ80" s="43"/>
      <c r="ED80" s="144" t="s">
        <v>57</v>
      </c>
      <c r="EE80" s="145"/>
      <c r="EF80" s="145"/>
      <c r="EG80" s="145"/>
      <c r="EH80" s="145"/>
      <c r="EI80" s="145"/>
      <c r="EJ80" s="145"/>
      <c r="EK80" s="145"/>
      <c r="EL80" s="145"/>
      <c r="EM80" s="145"/>
      <c r="EN80" s="146"/>
      <c r="EO80" s="147">
        <f>データ!EH7</f>
        <v>62.6</v>
      </c>
      <c r="EP80" s="147"/>
      <c r="EQ80" s="147"/>
      <c r="ER80" s="147"/>
      <c r="ES80" s="147"/>
      <c r="ET80" s="147"/>
      <c r="EU80" s="147"/>
      <c r="EV80" s="147"/>
      <c r="EW80" s="147"/>
      <c r="EX80" s="147"/>
      <c r="EY80" s="147"/>
      <c r="EZ80" s="147"/>
      <c r="FA80" s="147"/>
      <c r="FB80" s="147"/>
      <c r="FC80" s="147"/>
      <c r="FD80" s="147"/>
      <c r="FE80" s="147"/>
      <c r="FF80" s="147"/>
      <c r="FG80" s="147"/>
      <c r="FH80" s="147">
        <f>データ!EI7</f>
        <v>64.099999999999994</v>
      </c>
      <c r="FI80" s="147"/>
      <c r="FJ80" s="147"/>
      <c r="FK80" s="147"/>
      <c r="FL80" s="147"/>
      <c r="FM80" s="147"/>
      <c r="FN80" s="147"/>
      <c r="FO80" s="147"/>
      <c r="FP80" s="147"/>
      <c r="FQ80" s="147"/>
      <c r="FR80" s="147"/>
      <c r="FS80" s="147"/>
      <c r="FT80" s="147"/>
      <c r="FU80" s="147"/>
      <c r="FV80" s="147"/>
      <c r="FW80" s="147"/>
      <c r="FX80" s="147"/>
      <c r="FY80" s="147"/>
      <c r="FZ80" s="147"/>
      <c r="GA80" s="147">
        <f>データ!EJ7</f>
        <v>64.3</v>
      </c>
      <c r="GB80" s="147"/>
      <c r="GC80" s="147"/>
      <c r="GD80" s="147"/>
      <c r="GE80" s="147"/>
      <c r="GF80" s="147"/>
      <c r="GG80" s="147"/>
      <c r="GH80" s="147"/>
      <c r="GI80" s="147"/>
      <c r="GJ80" s="147"/>
      <c r="GK80" s="147"/>
      <c r="GL80" s="147"/>
      <c r="GM80" s="147"/>
      <c r="GN80" s="147"/>
      <c r="GO80" s="147"/>
      <c r="GP80" s="147"/>
      <c r="GQ80" s="147"/>
      <c r="GR80" s="147"/>
      <c r="GS80" s="147"/>
      <c r="GT80" s="147">
        <f>データ!EK7</f>
        <v>66</v>
      </c>
      <c r="GU80" s="147"/>
      <c r="GV80" s="147"/>
      <c r="GW80" s="147"/>
      <c r="GX80" s="147"/>
      <c r="GY80" s="147"/>
      <c r="GZ80" s="147"/>
      <c r="HA80" s="147"/>
      <c r="HB80" s="147"/>
      <c r="HC80" s="147"/>
      <c r="HD80" s="147"/>
      <c r="HE80" s="147"/>
      <c r="HF80" s="147"/>
      <c r="HG80" s="147"/>
      <c r="HH80" s="147"/>
      <c r="HI80" s="147"/>
      <c r="HJ80" s="147"/>
      <c r="HK80" s="147"/>
      <c r="HL80" s="147"/>
      <c r="HM80" s="147">
        <f>データ!EL7</f>
        <v>67.099999999999994</v>
      </c>
      <c r="HN80" s="147"/>
      <c r="HO80" s="147"/>
      <c r="HP80" s="147"/>
      <c r="HQ80" s="147"/>
      <c r="HR80" s="147"/>
      <c r="HS80" s="147"/>
      <c r="HT80" s="147"/>
      <c r="HU80" s="147"/>
      <c r="HV80" s="147"/>
      <c r="HW80" s="147"/>
      <c r="HX80" s="147"/>
      <c r="HY80" s="147"/>
      <c r="HZ80" s="147"/>
      <c r="IA80" s="147"/>
      <c r="IB80" s="147"/>
      <c r="IC80" s="147"/>
      <c r="ID80" s="147"/>
      <c r="IE80" s="147"/>
      <c r="IF80" s="44"/>
      <c r="IG80" s="44"/>
      <c r="IH80" s="44"/>
      <c r="II80" s="44"/>
      <c r="IJ80" s="44"/>
      <c r="IK80" s="44"/>
      <c r="IL80" s="44"/>
      <c r="IM80" s="44"/>
      <c r="IN80" s="44"/>
      <c r="IO80" s="44"/>
      <c r="IP80" s="44"/>
      <c r="IQ80" s="44"/>
      <c r="IY80" s="144" t="s">
        <v>57</v>
      </c>
      <c r="IZ80" s="145"/>
      <c r="JA80" s="145"/>
      <c r="JB80" s="145"/>
      <c r="JC80" s="145"/>
      <c r="JD80" s="145"/>
      <c r="JE80" s="145"/>
      <c r="JF80" s="145"/>
      <c r="JG80" s="145"/>
      <c r="JH80" s="145"/>
      <c r="JI80" s="146"/>
      <c r="JJ80" s="148">
        <f>データ!ES7</f>
        <v>50543381</v>
      </c>
      <c r="JK80" s="148"/>
      <c r="JL80" s="148"/>
      <c r="JM80" s="148"/>
      <c r="JN80" s="148"/>
      <c r="JO80" s="148"/>
      <c r="JP80" s="148"/>
      <c r="JQ80" s="148"/>
      <c r="JR80" s="148"/>
      <c r="JS80" s="148"/>
      <c r="JT80" s="148"/>
      <c r="JU80" s="148"/>
      <c r="JV80" s="148"/>
      <c r="JW80" s="148"/>
      <c r="JX80" s="148"/>
      <c r="JY80" s="148"/>
      <c r="JZ80" s="148"/>
      <c r="KA80" s="148"/>
      <c r="KB80" s="148"/>
      <c r="KC80" s="148">
        <f>データ!ET7</f>
        <v>51238617</v>
      </c>
      <c r="KD80" s="148"/>
      <c r="KE80" s="148"/>
      <c r="KF80" s="148"/>
      <c r="KG80" s="148"/>
      <c r="KH80" s="148"/>
      <c r="KI80" s="148"/>
      <c r="KJ80" s="148"/>
      <c r="KK80" s="148"/>
      <c r="KL80" s="148"/>
      <c r="KM80" s="148"/>
      <c r="KN80" s="148"/>
      <c r="KO80" s="148"/>
      <c r="KP80" s="148"/>
      <c r="KQ80" s="148"/>
      <c r="KR80" s="148"/>
      <c r="KS80" s="148"/>
      <c r="KT80" s="148"/>
      <c r="KU80" s="148"/>
      <c r="KV80" s="148">
        <f>データ!EU7</f>
        <v>51669762</v>
      </c>
      <c r="KW80" s="148"/>
      <c r="KX80" s="148"/>
      <c r="KY80" s="148"/>
      <c r="KZ80" s="148"/>
      <c r="LA80" s="148"/>
      <c r="LB80" s="148"/>
      <c r="LC80" s="148"/>
      <c r="LD80" s="148"/>
      <c r="LE80" s="148"/>
      <c r="LF80" s="148"/>
      <c r="LG80" s="148"/>
      <c r="LH80" s="148"/>
      <c r="LI80" s="148"/>
      <c r="LJ80" s="148"/>
      <c r="LK80" s="148"/>
      <c r="LL80" s="148"/>
      <c r="LM80" s="148"/>
      <c r="LN80" s="148"/>
      <c r="LO80" s="148">
        <f>データ!EV7</f>
        <v>53351028</v>
      </c>
      <c r="LP80" s="148"/>
      <c r="LQ80" s="148"/>
      <c r="LR80" s="148"/>
      <c r="LS80" s="148"/>
      <c r="LT80" s="148"/>
      <c r="LU80" s="148"/>
      <c r="LV80" s="148"/>
      <c r="LW80" s="148"/>
      <c r="LX80" s="148"/>
      <c r="LY80" s="148"/>
      <c r="LZ80" s="148"/>
      <c r="MA80" s="148"/>
      <c r="MB80" s="148"/>
      <c r="MC80" s="148"/>
      <c r="MD80" s="148"/>
      <c r="ME80" s="148"/>
      <c r="MF80" s="148"/>
      <c r="MG80" s="148"/>
      <c r="MH80" s="148">
        <f>データ!EW7</f>
        <v>55620962</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uSHYYzzyT5o9oVOljrwUBc1wzMmWPCSue8NMp1p2Vd4cE0iZS0SoCEgUgMvsR2h0Xjk0Lao9PM0xeKeaiffRw==" saltValue="FtAUC5JuDMMxFiWT8Y1o7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4" t="s">
        <v>102</v>
      </c>
      <c r="AI4" s="155"/>
      <c r="AJ4" s="155"/>
      <c r="AK4" s="155"/>
      <c r="AL4" s="155"/>
      <c r="AM4" s="155"/>
      <c r="AN4" s="155"/>
      <c r="AO4" s="155"/>
      <c r="AP4" s="155"/>
      <c r="AQ4" s="155"/>
      <c r="AR4" s="156"/>
      <c r="AS4" s="150" t="s">
        <v>103</v>
      </c>
      <c r="AT4" s="149"/>
      <c r="AU4" s="149"/>
      <c r="AV4" s="149"/>
      <c r="AW4" s="149"/>
      <c r="AX4" s="149"/>
      <c r="AY4" s="149"/>
      <c r="AZ4" s="149"/>
      <c r="BA4" s="149"/>
      <c r="BB4" s="149"/>
      <c r="BC4" s="149"/>
      <c r="BD4" s="150" t="s">
        <v>104</v>
      </c>
      <c r="BE4" s="149"/>
      <c r="BF4" s="149"/>
      <c r="BG4" s="149"/>
      <c r="BH4" s="149"/>
      <c r="BI4" s="149"/>
      <c r="BJ4" s="149"/>
      <c r="BK4" s="149"/>
      <c r="BL4" s="149"/>
      <c r="BM4" s="149"/>
      <c r="BN4" s="149"/>
      <c r="BO4" s="154" t="s">
        <v>105</v>
      </c>
      <c r="BP4" s="155"/>
      <c r="BQ4" s="155"/>
      <c r="BR4" s="155"/>
      <c r="BS4" s="155"/>
      <c r="BT4" s="155"/>
      <c r="BU4" s="155"/>
      <c r="BV4" s="155"/>
      <c r="BW4" s="155"/>
      <c r="BX4" s="155"/>
      <c r="BY4" s="156"/>
      <c r="BZ4" s="149" t="s">
        <v>106</v>
      </c>
      <c r="CA4" s="149"/>
      <c r="CB4" s="149"/>
      <c r="CC4" s="149"/>
      <c r="CD4" s="149"/>
      <c r="CE4" s="149"/>
      <c r="CF4" s="149"/>
      <c r="CG4" s="149"/>
      <c r="CH4" s="149"/>
      <c r="CI4" s="149"/>
      <c r="CJ4" s="149"/>
      <c r="CK4" s="150" t="s">
        <v>107</v>
      </c>
      <c r="CL4" s="149"/>
      <c r="CM4" s="149"/>
      <c r="CN4" s="149"/>
      <c r="CO4" s="149"/>
      <c r="CP4" s="149"/>
      <c r="CQ4" s="149"/>
      <c r="CR4" s="149"/>
      <c r="CS4" s="149"/>
      <c r="CT4" s="149"/>
      <c r="CU4" s="149"/>
      <c r="CV4" s="149" t="s">
        <v>108</v>
      </c>
      <c r="CW4" s="149"/>
      <c r="CX4" s="149"/>
      <c r="CY4" s="149"/>
      <c r="CZ4" s="149"/>
      <c r="DA4" s="149"/>
      <c r="DB4" s="149"/>
      <c r="DC4" s="149"/>
      <c r="DD4" s="149"/>
      <c r="DE4" s="149"/>
      <c r="DF4" s="149"/>
      <c r="DG4" s="149" t="s">
        <v>109</v>
      </c>
      <c r="DH4" s="149"/>
      <c r="DI4" s="149"/>
      <c r="DJ4" s="149"/>
      <c r="DK4" s="149"/>
      <c r="DL4" s="149"/>
      <c r="DM4" s="149"/>
      <c r="DN4" s="149"/>
      <c r="DO4" s="149"/>
      <c r="DP4" s="149"/>
      <c r="DQ4" s="149"/>
      <c r="DR4" s="154" t="s">
        <v>110</v>
      </c>
      <c r="DS4" s="155"/>
      <c r="DT4" s="155"/>
      <c r="DU4" s="155"/>
      <c r="DV4" s="155"/>
      <c r="DW4" s="155"/>
      <c r="DX4" s="155"/>
      <c r="DY4" s="155"/>
      <c r="DZ4" s="155"/>
      <c r="EA4" s="155"/>
      <c r="EB4" s="156"/>
      <c r="EC4" s="149" t="s">
        <v>111</v>
      </c>
      <c r="ED4" s="149"/>
      <c r="EE4" s="149"/>
      <c r="EF4" s="149"/>
      <c r="EG4" s="149"/>
      <c r="EH4" s="149"/>
      <c r="EI4" s="149"/>
      <c r="EJ4" s="149"/>
      <c r="EK4" s="149"/>
      <c r="EL4" s="149"/>
      <c r="EM4" s="149"/>
      <c r="EN4" s="149" t="s">
        <v>112</v>
      </c>
      <c r="EO4" s="149"/>
      <c r="EP4" s="149"/>
      <c r="EQ4" s="149"/>
      <c r="ER4" s="149"/>
      <c r="ES4" s="149"/>
      <c r="ET4" s="149"/>
      <c r="EU4" s="149"/>
      <c r="EV4" s="149"/>
      <c r="EW4" s="149"/>
      <c r="EX4" s="149"/>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139</v>
      </c>
      <c r="AW5" s="64" t="s">
        <v>140</v>
      </c>
      <c r="AX5" s="64" t="s">
        <v>141</v>
      </c>
      <c r="AY5" s="64" t="s">
        <v>142</v>
      </c>
      <c r="AZ5" s="64" t="s">
        <v>143</v>
      </c>
      <c r="BA5" s="64" t="s">
        <v>144</v>
      </c>
      <c r="BB5" s="64" t="s">
        <v>145</v>
      </c>
      <c r="BC5" s="64" t="s">
        <v>146</v>
      </c>
      <c r="BD5" s="64" t="s">
        <v>136</v>
      </c>
      <c r="BE5" s="64" t="s">
        <v>137</v>
      </c>
      <c r="BF5" s="64" t="s">
        <v>138</v>
      </c>
      <c r="BG5" s="64" t="s">
        <v>139</v>
      </c>
      <c r="BH5" s="64" t="s">
        <v>140</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139</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136</v>
      </c>
      <c r="DS5" s="64" t="s">
        <v>137</v>
      </c>
      <c r="DT5" s="64" t="s">
        <v>138</v>
      </c>
      <c r="DU5" s="64" t="s">
        <v>139</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147</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x14ac:dyDescent="0.15">
      <c r="A6" s="50" t="s">
        <v>148</v>
      </c>
      <c r="B6" s="65">
        <f>B8</f>
        <v>2018</v>
      </c>
      <c r="C6" s="65">
        <f t="shared" ref="C6:M6" si="2">C8</f>
        <v>217510</v>
      </c>
      <c r="D6" s="65">
        <f t="shared" si="2"/>
        <v>46</v>
      </c>
      <c r="E6" s="65">
        <f t="shared" si="2"/>
        <v>6</v>
      </c>
      <c r="F6" s="65">
        <f t="shared" si="2"/>
        <v>0</v>
      </c>
      <c r="G6" s="65">
        <f t="shared" si="2"/>
        <v>1</v>
      </c>
      <c r="H6" s="151" t="str">
        <f>IF(H8&lt;&gt;I8,H8,"")&amp;IF(I8&lt;&gt;J8,I8,"")&amp;"　"&amp;J8</f>
        <v>岐阜県地方独立行政法人岐阜県立多治見病院　多治見病院</v>
      </c>
      <c r="I6" s="152"/>
      <c r="J6" s="153"/>
      <c r="K6" s="65" t="str">
        <f t="shared" si="2"/>
        <v>地方独立行政法人</v>
      </c>
      <c r="L6" s="65" t="str">
        <f t="shared" si="2"/>
        <v>病院事業</v>
      </c>
      <c r="M6" s="65" t="str">
        <f t="shared" si="2"/>
        <v>一般病院</v>
      </c>
      <c r="N6" s="65" t="str">
        <f>N8</f>
        <v>500床以上</v>
      </c>
      <c r="O6" s="65" t="str">
        <f>O8</f>
        <v>非設置</v>
      </c>
      <c r="P6" s="65" t="str">
        <f>P8</f>
        <v>直営</v>
      </c>
      <c r="Q6" s="66">
        <f t="shared" ref="Q6:AG6" si="3">Q8</f>
        <v>36</v>
      </c>
      <c r="R6" s="65" t="str">
        <f t="shared" si="3"/>
        <v>対象</v>
      </c>
      <c r="S6" s="65" t="str">
        <f t="shared" si="3"/>
        <v>透 I 未 訓 ガ</v>
      </c>
      <c r="T6" s="65" t="str">
        <f t="shared" si="3"/>
        <v>救 臨 が 感 災 地</v>
      </c>
      <c r="U6" s="66" t="str">
        <f>U8</f>
        <v>-</v>
      </c>
      <c r="V6" s="66">
        <f>V8</f>
        <v>55464</v>
      </c>
      <c r="W6" s="65" t="str">
        <f>W8</f>
        <v>非該当</v>
      </c>
      <c r="X6" s="65" t="str">
        <f t="shared" si="3"/>
        <v>７：１</v>
      </c>
      <c r="Y6" s="66">
        <f t="shared" si="3"/>
        <v>510</v>
      </c>
      <c r="Z6" s="66" t="str">
        <f t="shared" si="3"/>
        <v>-</v>
      </c>
      <c r="AA6" s="66">
        <f t="shared" si="3"/>
        <v>13</v>
      </c>
      <c r="AB6" s="66">
        <f t="shared" si="3"/>
        <v>46</v>
      </c>
      <c r="AC6" s="66">
        <f t="shared" si="3"/>
        <v>6</v>
      </c>
      <c r="AD6" s="66">
        <f t="shared" si="3"/>
        <v>575</v>
      </c>
      <c r="AE6" s="66">
        <f t="shared" si="3"/>
        <v>575</v>
      </c>
      <c r="AF6" s="66" t="str">
        <f t="shared" si="3"/>
        <v>-</v>
      </c>
      <c r="AG6" s="66">
        <f t="shared" si="3"/>
        <v>575</v>
      </c>
      <c r="AH6" s="67">
        <f>IF(AH8="-",NA(),AH8)</f>
        <v>101.6</v>
      </c>
      <c r="AI6" s="67">
        <f t="shared" ref="AI6:AQ6" si="4">IF(AI8="-",NA(),AI8)</f>
        <v>100.4</v>
      </c>
      <c r="AJ6" s="67">
        <f t="shared" si="4"/>
        <v>100.7</v>
      </c>
      <c r="AK6" s="67">
        <f t="shared" si="4"/>
        <v>102</v>
      </c>
      <c r="AL6" s="67">
        <f t="shared" si="4"/>
        <v>100.2</v>
      </c>
      <c r="AM6" s="67">
        <f t="shared" si="4"/>
        <v>101.1</v>
      </c>
      <c r="AN6" s="67">
        <f t="shared" si="4"/>
        <v>100.3</v>
      </c>
      <c r="AO6" s="67">
        <f t="shared" si="4"/>
        <v>99.8</v>
      </c>
      <c r="AP6" s="67">
        <f t="shared" si="4"/>
        <v>100.1</v>
      </c>
      <c r="AQ6" s="67">
        <f t="shared" si="4"/>
        <v>100</v>
      </c>
      <c r="AR6" s="67" t="str">
        <f>IF(AR8="-","【-】","【"&amp;SUBSTITUTE(TEXT(AR8,"#,##0.0"),"-","△")&amp;"】")</f>
        <v>【98.8】</v>
      </c>
      <c r="AS6" s="67">
        <f>IF(AS8="-",NA(),AS8)</f>
        <v>101.7</v>
      </c>
      <c r="AT6" s="67">
        <f t="shared" ref="AT6:BB6" si="5">IF(AT8="-",NA(),AT8)</f>
        <v>100.4</v>
      </c>
      <c r="AU6" s="67">
        <f t="shared" si="5"/>
        <v>100.6</v>
      </c>
      <c r="AV6" s="67">
        <f t="shared" si="5"/>
        <v>102</v>
      </c>
      <c r="AW6" s="67">
        <f t="shared" si="5"/>
        <v>99.5</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75.8</v>
      </c>
      <c r="BP6" s="67">
        <f t="shared" ref="BP6:BX6" si="7">IF(BP8="-",NA(),BP8)</f>
        <v>74.8</v>
      </c>
      <c r="BQ6" s="67">
        <f t="shared" si="7"/>
        <v>82.1</v>
      </c>
      <c r="BR6" s="67">
        <f t="shared" si="7"/>
        <v>84.2</v>
      </c>
      <c r="BS6" s="67">
        <f t="shared" si="7"/>
        <v>79.900000000000006</v>
      </c>
      <c r="BT6" s="67">
        <f t="shared" si="7"/>
        <v>80.7</v>
      </c>
      <c r="BU6" s="67">
        <f t="shared" si="7"/>
        <v>80.7</v>
      </c>
      <c r="BV6" s="67">
        <f t="shared" si="7"/>
        <v>79.5</v>
      </c>
      <c r="BW6" s="67">
        <f t="shared" si="7"/>
        <v>79.900000000000006</v>
      </c>
      <c r="BX6" s="67">
        <f t="shared" si="7"/>
        <v>80.2</v>
      </c>
      <c r="BY6" s="67" t="str">
        <f>IF(BY8="-","【-】","【"&amp;SUBSTITUTE(TEXT(BY8,"#,##0.0"),"-","△")&amp;"】")</f>
        <v>【74.9】</v>
      </c>
      <c r="BZ6" s="68">
        <f>IF(BZ8="-",NA(),BZ8)</f>
        <v>61854</v>
      </c>
      <c r="CA6" s="68">
        <f t="shared" ref="CA6:CI6" si="8">IF(CA8="-",NA(),CA8)</f>
        <v>63506</v>
      </c>
      <c r="CB6" s="68">
        <f t="shared" si="8"/>
        <v>65147</v>
      </c>
      <c r="CC6" s="68">
        <f t="shared" si="8"/>
        <v>66155</v>
      </c>
      <c r="CD6" s="68">
        <f t="shared" si="8"/>
        <v>71402</v>
      </c>
      <c r="CE6" s="68">
        <f t="shared" si="8"/>
        <v>60787</v>
      </c>
      <c r="CF6" s="68">
        <f t="shared" si="8"/>
        <v>62913</v>
      </c>
      <c r="CG6" s="68">
        <f t="shared" si="8"/>
        <v>64765</v>
      </c>
      <c r="CH6" s="68">
        <f t="shared" si="8"/>
        <v>66228</v>
      </c>
      <c r="CI6" s="68">
        <f t="shared" si="8"/>
        <v>68751</v>
      </c>
      <c r="CJ6" s="67" t="str">
        <f>IF(CJ8="-","【-】","【"&amp;SUBSTITUTE(TEXT(CJ8,"#,##0"),"-","△")&amp;"】")</f>
        <v>【52,412】</v>
      </c>
      <c r="CK6" s="68">
        <f>IF(CK8="-",NA(),CK8)</f>
        <v>14822</v>
      </c>
      <c r="CL6" s="68">
        <f t="shared" ref="CL6:CT6" si="9">IF(CL8="-",NA(),CL8)</f>
        <v>15956</v>
      </c>
      <c r="CM6" s="68">
        <f t="shared" si="9"/>
        <v>16982</v>
      </c>
      <c r="CN6" s="68">
        <f t="shared" si="9"/>
        <v>17567</v>
      </c>
      <c r="CO6" s="68">
        <f t="shared" si="9"/>
        <v>18202</v>
      </c>
      <c r="CP6" s="68">
        <f t="shared" si="9"/>
        <v>15610</v>
      </c>
      <c r="CQ6" s="68">
        <f t="shared" si="9"/>
        <v>16993</v>
      </c>
      <c r="CR6" s="68">
        <f t="shared" si="9"/>
        <v>17680</v>
      </c>
      <c r="CS6" s="68">
        <f t="shared" si="9"/>
        <v>18393</v>
      </c>
      <c r="CT6" s="68">
        <f t="shared" si="9"/>
        <v>19207</v>
      </c>
      <c r="CU6" s="67" t="str">
        <f>IF(CU8="-","【-】","【"&amp;SUBSTITUTE(TEXT(CU8,"#,##0"),"-","△")&amp;"】")</f>
        <v>【14,708】</v>
      </c>
      <c r="CV6" s="67">
        <f>IF(CV8="-",NA(),CV8)</f>
        <v>47.6</v>
      </c>
      <c r="CW6" s="67">
        <f t="shared" ref="CW6:DE6" si="10">IF(CW8="-",NA(),CW8)</f>
        <v>48.4</v>
      </c>
      <c r="CX6" s="67">
        <f t="shared" si="10"/>
        <v>48.7</v>
      </c>
      <c r="CY6" s="67">
        <f t="shared" si="10"/>
        <v>47.8</v>
      </c>
      <c r="CZ6" s="67">
        <f t="shared" si="10"/>
        <v>49.1</v>
      </c>
      <c r="DA6" s="67">
        <f t="shared" si="10"/>
        <v>48.7</v>
      </c>
      <c r="DB6" s="67">
        <f t="shared" si="10"/>
        <v>48.5</v>
      </c>
      <c r="DC6" s="67">
        <f t="shared" si="10"/>
        <v>49.2</v>
      </c>
      <c r="DD6" s="67">
        <f t="shared" si="10"/>
        <v>48.7</v>
      </c>
      <c r="DE6" s="67">
        <f t="shared" si="10"/>
        <v>48.3</v>
      </c>
      <c r="DF6" s="67" t="str">
        <f>IF(DF8="-","【-】","【"&amp;SUBSTITUTE(TEXT(DF8,"#,##0.0"),"-","△")&amp;"】")</f>
        <v>【54.8】</v>
      </c>
      <c r="DG6" s="67">
        <f>IF(DG8="-",NA(),DG8)</f>
        <v>23.8</v>
      </c>
      <c r="DH6" s="67">
        <f t="shared" ref="DH6:DP6" si="11">IF(DH8="-",NA(),DH8)</f>
        <v>24.5</v>
      </c>
      <c r="DI6" s="67">
        <f t="shared" si="11"/>
        <v>24.9</v>
      </c>
      <c r="DJ6" s="67">
        <f t="shared" si="11"/>
        <v>24.7</v>
      </c>
      <c r="DK6" s="67">
        <f t="shared" si="11"/>
        <v>25.5</v>
      </c>
      <c r="DL6" s="67">
        <f t="shared" si="11"/>
        <v>26.3</v>
      </c>
      <c r="DM6" s="67">
        <f t="shared" si="11"/>
        <v>27.5</v>
      </c>
      <c r="DN6" s="67">
        <f t="shared" si="11"/>
        <v>27.4</v>
      </c>
      <c r="DO6" s="67">
        <f t="shared" si="11"/>
        <v>27.8</v>
      </c>
      <c r="DP6" s="67">
        <f t="shared" si="11"/>
        <v>28.1</v>
      </c>
      <c r="DQ6" s="67" t="str">
        <f>IF(DQ8="-","【-】","【"&amp;SUBSTITUTE(TEXT(DQ8,"#,##0.0"),"-","△")&amp;"】")</f>
        <v>【24.3】</v>
      </c>
      <c r="DR6" s="67">
        <f>IF(DR8="-",NA(),DR8)</f>
        <v>33.1</v>
      </c>
      <c r="DS6" s="67">
        <f t="shared" ref="DS6:EA6" si="12">IF(DS8="-",NA(),DS8)</f>
        <v>38.799999999999997</v>
      </c>
      <c r="DT6" s="67">
        <f t="shared" si="12"/>
        <v>44.3</v>
      </c>
      <c r="DU6" s="67">
        <f t="shared" si="12"/>
        <v>48.4</v>
      </c>
      <c r="DV6" s="67">
        <f t="shared" si="12"/>
        <v>51.1</v>
      </c>
      <c r="DW6" s="67">
        <f t="shared" si="12"/>
        <v>50.7</v>
      </c>
      <c r="DX6" s="67">
        <f t="shared" si="12"/>
        <v>51.3</v>
      </c>
      <c r="DY6" s="67">
        <f t="shared" si="12"/>
        <v>51.2</v>
      </c>
      <c r="DZ6" s="67">
        <f t="shared" si="12"/>
        <v>52</v>
      </c>
      <c r="EA6" s="67">
        <f t="shared" si="12"/>
        <v>52.5</v>
      </c>
      <c r="EB6" s="67" t="str">
        <f>IF(EB8="-","【-】","【"&amp;SUBSTITUTE(TEXT(EB8,"#,##0.0"),"-","△")&amp;"】")</f>
        <v>【52.5】</v>
      </c>
      <c r="EC6" s="67">
        <f>IF(EC8="-",NA(),EC8)</f>
        <v>57.4</v>
      </c>
      <c r="ED6" s="67">
        <f t="shared" ref="ED6:EL6" si="13">IF(ED8="-",NA(),ED8)</f>
        <v>63.2</v>
      </c>
      <c r="EE6" s="67">
        <f t="shared" si="13"/>
        <v>71.099999999999994</v>
      </c>
      <c r="EF6" s="67">
        <f t="shared" si="13"/>
        <v>76.599999999999994</v>
      </c>
      <c r="EG6" s="67">
        <f t="shared" si="13"/>
        <v>71.5</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27756676</v>
      </c>
      <c r="EO6" s="68">
        <f t="shared" ref="EO6:EW6" si="14">IF(EO8="-",NA(),EO8)</f>
        <v>29133608</v>
      </c>
      <c r="EP6" s="68">
        <f t="shared" si="14"/>
        <v>32804311</v>
      </c>
      <c r="EQ6" s="68">
        <f t="shared" si="14"/>
        <v>32151746</v>
      </c>
      <c r="ER6" s="68">
        <f t="shared" si="14"/>
        <v>34624329</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149</v>
      </c>
      <c r="B7" s="65">
        <f t="shared" ref="B7:AG7" si="15">B8</f>
        <v>2018</v>
      </c>
      <c r="C7" s="65">
        <f t="shared" si="15"/>
        <v>217510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500床以上</v>
      </c>
      <c r="O7" s="65" t="str">
        <f>O8</f>
        <v>非設置</v>
      </c>
      <c r="P7" s="65" t="str">
        <f>P8</f>
        <v>直営</v>
      </c>
      <c r="Q7" s="66">
        <f t="shared" si="15"/>
        <v>36</v>
      </c>
      <c r="R7" s="65" t="str">
        <f t="shared" si="15"/>
        <v>対象</v>
      </c>
      <c r="S7" s="65" t="str">
        <f t="shared" si="15"/>
        <v>透 I 未 訓 ガ</v>
      </c>
      <c r="T7" s="65" t="str">
        <f t="shared" si="15"/>
        <v>救 臨 が 感 災 地</v>
      </c>
      <c r="U7" s="66" t="str">
        <f>U8</f>
        <v>-</v>
      </c>
      <c r="V7" s="66">
        <f>V8</f>
        <v>55464</v>
      </c>
      <c r="W7" s="65" t="str">
        <f>W8</f>
        <v>非該当</v>
      </c>
      <c r="X7" s="65" t="str">
        <f t="shared" si="15"/>
        <v>７：１</v>
      </c>
      <c r="Y7" s="66">
        <f t="shared" si="15"/>
        <v>510</v>
      </c>
      <c r="Z7" s="66" t="str">
        <f t="shared" si="15"/>
        <v>-</v>
      </c>
      <c r="AA7" s="66">
        <f t="shared" si="15"/>
        <v>13</v>
      </c>
      <c r="AB7" s="66">
        <f t="shared" si="15"/>
        <v>46</v>
      </c>
      <c r="AC7" s="66">
        <f t="shared" si="15"/>
        <v>6</v>
      </c>
      <c r="AD7" s="66">
        <f t="shared" si="15"/>
        <v>575</v>
      </c>
      <c r="AE7" s="66">
        <f t="shared" si="15"/>
        <v>575</v>
      </c>
      <c r="AF7" s="66" t="str">
        <f t="shared" si="15"/>
        <v>-</v>
      </c>
      <c r="AG7" s="66">
        <f t="shared" si="15"/>
        <v>575</v>
      </c>
      <c r="AH7" s="67">
        <f>AH8</f>
        <v>101.6</v>
      </c>
      <c r="AI7" s="67">
        <f t="shared" ref="AI7:AQ7" si="16">AI8</f>
        <v>100.4</v>
      </c>
      <c r="AJ7" s="67">
        <f t="shared" si="16"/>
        <v>100.7</v>
      </c>
      <c r="AK7" s="67">
        <f t="shared" si="16"/>
        <v>102</v>
      </c>
      <c r="AL7" s="67">
        <f t="shared" si="16"/>
        <v>100.2</v>
      </c>
      <c r="AM7" s="67">
        <f t="shared" si="16"/>
        <v>101.1</v>
      </c>
      <c r="AN7" s="67">
        <f t="shared" si="16"/>
        <v>100.3</v>
      </c>
      <c r="AO7" s="67">
        <f t="shared" si="16"/>
        <v>99.8</v>
      </c>
      <c r="AP7" s="67">
        <f t="shared" si="16"/>
        <v>100.1</v>
      </c>
      <c r="AQ7" s="67">
        <f t="shared" si="16"/>
        <v>100</v>
      </c>
      <c r="AR7" s="67"/>
      <c r="AS7" s="67">
        <f>AS8</f>
        <v>101.7</v>
      </c>
      <c r="AT7" s="67">
        <f t="shared" ref="AT7:BB7" si="17">AT8</f>
        <v>100.4</v>
      </c>
      <c r="AU7" s="67">
        <f t="shared" si="17"/>
        <v>100.6</v>
      </c>
      <c r="AV7" s="67">
        <f t="shared" si="17"/>
        <v>102</v>
      </c>
      <c r="AW7" s="67">
        <f t="shared" si="17"/>
        <v>99.5</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75.8</v>
      </c>
      <c r="BP7" s="67">
        <f t="shared" ref="BP7:BX7" si="19">BP8</f>
        <v>74.8</v>
      </c>
      <c r="BQ7" s="67">
        <f t="shared" si="19"/>
        <v>82.1</v>
      </c>
      <c r="BR7" s="67">
        <f t="shared" si="19"/>
        <v>84.2</v>
      </c>
      <c r="BS7" s="67">
        <f t="shared" si="19"/>
        <v>79.900000000000006</v>
      </c>
      <c r="BT7" s="67">
        <f t="shared" si="19"/>
        <v>80.7</v>
      </c>
      <c r="BU7" s="67">
        <f t="shared" si="19"/>
        <v>80.7</v>
      </c>
      <c r="BV7" s="67">
        <f t="shared" si="19"/>
        <v>79.5</v>
      </c>
      <c r="BW7" s="67">
        <f t="shared" si="19"/>
        <v>79.900000000000006</v>
      </c>
      <c r="BX7" s="67">
        <f t="shared" si="19"/>
        <v>80.2</v>
      </c>
      <c r="BY7" s="67"/>
      <c r="BZ7" s="68">
        <f>BZ8</f>
        <v>61854</v>
      </c>
      <c r="CA7" s="68">
        <f t="shared" ref="CA7:CI7" si="20">CA8</f>
        <v>63506</v>
      </c>
      <c r="CB7" s="68">
        <f t="shared" si="20"/>
        <v>65147</v>
      </c>
      <c r="CC7" s="68">
        <f t="shared" si="20"/>
        <v>66155</v>
      </c>
      <c r="CD7" s="68">
        <f t="shared" si="20"/>
        <v>71402</v>
      </c>
      <c r="CE7" s="68">
        <f t="shared" si="20"/>
        <v>60787</v>
      </c>
      <c r="CF7" s="68">
        <f t="shared" si="20"/>
        <v>62913</v>
      </c>
      <c r="CG7" s="68">
        <f t="shared" si="20"/>
        <v>64765</v>
      </c>
      <c r="CH7" s="68">
        <f t="shared" si="20"/>
        <v>66228</v>
      </c>
      <c r="CI7" s="68">
        <f t="shared" si="20"/>
        <v>68751</v>
      </c>
      <c r="CJ7" s="67"/>
      <c r="CK7" s="68">
        <f>CK8</f>
        <v>14822</v>
      </c>
      <c r="CL7" s="68">
        <f t="shared" ref="CL7:CT7" si="21">CL8</f>
        <v>15956</v>
      </c>
      <c r="CM7" s="68">
        <f t="shared" si="21"/>
        <v>16982</v>
      </c>
      <c r="CN7" s="68">
        <f t="shared" si="21"/>
        <v>17567</v>
      </c>
      <c r="CO7" s="68">
        <f t="shared" si="21"/>
        <v>18202</v>
      </c>
      <c r="CP7" s="68">
        <f t="shared" si="21"/>
        <v>15610</v>
      </c>
      <c r="CQ7" s="68">
        <f t="shared" si="21"/>
        <v>16993</v>
      </c>
      <c r="CR7" s="68">
        <f t="shared" si="21"/>
        <v>17680</v>
      </c>
      <c r="CS7" s="68">
        <f t="shared" si="21"/>
        <v>18393</v>
      </c>
      <c r="CT7" s="68">
        <f t="shared" si="21"/>
        <v>19207</v>
      </c>
      <c r="CU7" s="67"/>
      <c r="CV7" s="67">
        <f>CV8</f>
        <v>47.6</v>
      </c>
      <c r="CW7" s="67">
        <f t="shared" ref="CW7:DE7" si="22">CW8</f>
        <v>48.4</v>
      </c>
      <c r="CX7" s="67">
        <f t="shared" si="22"/>
        <v>48.7</v>
      </c>
      <c r="CY7" s="67">
        <f t="shared" si="22"/>
        <v>47.8</v>
      </c>
      <c r="CZ7" s="67">
        <f t="shared" si="22"/>
        <v>49.1</v>
      </c>
      <c r="DA7" s="67">
        <f t="shared" si="22"/>
        <v>48.7</v>
      </c>
      <c r="DB7" s="67">
        <f t="shared" si="22"/>
        <v>48.5</v>
      </c>
      <c r="DC7" s="67">
        <f t="shared" si="22"/>
        <v>49.2</v>
      </c>
      <c r="DD7" s="67">
        <f t="shared" si="22"/>
        <v>48.7</v>
      </c>
      <c r="DE7" s="67">
        <f t="shared" si="22"/>
        <v>48.3</v>
      </c>
      <c r="DF7" s="67"/>
      <c r="DG7" s="67">
        <f>DG8</f>
        <v>23.8</v>
      </c>
      <c r="DH7" s="67">
        <f t="shared" ref="DH7:DP7" si="23">DH8</f>
        <v>24.5</v>
      </c>
      <c r="DI7" s="67">
        <f t="shared" si="23"/>
        <v>24.9</v>
      </c>
      <c r="DJ7" s="67">
        <f t="shared" si="23"/>
        <v>24.7</v>
      </c>
      <c r="DK7" s="67">
        <f t="shared" si="23"/>
        <v>25.5</v>
      </c>
      <c r="DL7" s="67">
        <f t="shared" si="23"/>
        <v>26.3</v>
      </c>
      <c r="DM7" s="67">
        <f t="shared" si="23"/>
        <v>27.5</v>
      </c>
      <c r="DN7" s="67">
        <f t="shared" si="23"/>
        <v>27.4</v>
      </c>
      <c r="DO7" s="67">
        <f t="shared" si="23"/>
        <v>27.8</v>
      </c>
      <c r="DP7" s="67">
        <f t="shared" si="23"/>
        <v>28.1</v>
      </c>
      <c r="DQ7" s="67"/>
      <c r="DR7" s="67">
        <f>DR8</f>
        <v>33.1</v>
      </c>
      <c r="DS7" s="67">
        <f t="shared" ref="DS7:EA7" si="24">DS8</f>
        <v>38.799999999999997</v>
      </c>
      <c r="DT7" s="67">
        <f t="shared" si="24"/>
        <v>44.3</v>
      </c>
      <c r="DU7" s="67">
        <f t="shared" si="24"/>
        <v>48.4</v>
      </c>
      <c r="DV7" s="67">
        <f t="shared" si="24"/>
        <v>51.1</v>
      </c>
      <c r="DW7" s="67">
        <f t="shared" si="24"/>
        <v>50.7</v>
      </c>
      <c r="DX7" s="67">
        <f t="shared" si="24"/>
        <v>51.3</v>
      </c>
      <c r="DY7" s="67">
        <f t="shared" si="24"/>
        <v>51.2</v>
      </c>
      <c r="DZ7" s="67">
        <f t="shared" si="24"/>
        <v>52</v>
      </c>
      <c r="EA7" s="67">
        <f t="shared" si="24"/>
        <v>52.5</v>
      </c>
      <c r="EB7" s="67"/>
      <c r="EC7" s="67">
        <f>EC8</f>
        <v>57.4</v>
      </c>
      <c r="ED7" s="67">
        <f t="shared" ref="ED7:EL7" si="25">ED8</f>
        <v>63.2</v>
      </c>
      <c r="EE7" s="67">
        <f t="shared" si="25"/>
        <v>71.099999999999994</v>
      </c>
      <c r="EF7" s="67">
        <f t="shared" si="25"/>
        <v>76.599999999999994</v>
      </c>
      <c r="EG7" s="67">
        <f t="shared" si="25"/>
        <v>71.5</v>
      </c>
      <c r="EH7" s="67">
        <f t="shared" si="25"/>
        <v>62.6</v>
      </c>
      <c r="EI7" s="67">
        <f t="shared" si="25"/>
        <v>64.099999999999994</v>
      </c>
      <c r="EJ7" s="67">
        <f t="shared" si="25"/>
        <v>64.3</v>
      </c>
      <c r="EK7" s="67">
        <f t="shared" si="25"/>
        <v>66</v>
      </c>
      <c r="EL7" s="67">
        <f t="shared" si="25"/>
        <v>67.099999999999994</v>
      </c>
      <c r="EM7" s="67"/>
      <c r="EN7" s="68">
        <f>EN8</f>
        <v>27756676</v>
      </c>
      <c r="EO7" s="68">
        <f t="shared" ref="EO7:EW7" si="26">EO8</f>
        <v>29133608</v>
      </c>
      <c r="EP7" s="68">
        <f t="shared" si="26"/>
        <v>32804311</v>
      </c>
      <c r="EQ7" s="68">
        <f t="shared" si="26"/>
        <v>32151746</v>
      </c>
      <c r="ER7" s="68">
        <f t="shared" si="26"/>
        <v>34624329</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217510</v>
      </c>
      <c r="D8" s="70">
        <v>46</v>
      </c>
      <c r="E8" s="70">
        <v>6</v>
      </c>
      <c r="F8" s="70">
        <v>0</v>
      </c>
      <c r="G8" s="70">
        <v>1</v>
      </c>
      <c r="H8" s="70" t="s">
        <v>150</v>
      </c>
      <c r="I8" s="70" t="s">
        <v>151</v>
      </c>
      <c r="J8" s="70" t="s">
        <v>152</v>
      </c>
      <c r="K8" s="70" t="s">
        <v>153</v>
      </c>
      <c r="L8" s="70" t="s">
        <v>154</v>
      </c>
      <c r="M8" s="70" t="s">
        <v>155</v>
      </c>
      <c r="N8" s="70" t="s">
        <v>156</v>
      </c>
      <c r="O8" s="70" t="s">
        <v>157</v>
      </c>
      <c r="P8" s="70" t="s">
        <v>158</v>
      </c>
      <c r="Q8" s="71">
        <v>36</v>
      </c>
      <c r="R8" s="70" t="s">
        <v>159</v>
      </c>
      <c r="S8" s="70" t="s">
        <v>160</v>
      </c>
      <c r="T8" s="70" t="s">
        <v>161</v>
      </c>
      <c r="U8" s="71" t="s">
        <v>38</v>
      </c>
      <c r="V8" s="71">
        <v>55464</v>
      </c>
      <c r="W8" s="70" t="s">
        <v>162</v>
      </c>
      <c r="X8" s="72" t="s">
        <v>163</v>
      </c>
      <c r="Y8" s="71">
        <v>510</v>
      </c>
      <c r="Z8" s="71" t="s">
        <v>38</v>
      </c>
      <c r="AA8" s="71">
        <v>13</v>
      </c>
      <c r="AB8" s="71">
        <v>46</v>
      </c>
      <c r="AC8" s="71">
        <v>6</v>
      </c>
      <c r="AD8" s="71">
        <v>575</v>
      </c>
      <c r="AE8" s="71">
        <v>575</v>
      </c>
      <c r="AF8" s="71" t="s">
        <v>38</v>
      </c>
      <c r="AG8" s="71">
        <v>575</v>
      </c>
      <c r="AH8" s="73">
        <v>101.6</v>
      </c>
      <c r="AI8" s="73">
        <v>100.4</v>
      </c>
      <c r="AJ8" s="73">
        <v>100.7</v>
      </c>
      <c r="AK8" s="73">
        <v>102</v>
      </c>
      <c r="AL8" s="73">
        <v>100.2</v>
      </c>
      <c r="AM8" s="73">
        <v>101.1</v>
      </c>
      <c r="AN8" s="73">
        <v>100.3</v>
      </c>
      <c r="AO8" s="73">
        <v>99.8</v>
      </c>
      <c r="AP8" s="73">
        <v>100.1</v>
      </c>
      <c r="AQ8" s="73">
        <v>100</v>
      </c>
      <c r="AR8" s="73">
        <v>98.8</v>
      </c>
      <c r="AS8" s="73">
        <v>101.7</v>
      </c>
      <c r="AT8" s="73">
        <v>100.4</v>
      </c>
      <c r="AU8" s="73">
        <v>100.6</v>
      </c>
      <c r="AV8" s="73">
        <v>102</v>
      </c>
      <c r="AW8" s="73">
        <v>99.5</v>
      </c>
      <c r="AX8" s="73">
        <v>94.6</v>
      </c>
      <c r="AY8" s="73">
        <v>94.4</v>
      </c>
      <c r="AZ8" s="73">
        <v>93.6</v>
      </c>
      <c r="BA8" s="73">
        <v>94</v>
      </c>
      <c r="BB8" s="73">
        <v>94.1</v>
      </c>
      <c r="BC8" s="73">
        <v>89.7</v>
      </c>
      <c r="BD8" s="74">
        <v>0</v>
      </c>
      <c r="BE8" s="74">
        <v>0</v>
      </c>
      <c r="BF8" s="74">
        <v>0</v>
      </c>
      <c r="BG8" s="74">
        <v>0</v>
      </c>
      <c r="BH8" s="74">
        <v>0</v>
      </c>
      <c r="BI8" s="74">
        <v>37.700000000000003</v>
      </c>
      <c r="BJ8" s="74">
        <v>36.799999999999997</v>
      </c>
      <c r="BK8" s="74">
        <v>33.9</v>
      </c>
      <c r="BL8" s="74">
        <v>34.9</v>
      </c>
      <c r="BM8" s="74">
        <v>32.6</v>
      </c>
      <c r="BN8" s="74">
        <v>64.099999999999994</v>
      </c>
      <c r="BO8" s="73">
        <v>75.8</v>
      </c>
      <c r="BP8" s="73">
        <v>74.8</v>
      </c>
      <c r="BQ8" s="73">
        <v>82.1</v>
      </c>
      <c r="BR8" s="73">
        <v>84.2</v>
      </c>
      <c r="BS8" s="73">
        <v>79.900000000000006</v>
      </c>
      <c r="BT8" s="73">
        <v>80.7</v>
      </c>
      <c r="BU8" s="73">
        <v>80.7</v>
      </c>
      <c r="BV8" s="73">
        <v>79.5</v>
      </c>
      <c r="BW8" s="73">
        <v>79.900000000000006</v>
      </c>
      <c r="BX8" s="73">
        <v>80.2</v>
      </c>
      <c r="BY8" s="73">
        <v>74.900000000000006</v>
      </c>
      <c r="BZ8" s="74">
        <v>61854</v>
      </c>
      <c r="CA8" s="74">
        <v>63506</v>
      </c>
      <c r="CB8" s="74">
        <v>65147</v>
      </c>
      <c r="CC8" s="74">
        <v>66155</v>
      </c>
      <c r="CD8" s="74">
        <v>71402</v>
      </c>
      <c r="CE8" s="74">
        <v>60787</v>
      </c>
      <c r="CF8" s="74">
        <v>62913</v>
      </c>
      <c r="CG8" s="74">
        <v>64765</v>
      </c>
      <c r="CH8" s="74">
        <v>66228</v>
      </c>
      <c r="CI8" s="74">
        <v>68751</v>
      </c>
      <c r="CJ8" s="73">
        <v>52412</v>
      </c>
      <c r="CK8" s="74">
        <v>14822</v>
      </c>
      <c r="CL8" s="74">
        <v>15956</v>
      </c>
      <c r="CM8" s="74">
        <v>16982</v>
      </c>
      <c r="CN8" s="74">
        <v>17567</v>
      </c>
      <c r="CO8" s="74">
        <v>18202</v>
      </c>
      <c r="CP8" s="74">
        <v>15610</v>
      </c>
      <c r="CQ8" s="74">
        <v>16993</v>
      </c>
      <c r="CR8" s="74">
        <v>17680</v>
      </c>
      <c r="CS8" s="74">
        <v>18393</v>
      </c>
      <c r="CT8" s="74">
        <v>19207</v>
      </c>
      <c r="CU8" s="73">
        <v>14708</v>
      </c>
      <c r="CV8" s="74">
        <v>47.6</v>
      </c>
      <c r="CW8" s="74">
        <v>48.4</v>
      </c>
      <c r="CX8" s="74">
        <v>48.7</v>
      </c>
      <c r="CY8" s="74">
        <v>47.8</v>
      </c>
      <c r="CZ8" s="74">
        <v>49.1</v>
      </c>
      <c r="DA8" s="74">
        <v>48.7</v>
      </c>
      <c r="DB8" s="74">
        <v>48.5</v>
      </c>
      <c r="DC8" s="74">
        <v>49.2</v>
      </c>
      <c r="DD8" s="74">
        <v>48.7</v>
      </c>
      <c r="DE8" s="74">
        <v>48.3</v>
      </c>
      <c r="DF8" s="74">
        <v>54.8</v>
      </c>
      <c r="DG8" s="74">
        <v>23.8</v>
      </c>
      <c r="DH8" s="74">
        <v>24.5</v>
      </c>
      <c r="DI8" s="74">
        <v>24.9</v>
      </c>
      <c r="DJ8" s="74">
        <v>24.7</v>
      </c>
      <c r="DK8" s="74">
        <v>25.5</v>
      </c>
      <c r="DL8" s="74">
        <v>26.3</v>
      </c>
      <c r="DM8" s="74">
        <v>27.5</v>
      </c>
      <c r="DN8" s="74">
        <v>27.4</v>
      </c>
      <c r="DO8" s="74">
        <v>27.8</v>
      </c>
      <c r="DP8" s="74">
        <v>28.1</v>
      </c>
      <c r="DQ8" s="74">
        <v>24.3</v>
      </c>
      <c r="DR8" s="73">
        <v>33.1</v>
      </c>
      <c r="DS8" s="73">
        <v>38.799999999999997</v>
      </c>
      <c r="DT8" s="73">
        <v>44.3</v>
      </c>
      <c r="DU8" s="73">
        <v>48.4</v>
      </c>
      <c r="DV8" s="73">
        <v>51.1</v>
      </c>
      <c r="DW8" s="73">
        <v>50.7</v>
      </c>
      <c r="DX8" s="73">
        <v>51.3</v>
      </c>
      <c r="DY8" s="73">
        <v>51.2</v>
      </c>
      <c r="DZ8" s="73">
        <v>52</v>
      </c>
      <c r="EA8" s="73">
        <v>52.5</v>
      </c>
      <c r="EB8" s="73">
        <v>52.5</v>
      </c>
      <c r="EC8" s="73">
        <v>57.4</v>
      </c>
      <c r="ED8" s="73">
        <v>63.2</v>
      </c>
      <c r="EE8" s="73">
        <v>71.099999999999994</v>
      </c>
      <c r="EF8" s="73">
        <v>76.599999999999994</v>
      </c>
      <c r="EG8" s="73">
        <v>71.5</v>
      </c>
      <c r="EH8" s="73">
        <v>62.6</v>
      </c>
      <c r="EI8" s="73">
        <v>64.099999999999994</v>
      </c>
      <c r="EJ8" s="73">
        <v>64.3</v>
      </c>
      <c r="EK8" s="73">
        <v>66</v>
      </c>
      <c r="EL8" s="73">
        <v>67.099999999999994</v>
      </c>
      <c r="EM8" s="73">
        <v>68.8</v>
      </c>
      <c r="EN8" s="74">
        <v>27756676</v>
      </c>
      <c r="EO8" s="74">
        <v>29133608</v>
      </c>
      <c r="EP8" s="74">
        <v>32804311</v>
      </c>
      <c r="EQ8" s="74">
        <v>32151746</v>
      </c>
      <c r="ER8" s="74">
        <v>34624329</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