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XdmOMms6HW93LDzyScKUCuICsSSOSvSeqZCsHcdsV5GdVfKOYgRGBjvIm4h4QlCq/42WEmuhDuyCo4caBlv3A==" workbookSaltValue="AFLzAeK7Ja0uG8EalxFF8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F54" i="4" l="1"/>
  <c r="KF32" i="4"/>
  <c r="JJ78" i="4"/>
  <c r="GR54" i="4"/>
  <c r="GR32" i="4"/>
  <c r="EO78" i="4"/>
  <c r="DD54" i="4"/>
  <c r="DD32" i="4"/>
  <c r="U78" i="4"/>
  <c r="P54" i="4"/>
  <c r="P32" i="4"/>
  <c r="KC78" i="4"/>
  <c r="HG54" i="4"/>
  <c r="FH78" i="4"/>
  <c r="DS54" i="4"/>
  <c r="DS32" i="4"/>
  <c r="AN78" i="4"/>
  <c r="AE54" i="4"/>
  <c r="AE32" i="4"/>
  <c r="KU54" i="4"/>
  <c r="KU32" i="4"/>
  <c r="HG32" i="4"/>
  <c r="BZ78" i="4"/>
  <c r="BI54" i="4"/>
  <c r="LY54" i="4"/>
  <c r="LY32" i="4"/>
  <c r="LO78" i="4"/>
  <c r="IK54" i="4"/>
  <c r="IK32" i="4"/>
  <c r="BI32" i="4"/>
  <c r="GT78" i="4"/>
  <c r="EW54" i="4"/>
  <c r="EW32" i="4"/>
  <c r="GA78" i="4"/>
  <c r="EH54" i="4"/>
  <c r="BG78" i="4"/>
  <c r="AT54" i="4"/>
  <c r="AT32" i="4"/>
  <c r="EH32" i="4"/>
  <c r="LJ54" i="4"/>
  <c r="LJ32" i="4"/>
  <c r="KV78" i="4"/>
  <c r="HV54" i="4"/>
  <c r="HV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<sst xmlns="http://schemas.openxmlformats.org/spreadsheetml/2006/main" count="322" uniqueCount="185">
  <si>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</si>
  <si>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</si>
  <si>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</si>
  <si>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</si>
  <si>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</si>
  <si>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</si>
  <si>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</si>
  <si>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</si>
  <si>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</si>
  <si>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</si>
  <si>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</si>
  <si>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</si>
  <si>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</si>
  <si>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</si>
  <si>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</si>
  <si>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</si>
  <si>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</si>
  <si>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</si>
  <si>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</si>
  <si>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</si>
  <si>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</si>
  <si>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</si>
  <si>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</si>
  <si>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</si>
  <si>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</si>
  <si>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</si>
  <si>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</si>
  <si>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</si>
  <si>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</si>
  <si>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</si>
  <si>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</si>
  <si>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</si>
  <si>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</si>
  <si>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</si>
  <si>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</si>
  <si>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</si>
  <si>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</si>
  <si>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</si>
  <si>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</si>
  <si>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</si>
  <si>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</si>
  <si>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</si>
  <si>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</si>
  <si>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</si>
  <si>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</si>
  <si>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</si>
  <si>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</si>
  <si>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</si>
  <si>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</si>
  <si>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</si>
  <si>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</si>
  <si>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</si>
  <si>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</si>
  <si>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</si>
  <si>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</si>
  <si>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</si>
  <si>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</si>
  <si>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</si>
  <si>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</si>
  <si>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</si>
  <si>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</si>
  <si>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</si>
  <si>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</si>
  <si>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</si>
  <si>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</si>
  <si>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</si>
  <si>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</si>
  <si>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</si>
  <si>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</si>
  <si>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</si>
  <si>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</si>
  <si>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</si>
  <si>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</si>
  <si>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</si>
  <si>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</si>
  <si>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</si>
  <si>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</si>
  <si>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</si>
  <si>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</si>
  <si>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</si>
  <si>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</si>
  <si>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</si>
  <si>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</si>
  <si>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</si>
  <si>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</si>
  <si>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</si>
  <si>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</si>
  <si>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</si>
  <si>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</si>
  <si>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</si>
  <si>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</si>
  <si>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</si>
  <si>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</si>
  <si>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</si>
  <si>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</si>
  <si>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</si>
  <si>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</si>
  <si>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</si>
  <si>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</si>
  <si>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</si>
  <si>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</si>
  <si>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</si>
  <si>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</si>
  <si>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</si>
  <si>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</si>
  <si>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</si>
  <si>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</si>
  <si>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</si>
  <si>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</si>
  <si>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</si>
  <si>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</si>
  <si>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</si>
  <si>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</si>
  <si>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</si>
  <si>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</si>
  <si>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</si>
  <si>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</si>
  <si>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</si>
  <si>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</si>
  <si>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</si>
  <si>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</si>
  <si>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</si>
  <si>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</si>
  <si>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</si>
  <si>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</si>
  <si>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</si>
  <si>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</si>
  <si>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</si>
  <si>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</si>
  <si>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</si>
  <si>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</si>
  <si>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</si>
  <si>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</si>
  <si>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</si>
  <si>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</si>
  <si>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</si>
  <si>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</si>
  <si>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</si>
  <si>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</si>
  <si>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</si>
  <si>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</si>
  <si>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</si>
  <si>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</si>
  <si>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</si>
  <si>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</si>
  <si>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</si>
  <si>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</si>
  <si>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</si>
  <si>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</si>
  <si>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</si>
  <si>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</si>
  <si>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</si>
  <si>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</si>
  <si>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</si>
  <si>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</si>
  <si>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</si>
  <si>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</si>
  <si>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</si>
  <si>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</si>
  <si>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</si>
  <si>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</si>
  <si>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</si>
  <si>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地方独立行政法人静岡県立病院機構</t>
  </si>
  <si>
    <t>静岡県立こども病院</t>
  </si>
  <si>
    <t>地方独立行政法人</t>
  </si>
  <si>
    <t>病院事業</t>
  </si>
  <si>
    <t>一般病院</t>
  </si>
  <si>
    <t>200床以上～300床未満</t>
  </si>
  <si>
    <t>非設置</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</si>
  <si>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</si>
  <si>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</si>
  <si>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</si>
  <si>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</si>
  <si>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</si>
  <si>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</si>
  <si>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</si>
  <si>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</si>
  <si>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</si>
  <si>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</si>
  <si>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</si>
  <si>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</si>
  <si>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静岡県立こども病院は、県内小児医療の中核病院として、高度・専門医療や救急・急性期医療を提供している。</t>
    <phoneticPr fontId="5"/>
  </si>
  <si>
    <t>・１床当たり有形固定資産の値は平均以上となっているが、他の医療機関では対応困難な高度・専門医療等を提供していることからある程度やむを得ない状況といえる。</t>
    <phoneticPr fontId="5"/>
  </si>
  <si>
    <t>・医療面では、県立病院としての使命を引き続き担い、医療の質の更なる向上とそのための体制づくりに努めた。
・経営面においても経常収支100％以上を達成し、中期目標で示した「５年間累計の経常収支比率100％以上」を達成した。</t>
    <phoneticPr fontId="5"/>
  </si>
  <si>
    <t>・経常収支比率は100％以上であり、高い水準を維持している。
・手術件数の増加や高額薬品の使用増加により入院患者１人１日当たり収益は前年度を上回った。
・薬品・診療材料の適正な調達と在庫管理、未収金の回収率改善等、コスト削減にも努めており、効率的な運営が行われている。</t>
    <rPh sb="38" eb="40">
      <t>ゾウカ</t>
    </rPh>
    <rPh sb="48" eb="5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</si>
</sst>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76.400000000000006</c:v>
                </c:pt>
                <c:pt idx="1">
                  <c:v>76.400000000000006</c:v>
                </c:pt>
                <c:pt idx="2">
                  <c:v>76.5</c:v>
                </c:pt>
                <c:pt idx="3">
                  <c:v>74.2</c:v>
                </c:pt>
                <c:pt idx="4">
                  <c:v>74</c:v>
                </c:pt>
              </c:numCache>
            </c:numRef>
          </c:val>
          <c:extLst xmlns:c16r2="http://schemas.microsoft.com/office/drawing/2015/06/chart">
            <c:ext xmlns:c16="http://schemas.microsoft.com/office/drawing/2014/chart" uri="{C3380CC4-5D6E-409C-BE32-E72D297353CC}">
              <c16:uniqueId val="{00000000-F795-48EB-9F49-7A3D6D4B6CBD}"/>
            </c:ext>
          </c:extLst>
        </c:ser>
        <c:dLbls>
          <c:showLegendKey val="0"/>
          <c:showVal val="0"/>
          <c:showCatName val="0"/>
          <c:showSerName val="0"/>
          <c:showPercent val="0"/>
          <c:showBubbleSize val="0"/>
        </c:dLbls>
        <c:gapWidth val="150"/>
        <c:axId val="42577280"/>
        <c:axId val="425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F795-48EB-9F49-7A3D6D4B6CBD}"/>
            </c:ext>
          </c:extLst>
        </c:ser>
        <c:dLbls>
          <c:showLegendKey val="0"/>
          <c:showVal val="0"/>
          <c:showCatName val="0"/>
          <c:showSerName val="0"/>
          <c:showPercent val="0"/>
          <c:showBubbleSize val="0"/>
        </c:dLbls>
        <c:marker val="1"/>
        <c:smooth val="0"/>
        <c:axId val="42577280"/>
        <c:axId val="42587648"/>
      </c:lineChart>
      <c:dateAx>
        <c:axId val="42577280"/>
        <c:scaling>
          <c:orientation val="minMax"/>
        </c:scaling>
        <c:delete val="1"/>
        <c:axPos val="b"/>
        <c:numFmt formatCode="ge" sourceLinked="1"/>
        <c:majorTickMark val="none"/>
        <c:minorTickMark val="none"/>
        <c:tickLblPos val="none"/>
        <c:crossAx val="42587648"/>
        <c:crosses val="autoZero"/>
        <c:auto val="1"/>
        <c:lblOffset val="100"/>
        <c:baseTimeUnit val="years"/>
      </c:dateAx>
      <c:valAx>
        <c:axId val="425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7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15633</c:v>
                </c:pt>
                <c:pt idx="1">
                  <c:v>14160</c:v>
                </c:pt>
                <c:pt idx="2">
                  <c:v>14183</c:v>
                </c:pt>
                <c:pt idx="3">
                  <c:v>13627</c:v>
                </c:pt>
                <c:pt idx="4">
                  <c:v>14038</c:v>
                </c:pt>
              </c:numCache>
            </c:numRef>
          </c:val>
          <c:extLst xmlns:c16r2="http://schemas.microsoft.com/office/drawing/2015/06/chart">
            <c:ext xmlns:c16="http://schemas.microsoft.com/office/drawing/2014/chart" uri="{C3380CC4-5D6E-409C-BE32-E72D297353CC}">
              <c16:uniqueId val="{00000000-9BE6-4A17-8E12-D287C4E3BD3C}"/>
            </c:ext>
          </c:extLst>
        </c:ser>
        <c:dLbls>
          <c:showLegendKey val="0"/>
          <c:showVal val="0"/>
          <c:showCatName val="0"/>
          <c:showSerName val="0"/>
          <c:showPercent val="0"/>
          <c:showBubbleSize val="0"/>
        </c:dLbls>
        <c:gapWidth val="150"/>
        <c:axId val="115773440"/>
        <c:axId val="1157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9BE6-4A17-8E12-D287C4E3BD3C}"/>
            </c:ext>
          </c:extLst>
        </c:ser>
        <c:dLbls>
          <c:showLegendKey val="0"/>
          <c:showVal val="0"/>
          <c:showCatName val="0"/>
          <c:showSerName val="0"/>
          <c:showPercent val="0"/>
          <c:showBubbleSize val="0"/>
        </c:dLbls>
        <c:marker val="1"/>
        <c:smooth val="0"/>
        <c:axId val="115773440"/>
        <c:axId val="115775360"/>
      </c:lineChart>
      <c:dateAx>
        <c:axId val="115773440"/>
        <c:scaling>
          <c:orientation val="minMax"/>
        </c:scaling>
        <c:delete val="1"/>
        <c:axPos val="b"/>
        <c:numFmt formatCode="ge" sourceLinked="1"/>
        <c:majorTickMark val="none"/>
        <c:minorTickMark val="none"/>
        <c:tickLblPos val="none"/>
        <c:crossAx val="115775360"/>
        <c:crosses val="autoZero"/>
        <c:auto val="1"/>
        <c:lblOffset val="100"/>
        <c:baseTimeUnit val="years"/>
      </c:dateAx>
      <c:valAx>
        <c:axId val="11577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77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88914</c:v>
                </c:pt>
                <c:pt idx="1">
                  <c:v>88368</c:v>
                </c:pt>
                <c:pt idx="2">
                  <c:v>91066</c:v>
                </c:pt>
                <c:pt idx="3">
                  <c:v>92252</c:v>
                </c:pt>
                <c:pt idx="4">
                  <c:v>96438</c:v>
                </c:pt>
              </c:numCache>
            </c:numRef>
          </c:val>
          <c:extLst xmlns:c16r2="http://schemas.microsoft.com/office/drawing/2015/06/chart">
            <c:ext xmlns:c16="http://schemas.microsoft.com/office/drawing/2014/chart" uri="{C3380CC4-5D6E-409C-BE32-E72D297353CC}">
              <c16:uniqueId val="{00000000-614F-4B4A-9F7D-E0FC98F2053D}"/>
            </c:ext>
          </c:extLst>
        </c:ser>
        <c:dLbls>
          <c:showLegendKey val="0"/>
          <c:showVal val="0"/>
          <c:showCatName val="0"/>
          <c:showSerName val="0"/>
          <c:showPercent val="0"/>
          <c:showBubbleSize val="0"/>
        </c:dLbls>
        <c:gapWidth val="150"/>
        <c:axId val="115879296"/>
        <c:axId val="1158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614F-4B4A-9F7D-E0FC98F2053D}"/>
            </c:ext>
          </c:extLst>
        </c:ser>
        <c:dLbls>
          <c:showLegendKey val="0"/>
          <c:showVal val="0"/>
          <c:showCatName val="0"/>
          <c:showSerName val="0"/>
          <c:showPercent val="0"/>
          <c:showBubbleSize val="0"/>
        </c:dLbls>
        <c:marker val="1"/>
        <c:smooth val="0"/>
        <c:axId val="115879296"/>
        <c:axId val="115893760"/>
      </c:lineChart>
      <c:dateAx>
        <c:axId val="115879296"/>
        <c:scaling>
          <c:orientation val="minMax"/>
        </c:scaling>
        <c:delete val="1"/>
        <c:axPos val="b"/>
        <c:numFmt formatCode="ge" sourceLinked="1"/>
        <c:majorTickMark val="none"/>
        <c:minorTickMark val="none"/>
        <c:tickLblPos val="none"/>
        <c:crossAx val="115893760"/>
        <c:crosses val="autoZero"/>
        <c:auto val="1"/>
        <c:lblOffset val="100"/>
        <c:baseTimeUnit val="years"/>
      </c:dateAx>
      <c:valAx>
        <c:axId val="11589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8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F2-4531-8610-BAE8CC393949}"/>
            </c:ext>
          </c:extLst>
        </c:ser>
        <c:dLbls>
          <c:showLegendKey val="0"/>
          <c:showVal val="0"/>
          <c:showCatName val="0"/>
          <c:showSerName val="0"/>
          <c:showPercent val="0"/>
          <c:showBubbleSize val="0"/>
        </c:dLbls>
        <c:gapWidth val="150"/>
        <c:axId val="54082944"/>
        <c:axId val="540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52F2-4531-8610-BAE8CC393949}"/>
            </c:ext>
          </c:extLst>
        </c:ser>
        <c:dLbls>
          <c:showLegendKey val="0"/>
          <c:showVal val="0"/>
          <c:showCatName val="0"/>
          <c:showSerName val="0"/>
          <c:showPercent val="0"/>
          <c:showBubbleSize val="0"/>
        </c:dLbls>
        <c:marker val="1"/>
        <c:smooth val="0"/>
        <c:axId val="54082944"/>
        <c:axId val="54085120"/>
      </c:lineChart>
      <c:dateAx>
        <c:axId val="54082944"/>
        <c:scaling>
          <c:orientation val="minMax"/>
        </c:scaling>
        <c:delete val="1"/>
        <c:axPos val="b"/>
        <c:numFmt formatCode="ge" sourceLinked="1"/>
        <c:majorTickMark val="none"/>
        <c:minorTickMark val="none"/>
        <c:tickLblPos val="none"/>
        <c:crossAx val="54085120"/>
        <c:crosses val="autoZero"/>
        <c:auto val="1"/>
        <c:lblOffset val="100"/>
        <c:baseTimeUnit val="years"/>
      </c:dateAx>
      <c:valAx>
        <c:axId val="5408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8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76.5</c:v>
                </c:pt>
                <c:pt idx="1">
                  <c:v>76.3</c:v>
                </c:pt>
                <c:pt idx="2">
                  <c:v>79.900000000000006</c:v>
                </c:pt>
                <c:pt idx="3">
                  <c:v>77.599999999999994</c:v>
                </c:pt>
                <c:pt idx="4">
                  <c:v>78.599999999999994</c:v>
                </c:pt>
              </c:numCache>
            </c:numRef>
          </c:val>
          <c:extLst xmlns:c16r2="http://schemas.microsoft.com/office/drawing/2015/06/chart">
            <c:ext xmlns:c16="http://schemas.microsoft.com/office/drawing/2014/chart" uri="{C3380CC4-5D6E-409C-BE32-E72D297353CC}">
              <c16:uniqueId val="{00000000-AB6A-48BD-B3C0-5E8898F424DF}"/>
            </c:ext>
          </c:extLst>
        </c:ser>
        <c:dLbls>
          <c:showLegendKey val="0"/>
          <c:showVal val="0"/>
          <c:showCatName val="0"/>
          <c:showSerName val="0"/>
          <c:showPercent val="0"/>
          <c:showBubbleSize val="0"/>
        </c:dLbls>
        <c:gapWidth val="150"/>
        <c:axId val="54119424"/>
        <c:axId val="541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AB6A-48BD-B3C0-5E8898F424DF}"/>
            </c:ext>
          </c:extLst>
        </c:ser>
        <c:dLbls>
          <c:showLegendKey val="0"/>
          <c:showVal val="0"/>
          <c:showCatName val="0"/>
          <c:showSerName val="0"/>
          <c:showPercent val="0"/>
          <c:showBubbleSize val="0"/>
        </c:dLbls>
        <c:marker val="1"/>
        <c:smooth val="0"/>
        <c:axId val="54119424"/>
        <c:axId val="54125696"/>
      </c:lineChart>
      <c:dateAx>
        <c:axId val="54119424"/>
        <c:scaling>
          <c:orientation val="minMax"/>
        </c:scaling>
        <c:delete val="1"/>
        <c:axPos val="b"/>
        <c:numFmt formatCode="ge" sourceLinked="1"/>
        <c:majorTickMark val="none"/>
        <c:minorTickMark val="none"/>
        <c:tickLblPos val="none"/>
        <c:crossAx val="54125696"/>
        <c:crosses val="autoZero"/>
        <c:auto val="1"/>
        <c:lblOffset val="100"/>
        <c:baseTimeUnit val="years"/>
      </c:dateAx>
      <c:valAx>
        <c:axId val="5412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11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103.1</c:v>
                </c:pt>
                <c:pt idx="1">
                  <c:v>102.9</c:v>
                </c:pt>
                <c:pt idx="2">
                  <c:v>105.4</c:v>
                </c:pt>
                <c:pt idx="3">
                  <c:v>103.2</c:v>
                </c:pt>
                <c:pt idx="4">
                  <c:v>103.6</c:v>
                </c:pt>
              </c:numCache>
            </c:numRef>
          </c:val>
          <c:extLst xmlns:c16r2="http://schemas.microsoft.com/office/drawing/2015/06/chart">
            <c:ext xmlns:c16="http://schemas.microsoft.com/office/drawing/2014/chart" uri="{C3380CC4-5D6E-409C-BE32-E72D297353CC}">
              <c16:uniqueId val="{00000000-D7FD-4B0F-BA80-80F63F306639}"/>
            </c:ext>
          </c:extLst>
        </c:ser>
        <c:dLbls>
          <c:showLegendKey val="0"/>
          <c:showVal val="0"/>
          <c:showCatName val="0"/>
          <c:showSerName val="0"/>
          <c:showPercent val="0"/>
          <c:showBubbleSize val="0"/>
        </c:dLbls>
        <c:gapWidth val="150"/>
        <c:axId val="54178176"/>
        <c:axId val="541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D7FD-4B0F-BA80-80F63F306639}"/>
            </c:ext>
          </c:extLst>
        </c:ser>
        <c:dLbls>
          <c:showLegendKey val="0"/>
          <c:showVal val="0"/>
          <c:showCatName val="0"/>
          <c:showSerName val="0"/>
          <c:showPercent val="0"/>
          <c:showBubbleSize val="0"/>
        </c:dLbls>
        <c:marker val="1"/>
        <c:smooth val="0"/>
        <c:axId val="54178176"/>
        <c:axId val="54180096"/>
      </c:lineChart>
      <c:dateAx>
        <c:axId val="54178176"/>
        <c:scaling>
          <c:orientation val="minMax"/>
        </c:scaling>
        <c:delete val="1"/>
        <c:axPos val="b"/>
        <c:numFmt formatCode="ge" sourceLinked="1"/>
        <c:majorTickMark val="none"/>
        <c:minorTickMark val="none"/>
        <c:tickLblPos val="none"/>
        <c:crossAx val="54180096"/>
        <c:crosses val="autoZero"/>
        <c:auto val="1"/>
        <c:lblOffset val="100"/>
        <c:baseTimeUnit val="years"/>
      </c:dateAx>
      <c:valAx>
        <c:axId val="5418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1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30.8</c:v>
                </c:pt>
                <c:pt idx="1">
                  <c:v>31.8</c:v>
                </c:pt>
                <c:pt idx="2">
                  <c:v>34.200000000000003</c:v>
                </c:pt>
                <c:pt idx="3">
                  <c:v>37.4</c:v>
                </c:pt>
                <c:pt idx="4">
                  <c:v>40.200000000000003</c:v>
                </c:pt>
              </c:numCache>
            </c:numRef>
          </c:val>
          <c:extLst xmlns:c16r2="http://schemas.microsoft.com/office/drawing/2015/06/chart">
            <c:ext xmlns:c16="http://schemas.microsoft.com/office/drawing/2014/chart" uri="{C3380CC4-5D6E-409C-BE32-E72D297353CC}">
              <c16:uniqueId val="{00000000-F5E4-4F41-863B-A078F7F06777}"/>
            </c:ext>
          </c:extLst>
        </c:ser>
        <c:dLbls>
          <c:showLegendKey val="0"/>
          <c:showVal val="0"/>
          <c:showCatName val="0"/>
          <c:showSerName val="0"/>
          <c:showPercent val="0"/>
          <c:showBubbleSize val="0"/>
        </c:dLbls>
        <c:gapWidth val="150"/>
        <c:axId val="54204672"/>
        <c:axId val="54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F5E4-4F41-863B-A078F7F06777}"/>
            </c:ext>
          </c:extLst>
        </c:ser>
        <c:dLbls>
          <c:showLegendKey val="0"/>
          <c:showVal val="0"/>
          <c:showCatName val="0"/>
          <c:showSerName val="0"/>
          <c:showPercent val="0"/>
          <c:showBubbleSize val="0"/>
        </c:dLbls>
        <c:marker val="1"/>
        <c:smooth val="0"/>
        <c:axId val="54204672"/>
        <c:axId val="54215040"/>
      </c:lineChart>
      <c:dateAx>
        <c:axId val="54204672"/>
        <c:scaling>
          <c:orientation val="minMax"/>
        </c:scaling>
        <c:delete val="1"/>
        <c:axPos val="b"/>
        <c:numFmt formatCode="ge" sourceLinked="1"/>
        <c:majorTickMark val="none"/>
        <c:minorTickMark val="none"/>
        <c:tickLblPos val="none"/>
        <c:crossAx val="54215040"/>
        <c:crosses val="autoZero"/>
        <c:auto val="1"/>
        <c:lblOffset val="100"/>
        <c:baseTimeUnit val="years"/>
      </c:dateAx>
      <c:valAx>
        <c:axId val="542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66.7</c:v>
                </c:pt>
                <c:pt idx="1">
                  <c:v>67.599999999999994</c:v>
                </c:pt>
                <c:pt idx="2">
                  <c:v>65.2</c:v>
                </c:pt>
                <c:pt idx="3">
                  <c:v>67.2</c:v>
                </c:pt>
                <c:pt idx="4">
                  <c:v>69.8</c:v>
                </c:pt>
              </c:numCache>
            </c:numRef>
          </c:val>
          <c:extLst xmlns:c16r2="http://schemas.microsoft.com/office/drawing/2015/06/chart">
            <c:ext xmlns:c16="http://schemas.microsoft.com/office/drawing/2014/chart" uri="{C3380CC4-5D6E-409C-BE32-E72D297353CC}">
              <c16:uniqueId val="{00000000-5BA3-4073-B2D3-74376B2D146A}"/>
            </c:ext>
          </c:extLst>
        </c:ser>
        <c:dLbls>
          <c:showLegendKey val="0"/>
          <c:showVal val="0"/>
          <c:showCatName val="0"/>
          <c:showSerName val="0"/>
          <c:showPercent val="0"/>
          <c:showBubbleSize val="0"/>
        </c:dLbls>
        <c:gapWidth val="150"/>
        <c:axId val="54261632"/>
        <c:axId val="544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5BA3-4073-B2D3-74376B2D146A}"/>
            </c:ext>
          </c:extLst>
        </c:ser>
        <c:dLbls>
          <c:showLegendKey val="0"/>
          <c:showVal val="0"/>
          <c:showCatName val="0"/>
          <c:showSerName val="0"/>
          <c:showPercent val="0"/>
          <c:showBubbleSize val="0"/>
        </c:dLbls>
        <c:marker val="1"/>
        <c:smooth val="0"/>
        <c:axId val="54261632"/>
        <c:axId val="54411264"/>
      </c:lineChart>
      <c:dateAx>
        <c:axId val="54261632"/>
        <c:scaling>
          <c:orientation val="minMax"/>
        </c:scaling>
        <c:delete val="1"/>
        <c:axPos val="b"/>
        <c:numFmt formatCode="ge" sourceLinked="1"/>
        <c:majorTickMark val="none"/>
        <c:minorTickMark val="none"/>
        <c:tickLblPos val="none"/>
        <c:crossAx val="54411264"/>
        <c:crosses val="autoZero"/>
        <c:auto val="1"/>
        <c:lblOffset val="100"/>
        <c:baseTimeUnit val="years"/>
      </c:dateAx>
      <c:valAx>
        <c:axId val="5441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6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63584591</c:v>
                </c:pt>
                <c:pt idx="1">
                  <c:v>63801341</c:v>
                </c:pt>
                <c:pt idx="2">
                  <c:v>65422996</c:v>
                </c:pt>
                <c:pt idx="3">
                  <c:v>66228753</c:v>
                </c:pt>
                <c:pt idx="4">
                  <c:v>68003100</c:v>
                </c:pt>
              </c:numCache>
            </c:numRef>
          </c:val>
          <c:extLst xmlns:c16r2="http://schemas.microsoft.com/office/drawing/2015/06/chart">
            <c:ext xmlns:c16="http://schemas.microsoft.com/office/drawing/2014/chart" uri="{C3380CC4-5D6E-409C-BE32-E72D297353CC}">
              <c16:uniqueId val="{00000000-46A2-4DAC-BA01-9B90F1ADB480}"/>
            </c:ext>
          </c:extLst>
        </c:ser>
        <c:dLbls>
          <c:showLegendKey val="0"/>
          <c:showVal val="0"/>
          <c:showCatName val="0"/>
          <c:showSerName val="0"/>
          <c:showPercent val="0"/>
          <c:showBubbleSize val="0"/>
        </c:dLbls>
        <c:gapWidth val="150"/>
        <c:axId val="54437376"/>
        <c:axId val="544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46A2-4DAC-BA01-9B90F1ADB480}"/>
            </c:ext>
          </c:extLst>
        </c:ser>
        <c:dLbls>
          <c:showLegendKey val="0"/>
          <c:showVal val="0"/>
          <c:showCatName val="0"/>
          <c:showSerName val="0"/>
          <c:showPercent val="0"/>
          <c:showBubbleSize val="0"/>
        </c:dLbls>
        <c:marker val="1"/>
        <c:smooth val="0"/>
        <c:axId val="54437376"/>
        <c:axId val="54439296"/>
      </c:lineChart>
      <c:dateAx>
        <c:axId val="54437376"/>
        <c:scaling>
          <c:orientation val="minMax"/>
        </c:scaling>
        <c:delete val="1"/>
        <c:axPos val="b"/>
        <c:numFmt formatCode="ge" sourceLinked="1"/>
        <c:majorTickMark val="none"/>
        <c:minorTickMark val="none"/>
        <c:tickLblPos val="none"/>
        <c:crossAx val="54439296"/>
        <c:crosses val="autoZero"/>
        <c:auto val="1"/>
        <c:lblOffset val="100"/>
        <c:baseTimeUnit val="years"/>
      </c:dateAx>
      <c:valAx>
        <c:axId val="5443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3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16.8</c:v>
                </c:pt>
                <c:pt idx="1">
                  <c:v>15.8</c:v>
                </c:pt>
                <c:pt idx="2">
                  <c:v>15.6</c:v>
                </c:pt>
                <c:pt idx="3">
                  <c:v>15.6</c:v>
                </c:pt>
                <c:pt idx="4">
                  <c:v>16.7</c:v>
                </c:pt>
              </c:numCache>
            </c:numRef>
          </c:val>
          <c:extLst xmlns:c16r2="http://schemas.microsoft.com/office/drawing/2015/06/chart">
            <c:ext xmlns:c16="http://schemas.microsoft.com/office/drawing/2014/chart" uri="{C3380CC4-5D6E-409C-BE32-E72D297353CC}">
              <c16:uniqueId val="{00000000-B0D3-4D45-B770-D8E3EC4DCDE3}"/>
            </c:ext>
          </c:extLst>
        </c:ser>
        <c:dLbls>
          <c:showLegendKey val="0"/>
          <c:showVal val="0"/>
          <c:showCatName val="0"/>
          <c:showSerName val="0"/>
          <c:showPercent val="0"/>
          <c:showBubbleSize val="0"/>
        </c:dLbls>
        <c:gapWidth val="150"/>
        <c:axId val="64238720"/>
        <c:axId val="642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B0D3-4D45-B770-D8E3EC4DCDE3}"/>
            </c:ext>
          </c:extLst>
        </c:ser>
        <c:dLbls>
          <c:showLegendKey val="0"/>
          <c:showVal val="0"/>
          <c:showCatName val="0"/>
          <c:showSerName val="0"/>
          <c:showPercent val="0"/>
          <c:showBubbleSize val="0"/>
        </c:dLbls>
        <c:marker val="1"/>
        <c:smooth val="0"/>
        <c:axId val="64238720"/>
        <c:axId val="64240640"/>
      </c:lineChart>
      <c:dateAx>
        <c:axId val="64238720"/>
        <c:scaling>
          <c:orientation val="minMax"/>
        </c:scaling>
        <c:delete val="1"/>
        <c:axPos val="b"/>
        <c:numFmt formatCode="ge" sourceLinked="1"/>
        <c:majorTickMark val="none"/>
        <c:minorTickMark val="none"/>
        <c:tickLblPos val="none"/>
        <c:crossAx val="64240640"/>
        <c:crosses val="autoZero"/>
        <c:auto val="1"/>
        <c:lblOffset val="100"/>
        <c:baseTimeUnit val="years"/>
      </c:dateAx>
      <c:valAx>
        <c:axId val="6424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48.2</c:v>
                </c:pt>
                <c:pt idx="1">
                  <c:v>50.4</c:v>
                </c:pt>
                <c:pt idx="2">
                  <c:v>48.6</c:v>
                </c:pt>
                <c:pt idx="3">
                  <c:v>49.5</c:v>
                </c:pt>
                <c:pt idx="4">
                  <c:v>48.1</c:v>
                </c:pt>
              </c:numCache>
            </c:numRef>
          </c:val>
          <c:extLst xmlns:c16r2="http://schemas.microsoft.com/office/drawing/2015/06/chart">
            <c:ext xmlns:c16="http://schemas.microsoft.com/office/drawing/2014/chart" uri="{C3380CC4-5D6E-409C-BE32-E72D297353CC}">
              <c16:uniqueId val="{00000000-AA06-4881-9BB8-7DF7A4012B4B}"/>
            </c:ext>
          </c:extLst>
        </c:ser>
        <c:dLbls>
          <c:showLegendKey val="0"/>
          <c:showVal val="0"/>
          <c:showCatName val="0"/>
          <c:showSerName val="0"/>
          <c:showPercent val="0"/>
          <c:showBubbleSize val="0"/>
        </c:dLbls>
        <c:gapWidth val="150"/>
        <c:axId val="64274816"/>
        <c:axId val="642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AA06-4881-9BB8-7DF7A4012B4B}"/>
            </c:ext>
          </c:extLst>
        </c:ser>
        <c:dLbls>
          <c:showLegendKey val="0"/>
          <c:showVal val="0"/>
          <c:showCatName val="0"/>
          <c:showSerName val="0"/>
          <c:showPercent val="0"/>
          <c:showBubbleSize val="0"/>
        </c:dLbls>
        <c:marker val="1"/>
        <c:smooth val="0"/>
        <c:axId val="64274816"/>
        <c:axId val="64276736"/>
      </c:lineChart>
      <c:dateAx>
        <c:axId val="64274816"/>
        <c:scaling>
          <c:orientation val="minMax"/>
        </c:scaling>
        <c:delete val="1"/>
        <c:axPos val="b"/>
        <c:numFmt formatCode="ge" sourceLinked="1"/>
        <c:majorTickMark val="none"/>
        <c:minorTickMark val="none"/>
        <c:tickLblPos val="none"/>
        <c:crossAx val="64276736"/>
        <c:crosses val="autoZero"/>
        <c:auto val="1"/>
        <c:lblOffset val="100"/>
        <c:baseTimeUnit val="years"/>
      </c:dateAx>
      <c:valAx>
        <c:axId val="6427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7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58"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8" t="str">
        <f>データ!H6</f>
        <v>静岡県地方独立行政法人静岡県立病院機構　静岡県立こども病院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6" t="s">
        <v>9</v>
      </c>
      <c r="NK7" s="7"/>
      <c r="NL7" s="7"/>
      <c r="NM7" s="7"/>
      <c r="NN7" s="7"/>
      <c r="NO7" s="7"/>
      <c r="NP7" s="7"/>
      <c r="NQ7" s="7"/>
      <c r="NR7" s="7"/>
      <c r="NS7" s="7"/>
      <c r="NT7" s="7"/>
      <c r="NU7" s="7"/>
      <c r="NV7" s="7"/>
      <c r="NW7" s="8"/>
      <c r="NX7" s="3"/>
    </row>
    <row r="8" spans="1:388" ht="18.75" customHeight="1">
      <c r="A8" s="2"/>
      <c r="B8" s="135" t="str">
        <f>データ!K6</f>
        <v>地方独立行政法人</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200床以上～300床未満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4">
        <f>データ!Y6</f>
        <v>243</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5" t="s">
        <v>10</v>
      </c>
      <c r="NK8" s="146"/>
      <c r="NL8" s="9" t="s">
        <v>11</v>
      </c>
      <c r="NM8" s="10"/>
      <c r="NN8" s="10"/>
      <c r="NO8" s="10"/>
      <c r="NP8" s="10"/>
      <c r="NQ8" s="10"/>
      <c r="NR8" s="10"/>
      <c r="NS8" s="10"/>
      <c r="NT8" s="10"/>
      <c r="NU8" s="10"/>
      <c r="NV8" s="10"/>
      <c r="NW8" s="11"/>
      <c r="NX8" s="3"/>
    </row>
    <row r="9" spans="1:388" ht="18.75" customHeight="1">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3" t="s">
        <v>20</v>
      </c>
      <c r="NK9" s="144"/>
      <c r="NL9" s="12" t="s">
        <v>21</v>
      </c>
      <c r="NM9" s="13"/>
      <c r="NN9" s="13"/>
      <c r="NO9" s="13"/>
      <c r="NP9" s="13"/>
      <c r="NQ9" s="13"/>
      <c r="NR9" s="13"/>
      <c r="NS9" s="13"/>
      <c r="NT9" s="13"/>
      <c r="NU9" s="14"/>
      <c r="NV9" s="14"/>
      <c r="NW9" s="15"/>
      <c r="NX9" s="3"/>
    </row>
    <row r="10" spans="1:388" ht="18.75" customHeight="1">
      <c r="A10" s="2"/>
      <c r="B10" s="135" t="str">
        <f>データ!P6</f>
        <v>直営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24">
        <f>データ!Q6</f>
        <v>29</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5" t="str">
        <f>データ!R6</f>
        <v>対象</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透 I 未 訓 ガ</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救 臨 地 輪</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24">
        <f>データ!AB6</f>
        <v>36</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279</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8" t="s">
        <v>22</v>
      </c>
      <c r="NK10" s="139"/>
      <c r="NL10" s="16" t="s">
        <v>23</v>
      </c>
      <c r="NM10" s="17"/>
      <c r="NN10" s="17"/>
      <c r="NO10" s="17"/>
      <c r="NP10" s="17"/>
      <c r="NQ10" s="17"/>
      <c r="NR10" s="17"/>
      <c r="NS10" s="17"/>
      <c r="NT10" s="17"/>
      <c r="NU10" s="17"/>
      <c r="NV10" s="17"/>
      <c r="NW10" s="18"/>
      <c r="NX10" s="3"/>
    </row>
    <row r="11" spans="1:388" ht="18.75" customHeight="1">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28</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29</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30</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19"/>
      <c r="NJ11" s="3"/>
      <c r="NK11" s="3"/>
      <c r="NL11" s="3"/>
      <c r="NM11" s="3"/>
      <c r="NN11" s="3"/>
      <c r="NO11" s="3"/>
      <c r="NP11" s="3"/>
      <c r="NQ11" s="3"/>
      <c r="NR11" s="3"/>
      <c r="NS11" s="3"/>
      <c r="NT11" s="3"/>
      <c r="NU11" s="3"/>
      <c r="NV11" s="3"/>
      <c r="NW11" s="3"/>
      <c r="NX11" s="3"/>
    </row>
    <row r="12" spans="1:388" ht="18.75" customHeight="1">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36812</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5" t="str">
        <f>データ!W6</f>
        <v>非該当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７：１</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ID12" s="124">
        <f>データ!AE6</f>
        <v>241</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241</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28" t="s">
        <v>33</v>
      </c>
      <c r="NK14" s="128"/>
      <c r="NL14" s="128"/>
      <c r="NM14" s="128"/>
      <c r="NN14" s="128"/>
      <c r="NO14" s="128"/>
      <c r="NP14" s="128"/>
      <c r="NQ14" s="128"/>
      <c r="NR14" s="128"/>
      <c r="NS14" s="128"/>
      <c r="NT14" s="128"/>
      <c r="NU14" s="128"/>
      <c r="NV14" s="128"/>
      <c r="NW14" s="128"/>
      <c r="NX14" s="12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8"/>
      <c r="NK15" s="128"/>
      <c r="NL15" s="128"/>
      <c r="NM15" s="128"/>
      <c r="NN15" s="128"/>
      <c r="NO15" s="128"/>
      <c r="NP15" s="128"/>
      <c r="NQ15" s="128"/>
      <c r="NR15" s="128"/>
      <c r="NS15" s="128"/>
      <c r="NT15" s="128"/>
      <c r="NU15" s="128"/>
      <c r="NV15" s="128"/>
      <c r="NW15" s="128"/>
      <c r="NX15" s="128"/>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9" t="s">
        <v>35</v>
      </c>
      <c r="NK16" s="130"/>
      <c r="NL16" s="130"/>
      <c r="NM16" s="130"/>
      <c r="NN16" s="131"/>
      <c r="NO16" s="129" t="s">
        <v>36</v>
      </c>
      <c r="NP16" s="130"/>
      <c r="NQ16" s="130"/>
      <c r="NR16" s="130"/>
      <c r="NS16" s="131"/>
      <c r="NT16" s="129" t="s">
        <v>37</v>
      </c>
      <c r="NU16" s="130"/>
      <c r="NV16" s="130"/>
      <c r="NW16" s="130"/>
      <c r="NX16" s="131"/>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2"/>
      <c r="NK17" s="133"/>
      <c r="NL17" s="133"/>
      <c r="NM17" s="133"/>
      <c r="NN17" s="134"/>
      <c r="NO17" s="132"/>
      <c r="NP17" s="133"/>
      <c r="NQ17" s="133"/>
      <c r="NR17" s="133"/>
      <c r="NS17" s="134"/>
      <c r="NT17" s="132"/>
      <c r="NU17" s="133"/>
      <c r="NV17" s="133"/>
      <c r="NW17" s="133"/>
      <c r="NX17" s="134"/>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180</v>
      </c>
      <c r="NN18" s="118"/>
      <c r="NO18" s="113" t="s">
        <v>65</v>
      </c>
      <c r="NP18" s="114"/>
      <c r="NQ18" s="114"/>
      <c r="NR18" s="117" t="s">
        <v>180</v>
      </c>
      <c r="NS18" s="118"/>
      <c r="NT18" s="113" t="s">
        <v>38</v>
      </c>
      <c r="NU18" s="114"/>
      <c r="NV18" s="114"/>
      <c r="NW18" s="117" t="s">
        <v>180</v>
      </c>
      <c r="NX18" s="118"/>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41</v>
      </c>
      <c r="NK20" s="105"/>
      <c r="NL20" s="105"/>
      <c r="NM20" s="105"/>
      <c r="NN20" s="105"/>
      <c r="NO20" s="105"/>
      <c r="NP20" s="105"/>
      <c r="NQ20" s="105"/>
      <c r="NR20" s="105"/>
      <c r="NS20" s="105"/>
      <c r="NT20" s="105"/>
      <c r="NU20" s="105"/>
      <c r="NV20" s="105"/>
      <c r="NW20" s="105"/>
      <c r="NX20" s="105"/>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181</v>
      </c>
      <c r="NK22" s="122"/>
      <c r="NL22" s="122"/>
      <c r="NM22" s="122"/>
      <c r="NN22" s="122"/>
      <c r="NO22" s="122"/>
      <c r="NP22" s="122"/>
      <c r="NQ22" s="122"/>
      <c r="NR22" s="122"/>
      <c r="NS22" s="122"/>
      <c r="NT22" s="122"/>
      <c r="NU22" s="122"/>
      <c r="NV22" s="122"/>
      <c r="NW22" s="122"/>
      <c r="NX22" s="123"/>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53</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54</v>
      </c>
      <c r="OD32" s="29"/>
      <c r="OE32" s="29"/>
    </row>
    <row r="33" spans="1:395" ht="13.5" customHeight="1">
      <c r="A33" s="2"/>
      <c r="B33" s="25"/>
      <c r="D33" s="5"/>
      <c r="E33" s="5"/>
      <c r="F33" s="5"/>
      <c r="G33" s="98" t="s">
        <v>55</v>
      </c>
      <c r="H33" s="98"/>
      <c r="I33" s="98"/>
      <c r="J33" s="98"/>
      <c r="K33" s="98"/>
      <c r="L33" s="98"/>
      <c r="M33" s="98"/>
      <c r="N33" s="98"/>
      <c r="O33" s="98"/>
      <c r="P33" s="87">
        <f>データ!AH7</f>
        <v>103.1</v>
      </c>
      <c r="Q33" s="88"/>
      <c r="R33" s="88"/>
      <c r="S33" s="88"/>
      <c r="T33" s="88"/>
      <c r="U33" s="88"/>
      <c r="V33" s="88"/>
      <c r="W33" s="88"/>
      <c r="X33" s="88"/>
      <c r="Y33" s="88"/>
      <c r="Z33" s="88"/>
      <c r="AA33" s="88"/>
      <c r="AB33" s="88"/>
      <c r="AC33" s="88"/>
      <c r="AD33" s="89"/>
      <c r="AE33" s="87">
        <f>データ!AI7</f>
        <v>102.9</v>
      </c>
      <c r="AF33" s="88"/>
      <c r="AG33" s="88"/>
      <c r="AH33" s="88"/>
      <c r="AI33" s="88"/>
      <c r="AJ33" s="88"/>
      <c r="AK33" s="88"/>
      <c r="AL33" s="88"/>
      <c r="AM33" s="88"/>
      <c r="AN33" s="88"/>
      <c r="AO33" s="88"/>
      <c r="AP33" s="88"/>
      <c r="AQ33" s="88"/>
      <c r="AR33" s="88"/>
      <c r="AS33" s="89"/>
      <c r="AT33" s="87">
        <f>データ!AJ7</f>
        <v>105.4</v>
      </c>
      <c r="AU33" s="88"/>
      <c r="AV33" s="88"/>
      <c r="AW33" s="88"/>
      <c r="AX33" s="88"/>
      <c r="AY33" s="88"/>
      <c r="AZ33" s="88"/>
      <c r="BA33" s="88"/>
      <c r="BB33" s="88"/>
      <c r="BC33" s="88"/>
      <c r="BD33" s="88"/>
      <c r="BE33" s="88"/>
      <c r="BF33" s="88"/>
      <c r="BG33" s="88"/>
      <c r="BH33" s="89"/>
      <c r="BI33" s="87">
        <f>データ!AK7</f>
        <v>103.2</v>
      </c>
      <c r="BJ33" s="88"/>
      <c r="BK33" s="88"/>
      <c r="BL33" s="88"/>
      <c r="BM33" s="88"/>
      <c r="BN33" s="88"/>
      <c r="BO33" s="88"/>
      <c r="BP33" s="88"/>
      <c r="BQ33" s="88"/>
      <c r="BR33" s="88"/>
      <c r="BS33" s="88"/>
      <c r="BT33" s="88"/>
      <c r="BU33" s="88"/>
      <c r="BV33" s="88"/>
      <c r="BW33" s="89"/>
      <c r="BX33" s="87">
        <f>データ!AL7</f>
        <v>103.6</v>
      </c>
      <c r="BY33" s="88"/>
      <c r="BZ33" s="88"/>
      <c r="CA33" s="88"/>
      <c r="CB33" s="88"/>
      <c r="CC33" s="88"/>
      <c r="CD33" s="88"/>
      <c r="CE33" s="88"/>
      <c r="CF33" s="88"/>
      <c r="CG33" s="88"/>
      <c r="CH33" s="88"/>
      <c r="CI33" s="88"/>
      <c r="CJ33" s="88"/>
      <c r="CK33" s="88"/>
      <c r="CL33" s="89"/>
      <c r="CO33" s="5"/>
      <c r="CP33" s="5"/>
      <c r="CQ33" s="5"/>
      <c r="CR33" s="5"/>
      <c r="CS33" s="5"/>
      <c r="CT33" s="5"/>
      <c r="CU33" s="98" t="s">
        <v>55</v>
      </c>
      <c r="CV33" s="98"/>
      <c r="CW33" s="98"/>
      <c r="CX33" s="98"/>
      <c r="CY33" s="98"/>
      <c r="CZ33" s="98"/>
      <c r="DA33" s="98"/>
      <c r="DB33" s="98"/>
      <c r="DC33" s="98"/>
      <c r="DD33" s="87">
        <f>データ!AS7</f>
        <v>76.5</v>
      </c>
      <c r="DE33" s="88"/>
      <c r="DF33" s="88"/>
      <c r="DG33" s="88"/>
      <c r="DH33" s="88"/>
      <c r="DI33" s="88"/>
      <c r="DJ33" s="88"/>
      <c r="DK33" s="88"/>
      <c r="DL33" s="88"/>
      <c r="DM33" s="88"/>
      <c r="DN33" s="88"/>
      <c r="DO33" s="88"/>
      <c r="DP33" s="88"/>
      <c r="DQ33" s="88"/>
      <c r="DR33" s="89"/>
      <c r="DS33" s="87">
        <f>データ!AT7</f>
        <v>76.3</v>
      </c>
      <c r="DT33" s="88"/>
      <c r="DU33" s="88"/>
      <c r="DV33" s="88"/>
      <c r="DW33" s="88"/>
      <c r="DX33" s="88"/>
      <c r="DY33" s="88"/>
      <c r="DZ33" s="88"/>
      <c r="EA33" s="88"/>
      <c r="EB33" s="88"/>
      <c r="EC33" s="88"/>
      <c r="ED33" s="88"/>
      <c r="EE33" s="88"/>
      <c r="EF33" s="88"/>
      <c r="EG33" s="89"/>
      <c r="EH33" s="87">
        <f>データ!AU7</f>
        <v>79.900000000000006</v>
      </c>
      <c r="EI33" s="88"/>
      <c r="EJ33" s="88"/>
      <c r="EK33" s="88"/>
      <c r="EL33" s="88"/>
      <c r="EM33" s="88"/>
      <c r="EN33" s="88"/>
      <c r="EO33" s="88"/>
      <c r="EP33" s="88"/>
      <c r="EQ33" s="88"/>
      <c r="ER33" s="88"/>
      <c r="ES33" s="88"/>
      <c r="ET33" s="88"/>
      <c r="EU33" s="88"/>
      <c r="EV33" s="89"/>
      <c r="EW33" s="87">
        <f>データ!AV7</f>
        <v>77.599999999999994</v>
      </c>
      <c r="EX33" s="88"/>
      <c r="EY33" s="88"/>
      <c r="EZ33" s="88"/>
      <c r="FA33" s="88"/>
      <c r="FB33" s="88"/>
      <c r="FC33" s="88"/>
      <c r="FD33" s="88"/>
      <c r="FE33" s="88"/>
      <c r="FF33" s="88"/>
      <c r="FG33" s="88"/>
      <c r="FH33" s="88"/>
      <c r="FI33" s="88"/>
      <c r="FJ33" s="88"/>
      <c r="FK33" s="89"/>
      <c r="FL33" s="87">
        <f>データ!AW7</f>
        <v>78.599999999999994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98" t="s">
        <v>55</v>
      </c>
      <c r="GJ33" s="98"/>
      <c r="GK33" s="98"/>
      <c r="GL33" s="98"/>
      <c r="GM33" s="98"/>
      <c r="GN33" s="98"/>
      <c r="GO33" s="98"/>
      <c r="GP33" s="98"/>
      <c r="GQ33" s="98"/>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98" t="s">
        <v>55</v>
      </c>
      <c r="JX33" s="98"/>
      <c r="JY33" s="98"/>
      <c r="JZ33" s="98"/>
      <c r="KA33" s="98"/>
      <c r="KB33" s="98"/>
      <c r="KC33" s="98"/>
      <c r="KD33" s="98"/>
      <c r="KE33" s="98"/>
      <c r="KF33" s="87">
        <f>データ!BO7</f>
        <v>76.400000000000006</v>
      </c>
      <c r="KG33" s="88"/>
      <c r="KH33" s="88"/>
      <c r="KI33" s="88"/>
      <c r="KJ33" s="88"/>
      <c r="KK33" s="88"/>
      <c r="KL33" s="88"/>
      <c r="KM33" s="88"/>
      <c r="KN33" s="88"/>
      <c r="KO33" s="88"/>
      <c r="KP33" s="88"/>
      <c r="KQ33" s="88"/>
      <c r="KR33" s="88"/>
      <c r="KS33" s="88"/>
      <c r="KT33" s="89"/>
      <c r="KU33" s="87">
        <f>データ!BP7</f>
        <v>76.400000000000006</v>
      </c>
      <c r="KV33" s="88"/>
      <c r="KW33" s="88"/>
      <c r="KX33" s="88"/>
      <c r="KY33" s="88"/>
      <c r="KZ33" s="88"/>
      <c r="LA33" s="88"/>
      <c r="LB33" s="88"/>
      <c r="LC33" s="88"/>
      <c r="LD33" s="88"/>
      <c r="LE33" s="88"/>
      <c r="LF33" s="88"/>
      <c r="LG33" s="88"/>
      <c r="LH33" s="88"/>
      <c r="LI33" s="89"/>
      <c r="LJ33" s="87">
        <f>データ!BQ7</f>
        <v>76.5</v>
      </c>
      <c r="LK33" s="88"/>
      <c r="LL33" s="88"/>
      <c r="LM33" s="88"/>
      <c r="LN33" s="88"/>
      <c r="LO33" s="88"/>
      <c r="LP33" s="88"/>
      <c r="LQ33" s="88"/>
      <c r="LR33" s="88"/>
      <c r="LS33" s="88"/>
      <c r="LT33" s="88"/>
      <c r="LU33" s="88"/>
      <c r="LV33" s="88"/>
      <c r="LW33" s="88"/>
      <c r="LX33" s="89"/>
      <c r="LY33" s="87">
        <f>データ!BR7</f>
        <v>74.2</v>
      </c>
      <c r="LZ33" s="88"/>
      <c r="MA33" s="88"/>
      <c r="MB33" s="88"/>
      <c r="MC33" s="88"/>
      <c r="MD33" s="88"/>
      <c r="ME33" s="88"/>
      <c r="MF33" s="88"/>
      <c r="MG33" s="88"/>
      <c r="MH33" s="88"/>
      <c r="MI33" s="88"/>
      <c r="MJ33" s="88"/>
      <c r="MK33" s="88"/>
      <c r="ML33" s="88"/>
      <c r="MM33" s="89"/>
      <c r="MN33" s="87">
        <f>データ!BS7</f>
        <v>74</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56</v>
      </c>
      <c r="OD33" s="29"/>
      <c r="OE33" s="29"/>
    </row>
    <row r="34" spans="1:395" ht="13.5" customHeight="1">
      <c r="A34" s="2"/>
      <c r="B34" s="25"/>
      <c r="D34" s="5"/>
      <c r="E34" s="5"/>
      <c r="F34" s="5"/>
      <c r="G34" s="98" t="s">
        <v>57</v>
      </c>
      <c r="H34" s="98"/>
      <c r="I34" s="98"/>
      <c r="J34" s="98"/>
      <c r="K34" s="98"/>
      <c r="L34" s="98"/>
      <c r="M34" s="98"/>
      <c r="N34" s="98"/>
      <c r="O34" s="98"/>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8" t="s">
        <v>57</v>
      </c>
      <c r="CV34" s="98"/>
      <c r="CW34" s="98"/>
      <c r="CX34" s="98"/>
      <c r="CY34" s="98"/>
      <c r="CZ34" s="98"/>
      <c r="DA34" s="98"/>
      <c r="DB34" s="98"/>
      <c r="DC34" s="98"/>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98" t="s">
        <v>57</v>
      </c>
      <c r="GJ34" s="98"/>
      <c r="GK34" s="98"/>
      <c r="GL34" s="98"/>
      <c r="GM34" s="98"/>
      <c r="GN34" s="98"/>
      <c r="GO34" s="98"/>
      <c r="GP34" s="98"/>
      <c r="GQ34" s="98"/>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98" t="s">
        <v>57</v>
      </c>
      <c r="JX34" s="98"/>
      <c r="JY34" s="98"/>
      <c r="JZ34" s="98"/>
      <c r="KA34" s="98"/>
      <c r="KB34" s="98"/>
      <c r="KC34" s="98"/>
      <c r="KD34" s="98"/>
      <c r="KE34" s="98"/>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59</v>
      </c>
      <c r="NK35" s="105"/>
      <c r="NL35" s="105"/>
      <c r="NM35" s="105"/>
      <c r="NN35" s="105"/>
      <c r="NO35" s="105"/>
      <c r="NP35" s="105"/>
      <c r="NQ35" s="105"/>
      <c r="NR35" s="105"/>
      <c r="NS35" s="105"/>
      <c r="NT35" s="105"/>
      <c r="NU35" s="105"/>
      <c r="NV35" s="105"/>
      <c r="NW35" s="105"/>
      <c r="NX35" s="105"/>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t="s">
        <v>184</v>
      </c>
      <c r="NK39" s="108"/>
      <c r="NL39" s="108"/>
      <c r="NM39" s="108"/>
      <c r="NN39" s="108"/>
      <c r="NO39" s="108"/>
      <c r="NP39" s="108"/>
      <c r="NQ39" s="108"/>
      <c r="NR39" s="108"/>
      <c r="NS39" s="108"/>
      <c r="NT39" s="108"/>
      <c r="NU39" s="108"/>
      <c r="NV39" s="108"/>
      <c r="NW39" s="108"/>
      <c r="NX39" s="109"/>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7"/>
      <c r="NK46" s="108"/>
      <c r="NL46" s="108"/>
      <c r="NM46" s="108"/>
      <c r="NN46" s="108"/>
      <c r="NO46" s="108"/>
      <c r="NP46" s="108"/>
      <c r="NQ46" s="108"/>
      <c r="NR46" s="108"/>
      <c r="NS46" s="108"/>
      <c r="NT46" s="108"/>
      <c r="NU46" s="108"/>
      <c r="NV46" s="108"/>
      <c r="NW46" s="108"/>
      <c r="NX46" s="109"/>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7"/>
      <c r="NK47" s="108"/>
      <c r="NL47" s="108"/>
      <c r="NM47" s="108"/>
      <c r="NN47" s="108"/>
      <c r="NO47" s="108"/>
      <c r="NP47" s="108"/>
      <c r="NQ47" s="108"/>
      <c r="NR47" s="108"/>
      <c r="NS47" s="108"/>
      <c r="NT47" s="108"/>
      <c r="NU47" s="108"/>
      <c r="NV47" s="108"/>
      <c r="NW47" s="108"/>
      <c r="NX47" s="109"/>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7"/>
      <c r="NK48" s="108"/>
      <c r="NL48" s="108"/>
      <c r="NM48" s="108"/>
      <c r="NN48" s="108"/>
      <c r="NO48" s="108"/>
      <c r="NP48" s="108"/>
      <c r="NQ48" s="108"/>
      <c r="NR48" s="108"/>
      <c r="NS48" s="108"/>
      <c r="NT48" s="108"/>
      <c r="NU48" s="108"/>
      <c r="NV48" s="108"/>
      <c r="NW48" s="108"/>
      <c r="NX48" s="109"/>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c r="NK49" s="108"/>
      <c r="NL49" s="108"/>
      <c r="NM49" s="108"/>
      <c r="NN49" s="108"/>
      <c r="NO49" s="108"/>
      <c r="NP49" s="108"/>
      <c r="NQ49" s="108"/>
      <c r="NR49" s="108"/>
      <c r="NS49" s="108"/>
      <c r="NT49" s="108"/>
      <c r="NU49" s="108"/>
      <c r="NV49" s="108"/>
      <c r="NW49" s="108"/>
      <c r="NX49" s="109"/>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0"/>
      <c r="NK51" s="111"/>
      <c r="NL51" s="111"/>
      <c r="NM51" s="111"/>
      <c r="NN51" s="111"/>
      <c r="NO51" s="111"/>
      <c r="NP51" s="111"/>
      <c r="NQ51" s="111"/>
      <c r="NR51" s="111"/>
      <c r="NS51" s="111"/>
      <c r="NT51" s="111"/>
      <c r="NU51" s="111"/>
      <c r="NV51" s="111"/>
      <c r="NW51" s="111"/>
      <c r="NX51" s="112"/>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07" t="s">
        <v>182</v>
      </c>
      <c r="NK54" s="108"/>
      <c r="NL54" s="108"/>
      <c r="NM54" s="108"/>
      <c r="NN54" s="108"/>
      <c r="NO54" s="108"/>
      <c r="NP54" s="108"/>
      <c r="NQ54" s="108"/>
      <c r="NR54" s="108"/>
      <c r="NS54" s="108"/>
      <c r="NT54" s="108"/>
      <c r="NU54" s="108"/>
      <c r="NV54" s="108"/>
      <c r="NW54" s="108"/>
      <c r="NX54" s="109"/>
    </row>
    <row r="55" spans="1:395" ht="13.5" customHeight="1">
      <c r="A55" s="2"/>
      <c r="B55" s="25"/>
      <c r="C55" s="5"/>
      <c r="D55" s="5"/>
      <c r="E55" s="5"/>
      <c r="F55" s="5"/>
      <c r="G55" s="98" t="s">
        <v>55</v>
      </c>
      <c r="H55" s="98"/>
      <c r="I55" s="98"/>
      <c r="J55" s="98"/>
      <c r="K55" s="98"/>
      <c r="L55" s="98"/>
      <c r="M55" s="98"/>
      <c r="N55" s="98"/>
      <c r="O55" s="98"/>
      <c r="P55" s="99">
        <f>データ!BZ7</f>
        <v>88914</v>
      </c>
      <c r="Q55" s="100"/>
      <c r="R55" s="100"/>
      <c r="S55" s="100"/>
      <c r="T55" s="100"/>
      <c r="U55" s="100"/>
      <c r="V55" s="100"/>
      <c r="W55" s="100"/>
      <c r="X55" s="100"/>
      <c r="Y55" s="100"/>
      <c r="Z55" s="100"/>
      <c r="AA55" s="100"/>
      <c r="AB55" s="100"/>
      <c r="AC55" s="100"/>
      <c r="AD55" s="101"/>
      <c r="AE55" s="99">
        <f>データ!CA7</f>
        <v>88368</v>
      </c>
      <c r="AF55" s="100"/>
      <c r="AG55" s="100"/>
      <c r="AH55" s="100"/>
      <c r="AI55" s="100"/>
      <c r="AJ55" s="100"/>
      <c r="AK55" s="100"/>
      <c r="AL55" s="100"/>
      <c r="AM55" s="100"/>
      <c r="AN55" s="100"/>
      <c r="AO55" s="100"/>
      <c r="AP55" s="100"/>
      <c r="AQ55" s="100"/>
      <c r="AR55" s="100"/>
      <c r="AS55" s="101"/>
      <c r="AT55" s="99">
        <f>データ!CB7</f>
        <v>91066</v>
      </c>
      <c r="AU55" s="100"/>
      <c r="AV55" s="100"/>
      <c r="AW55" s="100"/>
      <c r="AX55" s="100"/>
      <c r="AY55" s="100"/>
      <c r="AZ55" s="100"/>
      <c r="BA55" s="100"/>
      <c r="BB55" s="100"/>
      <c r="BC55" s="100"/>
      <c r="BD55" s="100"/>
      <c r="BE55" s="100"/>
      <c r="BF55" s="100"/>
      <c r="BG55" s="100"/>
      <c r="BH55" s="101"/>
      <c r="BI55" s="99">
        <f>データ!CC7</f>
        <v>92252</v>
      </c>
      <c r="BJ55" s="100"/>
      <c r="BK55" s="100"/>
      <c r="BL55" s="100"/>
      <c r="BM55" s="100"/>
      <c r="BN55" s="100"/>
      <c r="BO55" s="100"/>
      <c r="BP55" s="100"/>
      <c r="BQ55" s="100"/>
      <c r="BR55" s="100"/>
      <c r="BS55" s="100"/>
      <c r="BT55" s="100"/>
      <c r="BU55" s="100"/>
      <c r="BV55" s="100"/>
      <c r="BW55" s="101"/>
      <c r="BX55" s="99">
        <f>データ!CD7</f>
        <v>96438</v>
      </c>
      <c r="BY55" s="100"/>
      <c r="BZ55" s="100"/>
      <c r="CA55" s="100"/>
      <c r="CB55" s="100"/>
      <c r="CC55" s="100"/>
      <c r="CD55" s="100"/>
      <c r="CE55" s="100"/>
      <c r="CF55" s="100"/>
      <c r="CG55" s="100"/>
      <c r="CH55" s="100"/>
      <c r="CI55" s="100"/>
      <c r="CJ55" s="100"/>
      <c r="CK55" s="100"/>
      <c r="CL55" s="101"/>
      <c r="CO55" s="5"/>
      <c r="CP55" s="5"/>
      <c r="CQ55" s="5"/>
      <c r="CR55" s="5"/>
      <c r="CS55" s="5"/>
      <c r="CT55" s="5"/>
      <c r="CU55" s="98" t="s">
        <v>55</v>
      </c>
      <c r="CV55" s="98"/>
      <c r="CW55" s="98"/>
      <c r="CX55" s="98"/>
      <c r="CY55" s="98"/>
      <c r="CZ55" s="98"/>
      <c r="DA55" s="98"/>
      <c r="DB55" s="98"/>
      <c r="DC55" s="98"/>
      <c r="DD55" s="99">
        <f>データ!CK7</f>
        <v>15633</v>
      </c>
      <c r="DE55" s="100"/>
      <c r="DF55" s="100"/>
      <c r="DG55" s="100"/>
      <c r="DH55" s="100"/>
      <c r="DI55" s="100"/>
      <c r="DJ55" s="100"/>
      <c r="DK55" s="100"/>
      <c r="DL55" s="100"/>
      <c r="DM55" s="100"/>
      <c r="DN55" s="100"/>
      <c r="DO55" s="100"/>
      <c r="DP55" s="100"/>
      <c r="DQ55" s="100"/>
      <c r="DR55" s="101"/>
      <c r="DS55" s="99">
        <f>データ!CL7</f>
        <v>14160</v>
      </c>
      <c r="DT55" s="100"/>
      <c r="DU55" s="100"/>
      <c r="DV55" s="100"/>
      <c r="DW55" s="100"/>
      <c r="DX55" s="100"/>
      <c r="DY55" s="100"/>
      <c r="DZ55" s="100"/>
      <c r="EA55" s="100"/>
      <c r="EB55" s="100"/>
      <c r="EC55" s="100"/>
      <c r="ED55" s="100"/>
      <c r="EE55" s="100"/>
      <c r="EF55" s="100"/>
      <c r="EG55" s="101"/>
      <c r="EH55" s="99">
        <f>データ!CM7</f>
        <v>14183</v>
      </c>
      <c r="EI55" s="100"/>
      <c r="EJ55" s="100"/>
      <c r="EK55" s="100"/>
      <c r="EL55" s="100"/>
      <c r="EM55" s="100"/>
      <c r="EN55" s="100"/>
      <c r="EO55" s="100"/>
      <c r="EP55" s="100"/>
      <c r="EQ55" s="100"/>
      <c r="ER55" s="100"/>
      <c r="ES55" s="100"/>
      <c r="ET55" s="100"/>
      <c r="EU55" s="100"/>
      <c r="EV55" s="101"/>
      <c r="EW55" s="99">
        <f>データ!CN7</f>
        <v>13627</v>
      </c>
      <c r="EX55" s="100"/>
      <c r="EY55" s="100"/>
      <c r="EZ55" s="100"/>
      <c r="FA55" s="100"/>
      <c r="FB55" s="100"/>
      <c r="FC55" s="100"/>
      <c r="FD55" s="100"/>
      <c r="FE55" s="100"/>
      <c r="FF55" s="100"/>
      <c r="FG55" s="100"/>
      <c r="FH55" s="100"/>
      <c r="FI55" s="100"/>
      <c r="FJ55" s="100"/>
      <c r="FK55" s="101"/>
      <c r="FL55" s="99">
        <f>データ!CO7</f>
        <v>14038</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55</v>
      </c>
      <c r="GJ55" s="98"/>
      <c r="GK55" s="98"/>
      <c r="GL55" s="98"/>
      <c r="GM55" s="98"/>
      <c r="GN55" s="98"/>
      <c r="GO55" s="98"/>
      <c r="GP55" s="98"/>
      <c r="GQ55" s="98"/>
      <c r="GR55" s="87">
        <f>データ!CV7</f>
        <v>48.2</v>
      </c>
      <c r="GS55" s="88"/>
      <c r="GT55" s="88"/>
      <c r="GU55" s="88"/>
      <c r="GV55" s="88"/>
      <c r="GW55" s="88"/>
      <c r="GX55" s="88"/>
      <c r="GY55" s="88"/>
      <c r="GZ55" s="88"/>
      <c r="HA55" s="88"/>
      <c r="HB55" s="88"/>
      <c r="HC55" s="88"/>
      <c r="HD55" s="88"/>
      <c r="HE55" s="88"/>
      <c r="HF55" s="89"/>
      <c r="HG55" s="87">
        <f>データ!CW7</f>
        <v>50.4</v>
      </c>
      <c r="HH55" s="88"/>
      <c r="HI55" s="88"/>
      <c r="HJ55" s="88"/>
      <c r="HK55" s="88"/>
      <c r="HL55" s="88"/>
      <c r="HM55" s="88"/>
      <c r="HN55" s="88"/>
      <c r="HO55" s="88"/>
      <c r="HP55" s="88"/>
      <c r="HQ55" s="88"/>
      <c r="HR55" s="88"/>
      <c r="HS55" s="88"/>
      <c r="HT55" s="88"/>
      <c r="HU55" s="89"/>
      <c r="HV55" s="87">
        <f>データ!CX7</f>
        <v>48.6</v>
      </c>
      <c r="HW55" s="88"/>
      <c r="HX55" s="88"/>
      <c r="HY55" s="88"/>
      <c r="HZ55" s="88"/>
      <c r="IA55" s="88"/>
      <c r="IB55" s="88"/>
      <c r="IC55" s="88"/>
      <c r="ID55" s="88"/>
      <c r="IE55" s="88"/>
      <c r="IF55" s="88"/>
      <c r="IG55" s="88"/>
      <c r="IH55" s="88"/>
      <c r="II55" s="88"/>
      <c r="IJ55" s="89"/>
      <c r="IK55" s="87">
        <f>データ!CY7</f>
        <v>49.5</v>
      </c>
      <c r="IL55" s="88"/>
      <c r="IM55" s="88"/>
      <c r="IN55" s="88"/>
      <c r="IO55" s="88"/>
      <c r="IP55" s="88"/>
      <c r="IQ55" s="88"/>
      <c r="IR55" s="88"/>
      <c r="IS55" s="88"/>
      <c r="IT55" s="88"/>
      <c r="IU55" s="88"/>
      <c r="IV55" s="88"/>
      <c r="IW55" s="88"/>
      <c r="IX55" s="88"/>
      <c r="IY55" s="89"/>
      <c r="IZ55" s="87">
        <f>データ!CZ7</f>
        <v>48.1</v>
      </c>
      <c r="JA55" s="88"/>
      <c r="JB55" s="88"/>
      <c r="JC55" s="88"/>
      <c r="JD55" s="88"/>
      <c r="JE55" s="88"/>
      <c r="JF55" s="88"/>
      <c r="JG55" s="88"/>
      <c r="JH55" s="88"/>
      <c r="JI55" s="88"/>
      <c r="JJ55" s="88"/>
      <c r="JK55" s="88"/>
      <c r="JL55" s="88"/>
      <c r="JM55" s="88"/>
      <c r="JN55" s="89"/>
      <c r="JO55" s="5"/>
      <c r="JP55" s="5"/>
      <c r="JQ55" s="5"/>
      <c r="JR55" s="5"/>
      <c r="JS55" s="5"/>
      <c r="JT55" s="5"/>
      <c r="JU55" s="5"/>
      <c r="JV55" s="5"/>
      <c r="JW55" s="98" t="s">
        <v>55</v>
      </c>
      <c r="JX55" s="98"/>
      <c r="JY55" s="98"/>
      <c r="JZ55" s="98"/>
      <c r="KA55" s="98"/>
      <c r="KB55" s="98"/>
      <c r="KC55" s="98"/>
      <c r="KD55" s="98"/>
      <c r="KE55" s="98"/>
      <c r="KF55" s="87">
        <f>データ!DG7</f>
        <v>16.8</v>
      </c>
      <c r="KG55" s="88"/>
      <c r="KH55" s="88"/>
      <c r="KI55" s="88"/>
      <c r="KJ55" s="88"/>
      <c r="KK55" s="88"/>
      <c r="KL55" s="88"/>
      <c r="KM55" s="88"/>
      <c r="KN55" s="88"/>
      <c r="KO55" s="88"/>
      <c r="KP55" s="88"/>
      <c r="KQ55" s="88"/>
      <c r="KR55" s="88"/>
      <c r="KS55" s="88"/>
      <c r="KT55" s="89"/>
      <c r="KU55" s="87">
        <f>データ!DH7</f>
        <v>15.8</v>
      </c>
      <c r="KV55" s="88"/>
      <c r="KW55" s="88"/>
      <c r="KX55" s="88"/>
      <c r="KY55" s="88"/>
      <c r="KZ55" s="88"/>
      <c r="LA55" s="88"/>
      <c r="LB55" s="88"/>
      <c r="LC55" s="88"/>
      <c r="LD55" s="88"/>
      <c r="LE55" s="88"/>
      <c r="LF55" s="88"/>
      <c r="LG55" s="88"/>
      <c r="LH55" s="88"/>
      <c r="LI55" s="89"/>
      <c r="LJ55" s="87">
        <f>データ!DI7</f>
        <v>15.6</v>
      </c>
      <c r="LK55" s="88"/>
      <c r="LL55" s="88"/>
      <c r="LM55" s="88"/>
      <c r="LN55" s="88"/>
      <c r="LO55" s="88"/>
      <c r="LP55" s="88"/>
      <c r="LQ55" s="88"/>
      <c r="LR55" s="88"/>
      <c r="LS55" s="88"/>
      <c r="LT55" s="88"/>
      <c r="LU55" s="88"/>
      <c r="LV55" s="88"/>
      <c r="LW55" s="88"/>
      <c r="LX55" s="89"/>
      <c r="LY55" s="87">
        <f>データ!DJ7</f>
        <v>15.6</v>
      </c>
      <c r="LZ55" s="88"/>
      <c r="MA55" s="88"/>
      <c r="MB55" s="88"/>
      <c r="MC55" s="88"/>
      <c r="MD55" s="88"/>
      <c r="ME55" s="88"/>
      <c r="MF55" s="88"/>
      <c r="MG55" s="88"/>
      <c r="MH55" s="88"/>
      <c r="MI55" s="88"/>
      <c r="MJ55" s="88"/>
      <c r="MK55" s="88"/>
      <c r="ML55" s="88"/>
      <c r="MM55" s="89"/>
      <c r="MN55" s="87">
        <f>データ!DK7</f>
        <v>16.7</v>
      </c>
      <c r="MO55" s="88"/>
      <c r="MP55" s="88"/>
      <c r="MQ55" s="88"/>
      <c r="MR55" s="88"/>
      <c r="MS55" s="88"/>
      <c r="MT55" s="88"/>
      <c r="MU55" s="88"/>
      <c r="MV55" s="88"/>
      <c r="MW55" s="88"/>
      <c r="MX55" s="88"/>
      <c r="MY55" s="88"/>
      <c r="MZ55" s="88"/>
      <c r="NA55" s="88"/>
      <c r="NB55" s="89"/>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95" ht="13.5" customHeight="1">
      <c r="A56" s="2"/>
      <c r="B56" s="25"/>
      <c r="C56" s="5"/>
      <c r="D56" s="5"/>
      <c r="E56" s="5"/>
      <c r="F56" s="5"/>
      <c r="G56" s="98" t="s">
        <v>57</v>
      </c>
      <c r="H56" s="98"/>
      <c r="I56" s="98"/>
      <c r="J56" s="98"/>
      <c r="K56" s="98"/>
      <c r="L56" s="98"/>
      <c r="M56" s="98"/>
      <c r="N56" s="98"/>
      <c r="O56" s="98"/>
      <c r="P56" s="99">
        <f>データ!CE7</f>
        <v>45099</v>
      </c>
      <c r="Q56" s="100"/>
      <c r="R56" s="100"/>
      <c r="S56" s="100"/>
      <c r="T56" s="100"/>
      <c r="U56" s="100"/>
      <c r="V56" s="100"/>
      <c r="W56" s="100"/>
      <c r="X56" s="100"/>
      <c r="Y56" s="100"/>
      <c r="Z56" s="100"/>
      <c r="AA56" s="100"/>
      <c r="AB56" s="100"/>
      <c r="AC56" s="100"/>
      <c r="AD56" s="101"/>
      <c r="AE56" s="99">
        <f>データ!CF7</f>
        <v>45085</v>
      </c>
      <c r="AF56" s="100"/>
      <c r="AG56" s="100"/>
      <c r="AH56" s="100"/>
      <c r="AI56" s="100"/>
      <c r="AJ56" s="100"/>
      <c r="AK56" s="100"/>
      <c r="AL56" s="100"/>
      <c r="AM56" s="100"/>
      <c r="AN56" s="100"/>
      <c r="AO56" s="100"/>
      <c r="AP56" s="100"/>
      <c r="AQ56" s="100"/>
      <c r="AR56" s="100"/>
      <c r="AS56" s="101"/>
      <c r="AT56" s="99">
        <f>データ!CG7</f>
        <v>44825</v>
      </c>
      <c r="AU56" s="100"/>
      <c r="AV56" s="100"/>
      <c r="AW56" s="100"/>
      <c r="AX56" s="100"/>
      <c r="AY56" s="100"/>
      <c r="AZ56" s="100"/>
      <c r="BA56" s="100"/>
      <c r="BB56" s="100"/>
      <c r="BC56" s="100"/>
      <c r="BD56" s="100"/>
      <c r="BE56" s="100"/>
      <c r="BF56" s="100"/>
      <c r="BG56" s="100"/>
      <c r="BH56" s="101"/>
      <c r="BI56" s="99">
        <f>データ!CH7</f>
        <v>45494</v>
      </c>
      <c r="BJ56" s="100"/>
      <c r="BK56" s="100"/>
      <c r="BL56" s="100"/>
      <c r="BM56" s="100"/>
      <c r="BN56" s="100"/>
      <c r="BO56" s="100"/>
      <c r="BP56" s="100"/>
      <c r="BQ56" s="100"/>
      <c r="BR56" s="100"/>
      <c r="BS56" s="100"/>
      <c r="BT56" s="100"/>
      <c r="BU56" s="100"/>
      <c r="BV56" s="100"/>
      <c r="BW56" s="101"/>
      <c r="BX56" s="99">
        <f>データ!CI7</f>
        <v>47924</v>
      </c>
      <c r="BY56" s="100"/>
      <c r="BZ56" s="100"/>
      <c r="CA56" s="100"/>
      <c r="CB56" s="100"/>
      <c r="CC56" s="100"/>
      <c r="CD56" s="100"/>
      <c r="CE56" s="100"/>
      <c r="CF56" s="100"/>
      <c r="CG56" s="100"/>
      <c r="CH56" s="100"/>
      <c r="CI56" s="100"/>
      <c r="CJ56" s="100"/>
      <c r="CK56" s="100"/>
      <c r="CL56" s="101"/>
      <c r="CO56" s="5"/>
      <c r="CP56" s="5"/>
      <c r="CQ56" s="5"/>
      <c r="CR56" s="5"/>
      <c r="CS56" s="5"/>
      <c r="CT56" s="5"/>
      <c r="CU56" s="98" t="s">
        <v>57</v>
      </c>
      <c r="CV56" s="98"/>
      <c r="CW56" s="98"/>
      <c r="CX56" s="98"/>
      <c r="CY56" s="98"/>
      <c r="CZ56" s="98"/>
      <c r="DA56" s="98"/>
      <c r="DB56" s="98"/>
      <c r="DC56" s="98"/>
      <c r="DD56" s="99">
        <f>データ!CP7</f>
        <v>11173</v>
      </c>
      <c r="DE56" s="100"/>
      <c r="DF56" s="100"/>
      <c r="DG56" s="100"/>
      <c r="DH56" s="100"/>
      <c r="DI56" s="100"/>
      <c r="DJ56" s="100"/>
      <c r="DK56" s="100"/>
      <c r="DL56" s="100"/>
      <c r="DM56" s="100"/>
      <c r="DN56" s="100"/>
      <c r="DO56" s="100"/>
      <c r="DP56" s="100"/>
      <c r="DQ56" s="100"/>
      <c r="DR56" s="101"/>
      <c r="DS56" s="99">
        <f>データ!CQ7</f>
        <v>11881</v>
      </c>
      <c r="DT56" s="100"/>
      <c r="DU56" s="100"/>
      <c r="DV56" s="100"/>
      <c r="DW56" s="100"/>
      <c r="DX56" s="100"/>
      <c r="DY56" s="100"/>
      <c r="DZ56" s="100"/>
      <c r="EA56" s="100"/>
      <c r="EB56" s="100"/>
      <c r="EC56" s="100"/>
      <c r="ED56" s="100"/>
      <c r="EE56" s="100"/>
      <c r="EF56" s="100"/>
      <c r="EG56" s="101"/>
      <c r="EH56" s="99">
        <f>データ!CR7</f>
        <v>12023</v>
      </c>
      <c r="EI56" s="100"/>
      <c r="EJ56" s="100"/>
      <c r="EK56" s="100"/>
      <c r="EL56" s="100"/>
      <c r="EM56" s="100"/>
      <c r="EN56" s="100"/>
      <c r="EO56" s="100"/>
      <c r="EP56" s="100"/>
      <c r="EQ56" s="100"/>
      <c r="ER56" s="100"/>
      <c r="ES56" s="100"/>
      <c r="ET56" s="100"/>
      <c r="EU56" s="100"/>
      <c r="EV56" s="101"/>
      <c r="EW56" s="99">
        <f>データ!CS7</f>
        <v>12309</v>
      </c>
      <c r="EX56" s="100"/>
      <c r="EY56" s="100"/>
      <c r="EZ56" s="100"/>
      <c r="FA56" s="100"/>
      <c r="FB56" s="100"/>
      <c r="FC56" s="100"/>
      <c r="FD56" s="100"/>
      <c r="FE56" s="100"/>
      <c r="FF56" s="100"/>
      <c r="FG56" s="100"/>
      <c r="FH56" s="100"/>
      <c r="FI56" s="100"/>
      <c r="FJ56" s="100"/>
      <c r="FK56" s="101"/>
      <c r="FL56" s="99">
        <f>データ!CT7</f>
        <v>12502</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57</v>
      </c>
      <c r="GJ56" s="98"/>
      <c r="GK56" s="98"/>
      <c r="GL56" s="98"/>
      <c r="GM56" s="98"/>
      <c r="GN56" s="98"/>
      <c r="GO56" s="98"/>
      <c r="GP56" s="98"/>
      <c r="GQ56" s="98"/>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98" t="s">
        <v>57</v>
      </c>
      <c r="JX56" s="98"/>
      <c r="JY56" s="98"/>
      <c r="JZ56" s="98"/>
      <c r="KA56" s="98"/>
      <c r="KB56" s="98"/>
      <c r="KC56" s="98"/>
      <c r="KD56" s="98"/>
      <c r="KE56" s="98"/>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7"/>
      <c r="NK58" s="108"/>
      <c r="NL58" s="108"/>
      <c r="NM58" s="108"/>
      <c r="NN58" s="108"/>
      <c r="NO58" s="108"/>
      <c r="NP58" s="108"/>
      <c r="NQ58" s="108"/>
      <c r="NR58" s="108"/>
      <c r="NS58" s="108"/>
      <c r="NT58" s="108"/>
      <c r="NU58" s="108"/>
      <c r="NV58" s="108"/>
      <c r="NW58" s="108"/>
      <c r="NX58" s="10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7"/>
      <c r="NK59" s="108"/>
      <c r="NL59" s="108"/>
      <c r="NM59" s="108"/>
      <c r="NN59" s="108"/>
      <c r="NO59" s="108"/>
      <c r="NP59" s="108"/>
      <c r="NQ59" s="108"/>
      <c r="NR59" s="108"/>
      <c r="NS59" s="108"/>
      <c r="NT59" s="108"/>
      <c r="NU59" s="108"/>
      <c r="NV59" s="108"/>
      <c r="NW59" s="108"/>
      <c r="NX59" s="10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07"/>
      <c r="NK60" s="108"/>
      <c r="NL60" s="108"/>
      <c r="NM60" s="108"/>
      <c r="NN60" s="108"/>
      <c r="NO60" s="108"/>
      <c r="NP60" s="108"/>
      <c r="NQ60" s="108"/>
      <c r="NR60" s="108"/>
      <c r="NS60" s="108"/>
      <c r="NT60" s="108"/>
      <c r="NU60" s="108"/>
      <c r="NV60" s="108"/>
      <c r="NW60" s="108"/>
      <c r="NX60" s="10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07"/>
      <c r="NK61" s="108"/>
      <c r="NL61" s="108"/>
      <c r="NM61" s="108"/>
      <c r="NN61" s="108"/>
      <c r="NO61" s="108"/>
      <c r="NP61" s="108"/>
      <c r="NQ61" s="108"/>
      <c r="NR61" s="108"/>
      <c r="NS61" s="108"/>
      <c r="NT61" s="108"/>
      <c r="NU61" s="108"/>
      <c r="NV61" s="108"/>
      <c r="NW61" s="108"/>
      <c r="NX61" s="109"/>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07"/>
      <c r="NK62" s="108"/>
      <c r="NL62" s="108"/>
      <c r="NM62" s="108"/>
      <c r="NN62" s="108"/>
      <c r="NO62" s="108"/>
      <c r="NP62" s="108"/>
      <c r="NQ62" s="108"/>
      <c r="NR62" s="108"/>
      <c r="NS62" s="108"/>
      <c r="NT62" s="108"/>
      <c r="NU62" s="108"/>
      <c r="NV62" s="108"/>
      <c r="NW62" s="108"/>
      <c r="NX62" s="109"/>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07"/>
      <c r="NK63" s="108"/>
      <c r="NL63" s="108"/>
      <c r="NM63" s="108"/>
      <c r="NN63" s="108"/>
      <c r="NO63" s="108"/>
      <c r="NP63" s="108"/>
      <c r="NQ63" s="108"/>
      <c r="NR63" s="108"/>
      <c r="NS63" s="108"/>
      <c r="NT63" s="108"/>
      <c r="NU63" s="108"/>
      <c r="NV63" s="108"/>
      <c r="NW63" s="108"/>
      <c r="NX63" s="10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7"/>
      <c r="NK65" s="108"/>
      <c r="NL65" s="108"/>
      <c r="NM65" s="108"/>
      <c r="NN65" s="108"/>
      <c r="NO65" s="108"/>
      <c r="NP65" s="108"/>
      <c r="NQ65" s="108"/>
      <c r="NR65" s="108"/>
      <c r="NS65" s="108"/>
      <c r="NT65" s="108"/>
      <c r="NU65" s="108"/>
      <c r="NV65" s="108"/>
      <c r="NW65" s="108"/>
      <c r="NX65" s="10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7"/>
      <c r="NK66" s="108"/>
      <c r="NL66" s="108"/>
      <c r="NM66" s="108"/>
      <c r="NN66" s="108"/>
      <c r="NO66" s="108"/>
      <c r="NP66" s="108"/>
      <c r="NQ66" s="108"/>
      <c r="NR66" s="108"/>
      <c r="NS66" s="108"/>
      <c r="NT66" s="108"/>
      <c r="NU66" s="108"/>
      <c r="NV66" s="108"/>
      <c r="NW66" s="108"/>
      <c r="NX66" s="10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0"/>
      <c r="NK67" s="111"/>
      <c r="NL67" s="111"/>
      <c r="NM67" s="111"/>
      <c r="NN67" s="111"/>
      <c r="NO67" s="111"/>
      <c r="NP67" s="111"/>
      <c r="NQ67" s="111"/>
      <c r="NR67" s="111"/>
      <c r="NS67" s="111"/>
      <c r="NT67" s="111"/>
      <c r="NU67" s="111"/>
      <c r="NV67" s="111"/>
      <c r="NW67" s="111"/>
      <c r="NX67" s="11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7" t="s">
        <v>183</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7"/>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7"/>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7"/>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30.8</v>
      </c>
      <c r="V79" s="82"/>
      <c r="W79" s="82"/>
      <c r="X79" s="82"/>
      <c r="Y79" s="82"/>
      <c r="Z79" s="82"/>
      <c r="AA79" s="82"/>
      <c r="AB79" s="82"/>
      <c r="AC79" s="82"/>
      <c r="AD79" s="82"/>
      <c r="AE79" s="82"/>
      <c r="AF79" s="82"/>
      <c r="AG79" s="82"/>
      <c r="AH79" s="82"/>
      <c r="AI79" s="82"/>
      <c r="AJ79" s="82"/>
      <c r="AK79" s="82"/>
      <c r="AL79" s="82"/>
      <c r="AM79" s="82"/>
      <c r="AN79" s="82">
        <f>データ!DS7</f>
        <v>31.8</v>
      </c>
      <c r="AO79" s="82"/>
      <c r="AP79" s="82"/>
      <c r="AQ79" s="82"/>
      <c r="AR79" s="82"/>
      <c r="AS79" s="82"/>
      <c r="AT79" s="82"/>
      <c r="AU79" s="82"/>
      <c r="AV79" s="82"/>
      <c r="AW79" s="82"/>
      <c r="AX79" s="82"/>
      <c r="AY79" s="82"/>
      <c r="AZ79" s="82"/>
      <c r="BA79" s="82"/>
      <c r="BB79" s="82"/>
      <c r="BC79" s="82"/>
      <c r="BD79" s="82"/>
      <c r="BE79" s="82"/>
      <c r="BF79" s="82"/>
      <c r="BG79" s="82">
        <f>データ!DT7</f>
        <v>34.200000000000003</v>
      </c>
      <c r="BH79" s="82"/>
      <c r="BI79" s="82"/>
      <c r="BJ79" s="82"/>
      <c r="BK79" s="82"/>
      <c r="BL79" s="82"/>
      <c r="BM79" s="82"/>
      <c r="BN79" s="82"/>
      <c r="BO79" s="82"/>
      <c r="BP79" s="82"/>
      <c r="BQ79" s="82"/>
      <c r="BR79" s="82"/>
      <c r="BS79" s="82"/>
      <c r="BT79" s="82"/>
      <c r="BU79" s="82"/>
      <c r="BV79" s="82"/>
      <c r="BW79" s="82"/>
      <c r="BX79" s="82"/>
      <c r="BY79" s="82"/>
      <c r="BZ79" s="82">
        <f>データ!DU7</f>
        <v>37.4</v>
      </c>
      <c r="CA79" s="82"/>
      <c r="CB79" s="82"/>
      <c r="CC79" s="82"/>
      <c r="CD79" s="82"/>
      <c r="CE79" s="82"/>
      <c r="CF79" s="82"/>
      <c r="CG79" s="82"/>
      <c r="CH79" s="82"/>
      <c r="CI79" s="82"/>
      <c r="CJ79" s="82"/>
      <c r="CK79" s="82"/>
      <c r="CL79" s="82"/>
      <c r="CM79" s="82"/>
      <c r="CN79" s="82"/>
      <c r="CO79" s="82"/>
      <c r="CP79" s="82"/>
      <c r="CQ79" s="82"/>
      <c r="CR79" s="82"/>
      <c r="CS79" s="82">
        <f>データ!DV7</f>
        <v>40.200000000000003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66.7</v>
      </c>
      <c r="EP79" s="82"/>
      <c r="EQ79" s="82"/>
      <c r="ER79" s="82"/>
      <c r="ES79" s="82"/>
      <c r="ET79" s="82"/>
      <c r="EU79" s="82"/>
      <c r="EV79" s="82"/>
      <c r="EW79" s="82"/>
      <c r="EX79" s="82"/>
      <c r="EY79" s="82"/>
      <c r="EZ79" s="82"/>
      <c r="FA79" s="82"/>
      <c r="FB79" s="82"/>
      <c r="FC79" s="82"/>
      <c r="FD79" s="82"/>
      <c r="FE79" s="82"/>
      <c r="FF79" s="82"/>
      <c r="FG79" s="82"/>
      <c r="FH79" s="82">
        <f>データ!ED7</f>
        <v>67.599999999999994</v>
      </c>
      <c r="FI79" s="82"/>
      <c r="FJ79" s="82"/>
      <c r="FK79" s="82"/>
      <c r="FL79" s="82"/>
      <c r="FM79" s="82"/>
      <c r="FN79" s="82"/>
      <c r="FO79" s="82"/>
      <c r="FP79" s="82"/>
      <c r="FQ79" s="82"/>
      <c r="FR79" s="82"/>
      <c r="FS79" s="82"/>
      <c r="FT79" s="82"/>
      <c r="FU79" s="82"/>
      <c r="FV79" s="82"/>
      <c r="FW79" s="82"/>
      <c r="FX79" s="82"/>
      <c r="FY79" s="82"/>
      <c r="FZ79" s="82"/>
      <c r="GA79" s="82">
        <f>データ!EE7</f>
        <v>65.2</v>
      </c>
      <c r="GB79" s="82"/>
      <c r="GC79" s="82"/>
      <c r="GD79" s="82"/>
      <c r="GE79" s="82"/>
      <c r="GF79" s="82"/>
      <c r="GG79" s="82"/>
      <c r="GH79" s="82"/>
      <c r="GI79" s="82"/>
      <c r="GJ79" s="82"/>
      <c r="GK79" s="82"/>
      <c r="GL79" s="82"/>
      <c r="GM79" s="82"/>
      <c r="GN79" s="82"/>
      <c r="GO79" s="82"/>
      <c r="GP79" s="82"/>
      <c r="GQ79" s="82"/>
      <c r="GR79" s="82"/>
      <c r="GS79" s="82"/>
      <c r="GT79" s="82">
        <f>データ!EF7</f>
        <v>67.2</v>
      </c>
      <c r="GU79" s="82"/>
      <c r="GV79" s="82"/>
      <c r="GW79" s="82"/>
      <c r="GX79" s="82"/>
      <c r="GY79" s="82"/>
      <c r="GZ79" s="82"/>
      <c r="HA79" s="82"/>
      <c r="HB79" s="82"/>
      <c r="HC79" s="82"/>
      <c r="HD79" s="82"/>
      <c r="HE79" s="82"/>
      <c r="HF79" s="82"/>
      <c r="HG79" s="82"/>
      <c r="HH79" s="82"/>
      <c r="HI79" s="82"/>
      <c r="HJ79" s="82"/>
      <c r="HK79" s="82"/>
      <c r="HL79" s="82"/>
      <c r="HM79" s="82">
        <f>データ!EG7</f>
        <v>69.8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63584591</v>
      </c>
      <c r="JK79" s="81"/>
      <c r="JL79" s="81"/>
      <c r="JM79" s="81"/>
      <c r="JN79" s="81"/>
      <c r="JO79" s="81"/>
      <c r="JP79" s="81"/>
      <c r="JQ79" s="81"/>
      <c r="JR79" s="81"/>
      <c r="JS79" s="81"/>
      <c r="JT79" s="81"/>
      <c r="JU79" s="81"/>
      <c r="JV79" s="81"/>
      <c r="JW79" s="81"/>
      <c r="JX79" s="81"/>
      <c r="JY79" s="81"/>
      <c r="JZ79" s="81"/>
      <c r="KA79" s="81"/>
      <c r="KB79" s="81"/>
      <c r="KC79" s="81">
        <f>データ!EO7</f>
        <v>63801341</v>
      </c>
      <c r="KD79" s="81"/>
      <c r="KE79" s="81"/>
      <c r="KF79" s="81"/>
      <c r="KG79" s="81"/>
      <c r="KH79" s="81"/>
      <c r="KI79" s="81"/>
      <c r="KJ79" s="81"/>
      <c r="KK79" s="81"/>
      <c r="KL79" s="81"/>
      <c r="KM79" s="81"/>
      <c r="KN79" s="81"/>
      <c r="KO79" s="81"/>
      <c r="KP79" s="81"/>
      <c r="KQ79" s="81"/>
      <c r="KR79" s="81"/>
      <c r="KS79" s="81"/>
      <c r="KT79" s="81"/>
      <c r="KU79" s="81"/>
      <c r="KV79" s="81">
        <f>データ!EP7</f>
        <v>65422996</v>
      </c>
      <c r="KW79" s="81"/>
      <c r="KX79" s="81"/>
      <c r="KY79" s="81"/>
      <c r="KZ79" s="81"/>
      <c r="LA79" s="81"/>
      <c r="LB79" s="81"/>
      <c r="LC79" s="81"/>
      <c r="LD79" s="81"/>
      <c r="LE79" s="81"/>
      <c r="LF79" s="81"/>
      <c r="LG79" s="81"/>
      <c r="LH79" s="81"/>
      <c r="LI79" s="81"/>
      <c r="LJ79" s="81"/>
      <c r="LK79" s="81"/>
      <c r="LL79" s="81"/>
      <c r="LM79" s="81"/>
      <c r="LN79" s="81"/>
      <c r="LO79" s="81">
        <f>データ!EQ7</f>
        <v>66228753</v>
      </c>
      <c r="LP79" s="81"/>
      <c r="LQ79" s="81"/>
      <c r="LR79" s="81"/>
      <c r="LS79" s="81"/>
      <c r="LT79" s="81"/>
      <c r="LU79" s="81"/>
      <c r="LV79" s="81"/>
      <c r="LW79" s="81"/>
      <c r="LX79" s="81"/>
      <c r="LY79" s="81"/>
      <c r="LZ79" s="81"/>
      <c r="MA79" s="81"/>
      <c r="MB79" s="81"/>
      <c r="MC79" s="81"/>
      <c r="MD79" s="81"/>
      <c r="ME79" s="81"/>
      <c r="MF79" s="81"/>
      <c r="MG79" s="81"/>
      <c r="MH79" s="81">
        <f>データ!ER7</f>
        <v>68003100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7"/>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7"/>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7"/>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0"/>
      <c r="NK84" s="161"/>
      <c r="NL84" s="161"/>
      <c r="NM84" s="161"/>
      <c r="NN84" s="161"/>
      <c r="NO84" s="161"/>
      <c r="NP84" s="161"/>
      <c r="NQ84" s="161"/>
      <c r="NR84" s="161"/>
      <c r="NS84" s="161"/>
      <c r="NT84" s="161"/>
      <c r="NU84" s="161"/>
      <c r="NV84" s="161"/>
      <c r="NW84" s="161"/>
      <c r="NX84" s="162"/>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frWVSiYNou0XaL2B+th9iCqd2FiH3XJrKXuj+65fWHOH19cQSEc8yIrqyt17Da2/BzWsAGhcsKaXc4KpriTQA==" saltValue="Aip30iCE5b52PZZY4TRt1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0" t="s">
        <v>104</v>
      </c>
      <c r="AI4" s="151"/>
      <c r="AJ4" s="151"/>
      <c r="AK4" s="151"/>
      <c r="AL4" s="151"/>
      <c r="AM4" s="151"/>
      <c r="AN4" s="151"/>
      <c r="AO4" s="151"/>
      <c r="AP4" s="151"/>
      <c r="AQ4" s="151"/>
      <c r="AR4" s="152"/>
      <c r="AS4" s="153" t="s">
        <v>105</v>
      </c>
      <c r="AT4" s="149"/>
      <c r="AU4" s="149"/>
      <c r="AV4" s="149"/>
      <c r="AW4" s="149"/>
      <c r="AX4" s="149"/>
      <c r="AY4" s="149"/>
      <c r="AZ4" s="149"/>
      <c r="BA4" s="149"/>
      <c r="BB4" s="149"/>
      <c r="BC4" s="149"/>
      <c r="BD4" s="153" t="s">
        <v>106</v>
      </c>
      <c r="BE4" s="149"/>
      <c r="BF4" s="149"/>
      <c r="BG4" s="149"/>
      <c r="BH4" s="149"/>
      <c r="BI4" s="149"/>
      <c r="BJ4" s="149"/>
      <c r="BK4" s="149"/>
      <c r="BL4" s="149"/>
      <c r="BM4" s="149"/>
      <c r="BN4" s="149"/>
      <c r="BO4" s="150" t="s">
        <v>107</v>
      </c>
      <c r="BP4" s="151"/>
      <c r="BQ4" s="151"/>
      <c r="BR4" s="151"/>
      <c r="BS4" s="151"/>
      <c r="BT4" s="151"/>
      <c r="BU4" s="151"/>
      <c r="BV4" s="151"/>
      <c r="BW4" s="151"/>
      <c r="BX4" s="151"/>
      <c r="BY4" s="152"/>
      <c r="BZ4" s="149" t="s">
        <v>108</v>
      </c>
      <c r="CA4" s="149"/>
      <c r="CB4" s="149"/>
      <c r="CC4" s="149"/>
      <c r="CD4" s="149"/>
      <c r="CE4" s="149"/>
      <c r="CF4" s="149"/>
      <c r="CG4" s="149"/>
      <c r="CH4" s="149"/>
      <c r="CI4" s="149"/>
      <c r="CJ4" s="149"/>
      <c r="CK4" s="153" t="s">
        <v>109</v>
      </c>
      <c r="CL4" s="149"/>
      <c r="CM4" s="149"/>
      <c r="CN4" s="149"/>
      <c r="CO4" s="149"/>
      <c r="CP4" s="149"/>
      <c r="CQ4" s="149"/>
      <c r="CR4" s="149"/>
      <c r="CS4" s="149"/>
      <c r="CT4" s="149"/>
      <c r="CU4" s="149"/>
      <c r="CV4" s="149" t="s">
        <v>110</v>
      </c>
      <c r="CW4" s="149"/>
      <c r="CX4" s="149"/>
      <c r="CY4" s="149"/>
      <c r="CZ4" s="149"/>
      <c r="DA4" s="149"/>
      <c r="DB4" s="149"/>
      <c r="DC4" s="149"/>
      <c r="DD4" s="149"/>
      <c r="DE4" s="149"/>
      <c r="DF4" s="149"/>
      <c r="DG4" s="149" t="s">
        <v>111</v>
      </c>
      <c r="DH4" s="149"/>
      <c r="DI4" s="149"/>
      <c r="DJ4" s="149"/>
      <c r="DK4" s="149"/>
      <c r="DL4" s="149"/>
      <c r="DM4" s="149"/>
      <c r="DN4" s="149"/>
      <c r="DO4" s="149"/>
      <c r="DP4" s="149"/>
      <c r="DQ4" s="149"/>
      <c r="DR4" s="150" t="s">
        <v>112</v>
      </c>
      <c r="DS4" s="151"/>
      <c r="DT4" s="151"/>
      <c r="DU4" s="151"/>
      <c r="DV4" s="151"/>
      <c r="DW4" s="151"/>
      <c r="DX4" s="151"/>
      <c r="DY4" s="151"/>
      <c r="DZ4" s="151"/>
      <c r="EA4" s="151"/>
      <c r="EB4" s="152"/>
      <c r="EC4" s="149" t="s">
        <v>113</v>
      </c>
      <c r="ED4" s="149"/>
      <c r="EE4" s="149"/>
      <c r="EF4" s="149"/>
      <c r="EG4" s="149"/>
      <c r="EH4" s="149"/>
      <c r="EI4" s="149"/>
      <c r="EJ4" s="149"/>
      <c r="EK4" s="149"/>
      <c r="EL4" s="149"/>
      <c r="EM4" s="149"/>
      <c r="EN4" s="149" t="s">
        <v>114</v>
      </c>
      <c r="EO4" s="149"/>
      <c r="EP4" s="149"/>
      <c r="EQ4" s="149"/>
      <c r="ER4" s="149"/>
      <c r="ES4" s="149"/>
      <c r="ET4" s="149"/>
      <c r="EU4" s="149"/>
      <c r="EV4" s="149"/>
      <c r="EW4" s="149"/>
      <c r="EX4" s="149"/>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151</v>
      </c>
      <c r="AW5" s="64" t="s">
        <v>142</v>
      </c>
      <c r="AX5" s="64" t="s">
        <v>143</v>
      </c>
      <c r="AY5" s="64" t="s">
        <v>144</v>
      </c>
      <c r="AZ5" s="64" t="s">
        <v>145</v>
      </c>
      <c r="BA5" s="64" t="s">
        <v>146</v>
      </c>
      <c r="BB5" s="64" t="s">
        <v>147</v>
      </c>
      <c r="BC5" s="64" t="s">
        <v>148</v>
      </c>
      <c r="BD5" s="64" t="s">
        <v>138</v>
      </c>
      <c r="BE5" s="64" t="s">
        <v>152</v>
      </c>
      <c r="BF5" s="64" t="s">
        <v>140</v>
      </c>
      <c r="BG5" s="64" t="s">
        <v>151</v>
      </c>
      <c r="BH5" s="64" t="s">
        <v>142</v>
      </c>
      <c r="BI5" s="64" t="s">
        <v>143</v>
      </c>
      <c r="BJ5" s="64" t="s">
        <v>144</v>
      </c>
      <c r="BK5" s="64" t="s">
        <v>145</v>
      </c>
      <c r="BL5" s="64" t="s">
        <v>146</v>
      </c>
      <c r="BM5" s="64" t="s">
        <v>147</v>
      </c>
      <c r="BN5" s="64" t="s">
        <v>148</v>
      </c>
      <c r="BO5" s="64" t="s">
        <v>149</v>
      </c>
      <c r="BP5" s="64" t="s">
        <v>152</v>
      </c>
      <c r="BQ5" s="64" t="s">
        <v>153</v>
      </c>
      <c r="BR5" s="64" t="s">
        <v>154</v>
      </c>
      <c r="BS5" s="64" t="s">
        <v>142</v>
      </c>
      <c r="BT5" s="64" t="s">
        <v>143</v>
      </c>
      <c r="BU5" s="64" t="s">
        <v>144</v>
      </c>
      <c r="BV5" s="64" t="s">
        <v>145</v>
      </c>
      <c r="BW5" s="64" t="s">
        <v>146</v>
      </c>
      <c r="BX5" s="64" t="s">
        <v>147</v>
      </c>
      <c r="BY5" s="64" t="s">
        <v>148</v>
      </c>
      <c r="BZ5" s="64" t="s">
        <v>138</v>
      </c>
      <c r="CA5" s="64" t="s">
        <v>152</v>
      </c>
      <c r="CB5" s="64" t="s">
        <v>140</v>
      </c>
      <c r="CC5" s="64" t="s">
        <v>151</v>
      </c>
      <c r="CD5" s="64" t="s">
        <v>155</v>
      </c>
      <c r="CE5" s="64" t="s">
        <v>143</v>
      </c>
      <c r="CF5" s="64" t="s">
        <v>144</v>
      </c>
      <c r="CG5" s="64" t="s">
        <v>145</v>
      </c>
      <c r="CH5" s="64" t="s">
        <v>146</v>
      </c>
      <c r="CI5" s="64" t="s">
        <v>147</v>
      </c>
      <c r="CJ5" s="64" t="s">
        <v>148</v>
      </c>
      <c r="CK5" s="64" t="s">
        <v>149</v>
      </c>
      <c r="CL5" s="64" t="s">
        <v>139</v>
      </c>
      <c r="CM5" s="64" t="s">
        <v>156</v>
      </c>
      <c r="CN5" s="64" t="s">
        <v>141</v>
      </c>
      <c r="CO5" s="64" t="s">
        <v>142</v>
      </c>
      <c r="CP5" s="64" t="s">
        <v>143</v>
      </c>
      <c r="CQ5" s="64" t="s">
        <v>144</v>
      </c>
      <c r="CR5" s="64" t="s">
        <v>145</v>
      </c>
      <c r="CS5" s="64" t="s">
        <v>146</v>
      </c>
      <c r="CT5" s="64" t="s">
        <v>147</v>
      </c>
      <c r="CU5" s="64" t="s">
        <v>148</v>
      </c>
      <c r="CV5" s="64" t="s">
        <v>149</v>
      </c>
      <c r="CW5" s="64" t="s">
        <v>139</v>
      </c>
      <c r="CX5" s="64" t="s">
        <v>156</v>
      </c>
      <c r="CY5" s="64" t="s">
        <v>141</v>
      </c>
      <c r="CZ5" s="64" t="s">
        <v>142</v>
      </c>
      <c r="DA5" s="64" t="s">
        <v>143</v>
      </c>
      <c r="DB5" s="64" t="s">
        <v>144</v>
      </c>
      <c r="DC5" s="64" t="s">
        <v>145</v>
      </c>
      <c r="DD5" s="64" t="s">
        <v>146</v>
      </c>
      <c r="DE5" s="64" t="s">
        <v>147</v>
      </c>
      <c r="DF5" s="64" t="s">
        <v>148</v>
      </c>
      <c r="DG5" s="64" t="s">
        <v>149</v>
      </c>
      <c r="DH5" s="64" t="s">
        <v>139</v>
      </c>
      <c r="DI5" s="64" t="s">
        <v>140</v>
      </c>
      <c r="DJ5" s="64" t="s">
        <v>151</v>
      </c>
      <c r="DK5" s="64" t="s">
        <v>142</v>
      </c>
      <c r="DL5" s="64" t="s">
        <v>143</v>
      </c>
      <c r="DM5" s="64" t="s">
        <v>144</v>
      </c>
      <c r="DN5" s="64" t="s">
        <v>145</v>
      </c>
      <c r="DO5" s="64" t="s">
        <v>146</v>
      </c>
      <c r="DP5" s="64" t="s">
        <v>147</v>
      </c>
      <c r="DQ5" s="64" t="s">
        <v>148</v>
      </c>
      <c r="DR5" s="64" t="s">
        <v>157</v>
      </c>
      <c r="DS5" s="64" t="s">
        <v>139</v>
      </c>
      <c r="DT5" s="64" t="s">
        <v>153</v>
      </c>
      <c r="DU5" s="64" t="s">
        <v>151</v>
      </c>
      <c r="DV5" s="64" t="s">
        <v>142</v>
      </c>
      <c r="DW5" s="64" t="s">
        <v>143</v>
      </c>
      <c r="DX5" s="64" t="s">
        <v>144</v>
      </c>
      <c r="DY5" s="64" t="s">
        <v>145</v>
      </c>
      <c r="DZ5" s="64" t="s">
        <v>146</v>
      </c>
      <c r="EA5" s="64" t="s">
        <v>147</v>
      </c>
      <c r="EB5" s="64" t="s">
        <v>148</v>
      </c>
      <c r="EC5" s="64" t="s">
        <v>149</v>
      </c>
      <c r="ED5" s="64" t="s">
        <v>139</v>
      </c>
      <c r="EE5" s="64" t="s">
        <v>156</v>
      </c>
      <c r="EF5" s="64" t="s">
        <v>151</v>
      </c>
      <c r="EG5" s="64" t="s">
        <v>142</v>
      </c>
      <c r="EH5" s="64" t="s">
        <v>143</v>
      </c>
      <c r="EI5" s="64" t="s">
        <v>144</v>
      </c>
      <c r="EJ5" s="64" t="s">
        <v>145</v>
      </c>
      <c r="EK5" s="64" t="s">
        <v>146</v>
      </c>
      <c r="EL5" s="64" t="s">
        <v>147</v>
      </c>
      <c r="EM5" s="64" t="s">
        <v>158</v>
      </c>
      <c r="EN5" s="64" t="s">
        <v>138</v>
      </c>
      <c r="EO5" s="64" t="s">
        <v>139</v>
      </c>
      <c r="EP5" s="64" t="s">
        <v>140</v>
      </c>
      <c r="EQ5" s="64" t="s">
        <v>154</v>
      </c>
      <c r="ER5" s="64" t="s">
        <v>142</v>
      </c>
      <c r="ES5" s="64" t="s">
        <v>143</v>
      </c>
      <c r="ET5" s="64" t="s">
        <v>144</v>
      </c>
      <c r="EU5" s="64" t="s">
        <v>145</v>
      </c>
      <c r="EV5" s="64" t="s">
        <v>146</v>
      </c>
      <c r="EW5" s="64" t="s">
        <v>147</v>
      </c>
      <c r="EX5" s="64" t="s">
        <v>148</v>
      </c>
    </row>
    <row r="6" spans="1:154" s="69" customFormat="1">
      <c r="A6" s="50" t="s">
        <v>159</v>
      </c>
      <c r="B6" s="65">
        <f>B8</f>
        <v>2018</v>
      </c>
      <c r="C6" s="65">
        <f t="shared" ref="C6:M6" si="2">C8</f>
        <v>227500</v>
      </c>
      <c r="D6" s="65">
        <f t="shared" si="2"/>
        <v>46</v>
      </c>
      <c r="E6" s="65">
        <f t="shared" si="2"/>
        <v>6</v>
      </c>
      <c r="F6" s="65">
        <f t="shared" si="2"/>
        <v>0</v>
      </c>
      <c r="G6" s="65">
        <f t="shared" si="2"/>
        <v>3</v>
      </c>
      <c r="H6" s="154" t="str">
        <f>IF(H8&lt;&gt;I8,H8,"")&amp;IF(I8&lt;&gt;J8,I8,"")&amp;"　"&amp;J8</f>
        <v>静岡県地方独立行政法人静岡県立病院機構　静岡県立こども病院</v>
      </c>
      <c r="I6" s="155"/>
      <c r="J6" s="156"/>
      <c r="K6" s="65" t="str">
        <f t="shared" si="2"/>
        <v>地方独立行政法人</v>
      </c>
      <c r="L6" s="65" t="str">
        <f t="shared" si="2"/>
        <v>病院事業</v>
      </c>
      <c r="M6" s="65" t="str">
        <f t="shared" si="2"/>
        <v>一般病院</v>
      </c>
      <c r="N6" s="65" t="str">
        <f>N8</f>
        <v>200床以上～300床未満</v>
      </c>
      <c r="O6" s="65" t="str">
        <f>O8</f>
        <v>非設置</v>
      </c>
      <c r="P6" s="65" t="str">
        <f>P8</f>
        <v>直営</v>
      </c>
      <c r="Q6" s="66">
        <f t="shared" ref="Q6:AG6" si="3">Q8</f>
        <v>29</v>
      </c>
      <c r="R6" s="65" t="str">
        <f t="shared" si="3"/>
        <v>対象</v>
      </c>
      <c r="S6" s="65" t="str">
        <f t="shared" si="3"/>
        <v>透 I 未 訓 ガ</v>
      </c>
      <c r="T6" s="65" t="str">
        <f t="shared" si="3"/>
        <v>救 臨 地 輪</v>
      </c>
      <c r="U6" s="66" t="str">
        <f>U8</f>
        <v>-</v>
      </c>
      <c r="V6" s="66">
        <f>V8</f>
        <v>36812</v>
      </c>
      <c r="W6" s="65" t="str">
        <f>W8</f>
        <v>非該当</v>
      </c>
      <c r="X6" s="65" t="str">
        <f t="shared" si="3"/>
        <v>７：１</v>
      </c>
      <c r="Y6" s="66">
        <f t="shared" si="3"/>
        <v>243</v>
      </c>
      <c r="Z6" s="66" t="str">
        <f t="shared" si="3"/>
        <v>-</v>
      </c>
      <c r="AA6" s="66" t="str">
        <f t="shared" si="3"/>
        <v>-</v>
      </c>
      <c r="AB6" s="66">
        <f t="shared" si="3"/>
        <v>36</v>
      </c>
      <c r="AC6" s="66" t="str">
        <f t="shared" si="3"/>
        <v>-</v>
      </c>
      <c r="AD6" s="66">
        <f t="shared" si="3"/>
        <v>279</v>
      </c>
      <c r="AE6" s="66">
        <f t="shared" si="3"/>
        <v>241</v>
      </c>
      <c r="AF6" s="66" t="str">
        <f t="shared" si="3"/>
        <v>-</v>
      </c>
      <c r="AG6" s="66">
        <f t="shared" si="3"/>
        <v>241</v>
      </c>
      <c r="AH6" s="67">
        <f>IF(AH8="-",NA(),AH8)</f>
        <v>103.1</v>
      </c>
      <c r="AI6" s="67">
        <f t="shared" ref="AI6:AQ6" si="4">IF(AI8="-",NA(),AI8)</f>
        <v>102.9</v>
      </c>
      <c r="AJ6" s="67">
        <f t="shared" si="4"/>
        <v>105.4</v>
      </c>
      <c r="AK6" s="67">
        <f t="shared" si="4"/>
        <v>103.2</v>
      </c>
      <c r="AL6" s="67">
        <f t="shared" si="4"/>
        <v>103.6</v>
      </c>
      <c r="AM6" s="67">
        <f t="shared" si="4"/>
        <v>97.9</v>
      </c>
      <c r="AN6" s="67">
        <f t="shared" si="4"/>
        <v>96.6</v>
      </c>
      <c r="AO6" s="67">
        <f t="shared" si="4"/>
        <v>96.2</v>
      </c>
      <c r="AP6" s="67">
        <f t="shared" si="4"/>
        <v>97.2</v>
      </c>
      <c r="AQ6" s="67">
        <f t="shared" si="4"/>
        <v>97.5</v>
      </c>
      <c r="AR6" s="67" t="str">
        <f>IF(AR8="-","【-】","【"&amp;SUBSTITUTE(TEXT(AR8,"#,##0.0"),"-","△")&amp;"】")</f>
        <v>【98.8】</v>
      </c>
      <c r="AS6" s="67">
        <f>IF(AS8="-",NA(),AS8)</f>
        <v>76.5</v>
      </c>
      <c r="AT6" s="67">
        <f t="shared" ref="AT6:BB6" si="5">IF(AT8="-",NA(),AT8)</f>
        <v>76.3</v>
      </c>
      <c r="AU6" s="67">
        <f t="shared" si="5"/>
        <v>79.900000000000006</v>
      </c>
      <c r="AV6" s="67">
        <f t="shared" si="5"/>
        <v>77.599999999999994</v>
      </c>
      <c r="AW6" s="67">
        <f t="shared" si="5"/>
        <v>78.599999999999994</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76.400000000000006</v>
      </c>
      <c r="BP6" s="67">
        <f t="shared" ref="BP6:BX6" si="7">IF(BP8="-",NA(),BP8)</f>
        <v>76.400000000000006</v>
      </c>
      <c r="BQ6" s="67">
        <f t="shared" si="7"/>
        <v>76.5</v>
      </c>
      <c r="BR6" s="67">
        <f t="shared" si="7"/>
        <v>74.2</v>
      </c>
      <c r="BS6" s="67">
        <f t="shared" si="7"/>
        <v>74</v>
      </c>
      <c r="BT6" s="67">
        <f t="shared" si="7"/>
        <v>69.099999999999994</v>
      </c>
      <c r="BU6" s="67">
        <f t="shared" si="7"/>
        <v>69.8</v>
      </c>
      <c r="BV6" s="67">
        <f t="shared" si="7"/>
        <v>71.2</v>
      </c>
      <c r="BW6" s="67">
        <f t="shared" si="7"/>
        <v>73</v>
      </c>
      <c r="BX6" s="67">
        <f t="shared" si="7"/>
        <v>72.099999999999994</v>
      </c>
      <c r="BY6" s="67" t="str">
        <f>IF(BY8="-","【-】","【"&amp;SUBSTITUTE(TEXT(BY8,"#,##0.0"),"-","△")&amp;"】")</f>
        <v>【74.9】</v>
      </c>
      <c r="BZ6" s="68">
        <f>IF(BZ8="-",NA(),BZ8)</f>
        <v>88914</v>
      </c>
      <c r="CA6" s="68">
        <f t="shared" ref="CA6:CI6" si="8">IF(CA8="-",NA(),CA8)</f>
        <v>88368</v>
      </c>
      <c r="CB6" s="68">
        <f t="shared" si="8"/>
        <v>91066</v>
      </c>
      <c r="CC6" s="68">
        <f t="shared" si="8"/>
        <v>92252</v>
      </c>
      <c r="CD6" s="68">
        <f t="shared" si="8"/>
        <v>96438</v>
      </c>
      <c r="CE6" s="68">
        <f t="shared" si="8"/>
        <v>45099</v>
      </c>
      <c r="CF6" s="68">
        <f t="shared" si="8"/>
        <v>45085</v>
      </c>
      <c r="CG6" s="68">
        <f t="shared" si="8"/>
        <v>44825</v>
      </c>
      <c r="CH6" s="68">
        <f t="shared" si="8"/>
        <v>45494</v>
      </c>
      <c r="CI6" s="68">
        <f t="shared" si="8"/>
        <v>47924</v>
      </c>
      <c r="CJ6" s="67" t="str">
        <f>IF(CJ8="-","【-】","【"&amp;SUBSTITUTE(TEXT(CJ8,"#,##0"),"-","△")&amp;"】")</f>
        <v>【52,412】</v>
      </c>
      <c r="CK6" s="68">
        <f>IF(CK8="-",NA(),CK8)</f>
        <v>15633</v>
      </c>
      <c r="CL6" s="68">
        <f t="shared" ref="CL6:CT6" si="9">IF(CL8="-",NA(),CL8)</f>
        <v>14160</v>
      </c>
      <c r="CM6" s="68">
        <f t="shared" si="9"/>
        <v>14183</v>
      </c>
      <c r="CN6" s="68">
        <f t="shared" si="9"/>
        <v>13627</v>
      </c>
      <c r="CO6" s="68">
        <f t="shared" si="9"/>
        <v>14038</v>
      </c>
      <c r="CP6" s="68">
        <f t="shared" si="9"/>
        <v>11173</v>
      </c>
      <c r="CQ6" s="68">
        <f t="shared" si="9"/>
        <v>11881</v>
      </c>
      <c r="CR6" s="68">
        <f t="shared" si="9"/>
        <v>12023</v>
      </c>
      <c r="CS6" s="68">
        <f t="shared" si="9"/>
        <v>12309</v>
      </c>
      <c r="CT6" s="68">
        <f t="shared" si="9"/>
        <v>12502</v>
      </c>
      <c r="CU6" s="67" t="str">
        <f>IF(CU8="-","【-】","【"&amp;SUBSTITUTE(TEXT(CU8,"#,##0"),"-","△")&amp;"】")</f>
        <v>【14,708】</v>
      </c>
      <c r="CV6" s="67">
        <f>IF(CV8="-",NA(),CV8)</f>
        <v>48.2</v>
      </c>
      <c r="CW6" s="67">
        <f t="shared" ref="CW6:DE6" si="10">IF(CW8="-",NA(),CW8)</f>
        <v>50.4</v>
      </c>
      <c r="CX6" s="67">
        <f t="shared" si="10"/>
        <v>48.6</v>
      </c>
      <c r="CY6" s="67">
        <f t="shared" si="10"/>
        <v>49.5</v>
      </c>
      <c r="CZ6" s="67">
        <f t="shared" si="10"/>
        <v>48.1</v>
      </c>
      <c r="DA6" s="67">
        <f t="shared" si="10"/>
        <v>57.6</v>
      </c>
      <c r="DB6" s="67">
        <f t="shared" si="10"/>
        <v>58.3</v>
      </c>
      <c r="DC6" s="67">
        <f t="shared" si="10"/>
        <v>59.7</v>
      </c>
      <c r="DD6" s="67">
        <f t="shared" si="10"/>
        <v>59</v>
      </c>
      <c r="DE6" s="67">
        <f t="shared" si="10"/>
        <v>59.4</v>
      </c>
      <c r="DF6" s="67" t="str">
        <f>IF(DF8="-","【-】","【"&amp;SUBSTITUTE(TEXT(DF8,"#,##0.0"),"-","△")&amp;"】")</f>
        <v>【54.8】</v>
      </c>
      <c r="DG6" s="67">
        <f>IF(DG8="-",NA(),DG8)</f>
        <v>16.8</v>
      </c>
      <c r="DH6" s="67">
        <f t="shared" ref="DH6:DP6" si="11">IF(DH8="-",NA(),DH8)</f>
        <v>15.8</v>
      </c>
      <c r="DI6" s="67">
        <f t="shared" si="11"/>
        <v>15.6</v>
      </c>
      <c r="DJ6" s="67">
        <f t="shared" si="11"/>
        <v>15.6</v>
      </c>
      <c r="DK6" s="67">
        <f t="shared" si="11"/>
        <v>16.7</v>
      </c>
      <c r="DL6" s="67">
        <f t="shared" si="11"/>
        <v>21.3</v>
      </c>
      <c r="DM6" s="67">
        <f t="shared" si="11"/>
        <v>22</v>
      </c>
      <c r="DN6" s="67">
        <f t="shared" si="11"/>
        <v>20.9</v>
      </c>
      <c r="DO6" s="67">
        <f t="shared" si="11"/>
        <v>20.7</v>
      </c>
      <c r="DP6" s="67">
        <f t="shared" si="11"/>
        <v>20.6</v>
      </c>
      <c r="DQ6" s="67" t="str">
        <f>IF(DQ8="-","【-】","【"&amp;SUBSTITUTE(TEXT(DQ8,"#,##0.0"),"-","△")&amp;"】")</f>
        <v>【24.3】</v>
      </c>
      <c r="DR6" s="67">
        <f>IF(DR8="-",NA(),DR8)</f>
        <v>30.8</v>
      </c>
      <c r="DS6" s="67">
        <f t="shared" ref="DS6:EA6" si="12">IF(DS8="-",NA(),DS8)</f>
        <v>31.8</v>
      </c>
      <c r="DT6" s="67">
        <f t="shared" si="12"/>
        <v>34.200000000000003</v>
      </c>
      <c r="DU6" s="67">
        <f t="shared" si="12"/>
        <v>37.4</v>
      </c>
      <c r="DV6" s="67">
        <f t="shared" si="12"/>
        <v>40.200000000000003</v>
      </c>
      <c r="DW6" s="67">
        <f t="shared" si="12"/>
        <v>49.7</v>
      </c>
      <c r="DX6" s="67">
        <f t="shared" si="12"/>
        <v>48.1</v>
      </c>
      <c r="DY6" s="67">
        <f t="shared" si="12"/>
        <v>44.7</v>
      </c>
      <c r="DZ6" s="67">
        <f t="shared" si="12"/>
        <v>46.9</v>
      </c>
      <c r="EA6" s="67">
        <f t="shared" si="12"/>
        <v>48.6</v>
      </c>
      <c r="EB6" s="67" t="str">
        <f>IF(EB8="-","【-】","【"&amp;SUBSTITUTE(TEXT(EB8,"#,##0.0"),"-","△")&amp;"】")</f>
        <v>【52.5】</v>
      </c>
      <c r="EC6" s="67">
        <f>IF(EC8="-",NA(),EC8)</f>
        <v>66.7</v>
      </c>
      <c r="ED6" s="67">
        <f t="shared" ref="ED6:EL6" si="13">IF(ED8="-",NA(),ED8)</f>
        <v>67.599999999999994</v>
      </c>
      <c r="EE6" s="67">
        <f t="shared" si="13"/>
        <v>65.2</v>
      </c>
      <c r="EF6" s="67">
        <f t="shared" si="13"/>
        <v>67.2</v>
      </c>
      <c r="EG6" s="67">
        <f t="shared" si="13"/>
        <v>69.8</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63584591</v>
      </c>
      <c r="EO6" s="68">
        <f t="shared" ref="EO6:EW6" si="14">IF(EO8="-",NA(),EO8)</f>
        <v>63801341</v>
      </c>
      <c r="EP6" s="68">
        <f t="shared" si="14"/>
        <v>65422996</v>
      </c>
      <c r="EQ6" s="68">
        <f t="shared" si="14"/>
        <v>66228753</v>
      </c>
      <c r="ER6" s="68">
        <f t="shared" si="14"/>
        <v>68003100</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160</v>
      </c>
      <c r="B7" s="65">
        <f t="shared" ref="B7:AG7" si="15">B8</f>
        <v>2018</v>
      </c>
      <c r="C7" s="65">
        <f t="shared" si="15"/>
        <v>227500</v>
      </c>
      <c r="D7" s="65">
        <f t="shared" si="15"/>
        <v>46</v>
      </c>
      <c r="E7" s="65">
        <f t="shared" si="15"/>
        <v>6</v>
      </c>
      <c r="F7" s="65">
        <f t="shared" si="15"/>
        <v>0</v>
      </c>
      <c r="G7" s="65">
        <f t="shared" si="15"/>
        <v>3</v>
      </c>
      <c r="H7" s="65"/>
      <c r="I7" s="65"/>
      <c r="J7" s="65"/>
      <c r="K7" s="65" t="str">
        <f t="shared" si="15"/>
        <v>地方独立行政法人</v>
      </c>
      <c r="L7" s="65" t="str">
        <f t="shared" si="15"/>
        <v>病院事業</v>
      </c>
      <c r="M7" s="65" t="str">
        <f t="shared" si="15"/>
        <v>一般病院</v>
      </c>
      <c r="N7" s="65" t="str">
        <f>N8</f>
        <v>200床以上～300床未満</v>
      </c>
      <c r="O7" s="65" t="str">
        <f>O8</f>
        <v>非設置</v>
      </c>
      <c r="P7" s="65" t="str">
        <f>P8</f>
        <v>直営</v>
      </c>
      <c r="Q7" s="66">
        <f t="shared" si="15"/>
        <v>29</v>
      </c>
      <c r="R7" s="65" t="str">
        <f t="shared" si="15"/>
        <v>対象</v>
      </c>
      <c r="S7" s="65" t="str">
        <f t="shared" si="15"/>
        <v>透 I 未 訓 ガ</v>
      </c>
      <c r="T7" s="65" t="str">
        <f t="shared" si="15"/>
        <v>救 臨 地 輪</v>
      </c>
      <c r="U7" s="66" t="str">
        <f>U8</f>
        <v>-</v>
      </c>
      <c r="V7" s="66">
        <f>V8</f>
        <v>36812</v>
      </c>
      <c r="W7" s="65" t="str">
        <f>W8</f>
        <v>非該当</v>
      </c>
      <c r="X7" s="65" t="str">
        <f t="shared" si="15"/>
        <v>７：１</v>
      </c>
      <c r="Y7" s="66">
        <f t="shared" si="15"/>
        <v>243</v>
      </c>
      <c r="Z7" s="66" t="str">
        <f t="shared" si="15"/>
        <v>-</v>
      </c>
      <c r="AA7" s="66" t="str">
        <f t="shared" si="15"/>
        <v>-</v>
      </c>
      <c r="AB7" s="66">
        <f t="shared" si="15"/>
        <v>36</v>
      </c>
      <c r="AC7" s="66" t="str">
        <f t="shared" si="15"/>
        <v>-</v>
      </c>
      <c r="AD7" s="66">
        <f t="shared" si="15"/>
        <v>279</v>
      </c>
      <c r="AE7" s="66">
        <f t="shared" si="15"/>
        <v>241</v>
      </c>
      <c r="AF7" s="66" t="str">
        <f t="shared" si="15"/>
        <v>-</v>
      </c>
      <c r="AG7" s="66">
        <f t="shared" si="15"/>
        <v>241</v>
      </c>
      <c r="AH7" s="67">
        <f>AH8</f>
        <v>103.1</v>
      </c>
      <c r="AI7" s="67">
        <f t="shared" ref="AI7:AQ7" si="16">AI8</f>
        <v>102.9</v>
      </c>
      <c r="AJ7" s="67">
        <f t="shared" si="16"/>
        <v>105.4</v>
      </c>
      <c r="AK7" s="67">
        <f t="shared" si="16"/>
        <v>103.2</v>
      </c>
      <c r="AL7" s="67">
        <f t="shared" si="16"/>
        <v>103.6</v>
      </c>
      <c r="AM7" s="67">
        <f t="shared" si="16"/>
        <v>97.9</v>
      </c>
      <c r="AN7" s="67">
        <f t="shared" si="16"/>
        <v>96.6</v>
      </c>
      <c r="AO7" s="67">
        <f t="shared" si="16"/>
        <v>96.2</v>
      </c>
      <c r="AP7" s="67">
        <f t="shared" si="16"/>
        <v>97.2</v>
      </c>
      <c r="AQ7" s="67">
        <f t="shared" si="16"/>
        <v>97.5</v>
      </c>
      <c r="AR7" s="67"/>
      <c r="AS7" s="67">
        <f>AS8</f>
        <v>76.5</v>
      </c>
      <c r="AT7" s="67">
        <f t="shared" ref="AT7:BB7" si="17">AT8</f>
        <v>76.3</v>
      </c>
      <c r="AU7" s="67">
        <f t="shared" si="17"/>
        <v>79.900000000000006</v>
      </c>
      <c r="AV7" s="67">
        <f t="shared" si="17"/>
        <v>77.599999999999994</v>
      </c>
      <c r="AW7" s="67">
        <f t="shared" si="17"/>
        <v>78.599999999999994</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76.400000000000006</v>
      </c>
      <c r="BP7" s="67">
        <f t="shared" ref="BP7:BX7" si="19">BP8</f>
        <v>76.400000000000006</v>
      </c>
      <c r="BQ7" s="67">
        <f t="shared" si="19"/>
        <v>76.5</v>
      </c>
      <c r="BR7" s="67">
        <f t="shared" si="19"/>
        <v>74.2</v>
      </c>
      <c r="BS7" s="67">
        <f t="shared" si="19"/>
        <v>74</v>
      </c>
      <c r="BT7" s="67">
        <f t="shared" si="19"/>
        <v>69.099999999999994</v>
      </c>
      <c r="BU7" s="67">
        <f t="shared" si="19"/>
        <v>69.8</v>
      </c>
      <c r="BV7" s="67">
        <f t="shared" si="19"/>
        <v>71.2</v>
      </c>
      <c r="BW7" s="67">
        <f t="shared" si="19"/>
        <v>73</v>
      </c>
      <c r="BX7" s="67">
        <f t="shared" si="19"/>
        <v>72.099999999999994</v>
      </c>
      <c r="BY7" s="67"/>
      <c r="BZ7" s="68">
        <f>BZ8</f>
        <v>88914</v>
      </c>
      <c r="CA7" s="68">
        <f t="shared" ref="CA7:CI7" si="20">CA8</f>
        <v>88368</v>
      </c>
      <c r="CB7" s="68">
        <f t="shared" si="20"/>
        <v>91066</v>
      </c>
      <c r="CC7" s="68">
        <f t="shared" si="20"/>
        <v>92252</v>
      </c>
      <c r="CD7" s="68">
        <f t="shared" si="20"/>
        <v>96438</v>
      </c>
      <c r="CE7" s="68">
        <f t="shared" si="20"/>
        <v>45099</v>
      </c>
      <c r="CF7" s="68">
        <f t="shared" si="20"/>
        <v>45085</v>
      </c>
      <c r="CG7" s="68">
        <f t="shared" si="20"/>
        <v>44825</v>
      </c>
      <c r="CH7" s="68">
        <f t="shared" si="20"/>
        <v>45494</v>
      </c>
      <c r="CI7" s="68">
        <f t="shared" si="20"/>
        <v>47924</v>
      </c>
      <c r="CJ7" s="67"/>
      <c r="CK7" s="68">
        <f>CK8</f>
        <v>15633</v>
      </c>
      <c r="CL7" s="68">
        <f t="shared" ref="CL7:CT7" si="21">CL8</f>
        <v>14160</v>
      </c>
      <c r="CM7" s="68">
        <f t="shared" si="21"/>
        <v>14183</v>
      </c>
      <c r="CN7" s="68">
        <f t="shared" si="21"/>
        <v>13627</v>
      </c>
      <c r="CO7" s="68">
        <f t="shared" si="21"/>
        <v>14038</v>
      </c>
      <c r="CP7" s="68">
        <f t="shared" si="21"/>
        <v>11173</v>
      </c>
      <c r="CQ7" s="68">
        <f t="shared" si="21"/>
        <v>11881</v>
      </c>
      <c r="CR7" s="68">
        <f t="shared" si="21"/>
        <v>12023</v>
      </c>
      <c r="CS7" s="68">
        <f t="shared" si="21"/>
        <v>12309</v>
      </c>
      <c r="CT7" s="68">
        <f t="shared" si="21"/>
        <v>12502</v>
      </c>
      <c r="CU7" s="67"/>
      <c r="CV7" s="67">
        <f>CV8</f>
        <v>48.2</v>
      </c>
      <c r="CW7" s="67">
        <f t="shared" ref="CW7:DE7" si="22">CW8</f>
        <v>50.4</v>
      </c>
      <c r="CX7" s="67">
        <f t="shared" si="22"/>
        <v>48.6</v>
      </c>
      <c r="CY7" s="67">
        <f t="shared" si="22"/>
        <v>49.5</v>
      </c>
      <c r="CZ7" s="67">
        <f t="shared" si="22"/>
        <v>48.1</v>
      </c>
      <c r="DA7" s="67">
        <f t="shared" si="22"/>
        <v>57.6</v>
      </c>
      <c r="DB7" s="67">
        <f t="shared" si="22"/>
        <v>58.3</v>
      </c>
      <c r="DC7" s="67">
        <f t="shared" si="22"/>
        <v>59.7</v>
      </c>
      <c r="DD7" s="67">
        <f t="shared" si="22"/>
        <v>59</v>
      </c>
      <c r="DE7" s="67">
        <f t="shared" si="22"/>
        <v>59.4</v>
      </c>
      <c r="DF7" s="67"/>
      <c r="DG7" s="67">
        <f>DG8</f>
        <v>16.8</v>
      </c>
      <c r="DH7" s="67">
        <f t="shared" ref="DH7:DP7" si="23">DH8</f>
        <v>15.8</v>
      </c>
      <c r="DI7" s="67">
        <f t="shared" si="23"/>
        <v>15.6</v>
      </c>
      <c r="DJ7" s="67">
        <f t="shared" si="23"/>
        <v>15.6</v>
      </c>
      <c r="DK7" s="67">
        <f t="shared" si="23"/>
        <v>16.7</v>
      </c>
      <c r="DL7" s="67">
        <f t="shared" si="23"/>
        <v>21.3</v>
      </c>
      <c r="DM7" s="67">
        <f t="shared" si="23"/>
        <v>22</v>
      </c>
      <c r="DN7" s="67">
        <f t="shared" si="23"/>
        <v>20.9</v>
      </c>
      <c r="DO7" s="67">
        <f t="shared" si="23"/>
        <v>20.7</v>
      </c>
      <c r="DP7" s="67">
        <f t="shared" si="23"/>
        <v>20.6</v>
      </c>
      <c r="DQ7" s="67"/>
      <c r="DR7" s="67">
        <f>DR8</f>
        <v>30.8</v>
      </c>
      <c r="DS7" s="67">
        <f t="shared" ref="DS7:EA7" si="24">DS8</f>
        <v>31.8</v>
      </c>
      <c r="DT7" s="67">
        <f t="shared" si="24"/>
        <v>34.200000000000003</v>
      </c>
      <c r="DU7" s="67">
        <f t="shared" si="24"/>
        <v>37.4</v>
      </c>
      <c r="DV7" s="67">
        <f t="shared" si="24"/>
        <v>40.200000000000003</v>
      </c>
      <c r="DW7" s="67">
        <f t="shared" si="24"/>
        <v>49.7</v>
      </c>
      <c r="DX7" s="67">
        <f t="shared" si="24"/>
        <v>48.1</v>
      </c>
      <c r="DY7" s="67">
        <f t="shared" si="24"/>
        <v>44.7</v>
      </c>
      <c r="DZ7" s="67">
        <f t="shared" si="24"/>
        <v>46.9</v>
      </c>
      <c r="EA7" s="67">
        <f t="shared" si="24"/>
        <v>48.6</v>
      </c>
      <c r="EB7" s="67"/>
      <c r="EC7" s="67">
        <f>EC8</f>
        <v>66.7</v>
      </c>
      <c r="ED7" s="67">
        <f t="shared" ref="ED7:EL7" si="25">ED8</f>
        <v>67.599999999999994</v>
      </c>
      <c r="EE7" s="67">
        <f t="shared" si="25"/>
        <v>65.2</v>
      </c>
      <c r="EF7" s="67">
        <f t="shared" si="25"/>
        <v>67.2</v>
      </c>
      <c r="EG7" s="67">
        <f t="shared" si="25"/>
        <v>69.8</v>
      </c>
      <c r="EH7" s="67">
        <f t="shared" si="25"/>
        <v>66.900000000000006</v>
      </c>
      <c r="EI7" s="67">
        <f t="shared" si="25"/>
        <v>66.5</v>
      </c>
      <c r="EJ7" s="67">
        <f t="shared" si="25"/>
        <v>64.2</v>
      </c>
      <c r="EK7" s="67">
        <f t="shared" si="25"/>
        <v>67.3</v>
      </c>
      <c r="EL7" s="67">
        <f t="shared" si="25"/>
        <v>70.099999999999994</v>
      </c>
      <c r="EM7" s="67"/>
      <c r="EN7" s="68">
        <f>EN8</f>
        <v>63584591</v>
      </c>
      <c r="EO7" s="68">
        <f t="shared" ref="EO7:EW7" si="26">EO8</f>
        <v>63801341</v>
      </c>
      <c r="EP7" s="68">
        <f t="shared" si="26"/>
        <v>65422996</v>
      </c>
      <c r="EQ7" s="68">
        <f t="shared" si="26"/>
        <v>66228753</v>
      </c>
      <c r="ER7" s="68">
        <f t="shared" si="26"/>
        <v>68003100</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227500</v>
      </c>
      <c r="D8" s="70">
        <v>46</v>
      </c>
      <c r="E8" s="70">
        <v>6</v>
      </c>
      <c r="F8" s="70">
        <v>0</v>
      </c>
      <c r="G8" s="70">
        <v>3</v>
      </c>
      <c r="H8" s="70" t="s">
        <v>161</v>
      </c>
      <c r="I8" s="70" t="s">
        <v>162</v>
      </c>
      <c r="J8" s="70" t="s">
        <v>163</v>
      </c>
      <c r="K8" s="70" t="s">
        <v>164</v>
      </c>
      <c r="L8" s="70" t="s">
        <v>165</v>
      </c>
      <c r="M8" s="70" t="s">
        <v>166</v>
      </c>
      <c r="N8" s="70" t="s">
        <v>167</v>
      </c>
      <c r="O8" s="70" t="s">
        <v>168</v>
      </c>
      <c r="P8" s="70" t="s">
        <v>169</v>
      </c>
      <c r="Q8" s="71">
        <v>29</v>
      </c>
      <c r="R8" s="70" t="s">
        <v>170</v>
      </c>
      <c r="S8" s="70" t="s">
        <v>171</v>
      </c>
      <c r="T8" s="70" t="s">
        <v>172</v>
      </c>
      <c r="U8" s="71" t="s">
        <v>38</v>
      </c>
      <c r="V8" s="71">
        <v>36812</v>
      </c>
      <c r="W8" s="70" t="s">
        <v>173</v>
      </c>
      <c r="X8" s="72" t="s">
        <v>174</v>
      </c>
      <c r="Y8" s="71">
        <v>243</v>
      </c>
      <c r="Z8" s="71" t="s">
        <v>38</v>
      </c>
      <c r="AA8" s="71" t="s">
        <v>38</v>
      </c>
      <c r="AB8" s="71">
        <v>36</v>
      </c>
      <c r="AC8" s="71" t="s">
        <v>38</v>
      </c>
      <c r="AD8" s="71">
        <v>279</v>
      </c>
      <c r="AE8" s="71">
        <v>241</v>
      </c>
      <c r="AF8" s="71" t="s">
        <v>38</v>
      </c>
      <c r="AG8" s="71">
        <v>241</v>
      </c>
      <c r="AH8" s="73">
        <v>103.1</v>
      </c>
      <c r="AI8" s="73">
        <v>102.9</v>
      </c>
      <c r="AJ8" s="73">
        <v>105.4</v>
      </c>
      <c r="AK8" s="73">
        <v>103.2</v>
      </c>
      <c r="AL8" s="73">
        <v>103.6</v>
      </c>
      <c r="AM8" s="73">
        <v>97.9</v>
      </c>
      <c r="AN8" s="73">
        <v>96.6</v>
      </c>
      <c r="AO8" s="73">
        <v>96.2</v>
      </c>
      <c r="AP8" s="73">
        <v>97.2</v>
      </c>
      <c r="AQ8" s="73">
        <v>97.5</v>
      </c>
      <c r="AR8" s="73">
        <v>98.8</v>
      </c>
      <c r="AS8" s="73">
        <v>76.5</v>
      </c>
      <c r="AT8" s="73">
        <v>76.3</v>
      </c>
      <c r="AU8" s="73">
        <v>79.900000000000006</v>
      </c>
      <c r="AV8" s="73">
        <v>77.599999999999994</v>
      </c>
      <c r="AW8" s="73">
        <v>78.599999999999994</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76.400000000000006</v>
      </c>
      <c r="BP8" s="73">
        <v>76.400000000000006</v>
      </c>
      <c r="BQ8" s="73">
        <v>76.5</v>
      </c>
      <c r="BR8" s="73">
        <v>74.2</v>
      </c>
      <c r="BS8" s="73">
        <v>74</v>
      </c>
      <c r="BT8" s="73">
        <v>69.099999999999994</v>
      </c>
      <c r="BU8" s="73">
        <v>69.8</v>
      </c>
      <c r="BV8" s="73">
        <v>71.2</v>
      </c>
      <c r="BW8" s="73">
        <v>73</v>
      </c>
      <c r="BX8" s="73">
        <v>72.099999999999994</v>
      </c>
      <c r="BY8" s="73">
        <v>74.900000000000006</v>
      </c>
      <c r="BZ8" s="74">
        <v>88914</v>
      </c>
      <c r="CA8" s="74">
        <v>88368</v>
      </c>
      <c r="CB8" s="74">
        <v>91066</v>
      </c>
      <c r="CC8" s="74">
        <v>92252</v>
      </c>
      <c r="CD8" s="74">
        <v>96438</v>
      </c>
      <c r="CE8" s="74">
        <v>45099</v>
      </c>
      <c r="CF8" s="74">
        <v>45085</v>
      </c>
      <c r="CG8" s="74">
        <v>44825</v>
      </c>
      <c r="CH8" s="74">
        <v>45494</v>
      </c>
      <c r="CI8" s="74">
        <v>47924</v>
      </c>
      <c r="CJ8" s="73">
        <v>52412</v>
      </c>
      <c r="CK8" s="74">
        <v>15633</v>
      </c>
      <c r="CL8" s="74">
        <v>14160</v>
      </c>
      <c r="CM8" s="74">
        <v>14183</v>
      </c>
      <c r="CN8" s="74">
        <v>13627</v>
      </c>
      <c r="CO8" s="74">
        <v>14038</v>
      </c>
      <c r="CP8" s="74">
        <v>11173</v>
      </c>
      <c r="CQ8" s="74">
        <v>11881</v>
      </c>
      <c r="CR8" s="74">
        <v>12023</v>
      </c>
      <c r="CS8" s="74">
        <v>12309</v>
      </c>
      <c r="CT8" s="74">
        <v>12502</v>
      </c>
      <c r="CU8" s="73">
        <v>14708</v>
      </c>
      <c r="CV8" s="74">
        <v>48.2</v>
      </c>
      <c r="CW8" s="74">
        <v>50.4</v>
      </c>
      <c r="CX8" s="74">
        <v>48.6</v>
      </c>
      <c r="CY8" s="74">
        <v>49.5</v>
      </c>
      <c r="CZ8" s="74">
        <v>48.1</v>
      </c>
      <c r="DA8" s="74">
        <v>57.6</v>
      </c>
      <c r="DB8" s="74">
        <v>58.3</v>
      </c>
      <c r="DC8" s="74">
        <v>59.7</v>
      </c>
      <c r="DD8" s="74">
        <v>59</v>
      </c>
      <c r="DE8" s="74">
        <v>59.4</v>
      </c>
      <c r="DF8" s="74">
        <v>54.8</v>
      </c>
      <c r="DG8" s="74">
        <v>16.8</v>
      </c>
      <c r="DH8" s="74">
        <v>15.8</v>
      </c>
      <c r="DI8" s="74">
        <v>15.6</v>
      </c>
      <c r="DJ8" s="74">
        <v>15.6</v>
      </c>
      <c r="DK8" s="74">
        <v>16.7</v>
      </c>
      <c r="DL8" s="74">
        <v>21.3</v>
      </c>
      <c r="DM8" s="74">
        <v>22</v>
      </c>
      <c r="DN8" s="74">
        <v>20.9</v>
      </c>
      <c r="DO8" s="74">
        <v>20.7</v>
      </c>
      <c r="DP8" s="74">
        <v>20.6</v>
      </c>
      <c r="DQ8" s="74">
        <v>24.3</v>
      </c>
      <c r="DR8" s="73">
        <v>30.8</v>
      </c>
      <c r="DS8" s="73">
        <v>31.8</v>
      </c>
      <c r="DT8" s="73">
        <v>34.200000000000003</v>
      </c>
      <c r="DU8" s="73">
        <v>37.4</v>
      </c>
      <c r="DV8" s="73">
        <v>40.200000000000003</v>
      </c>
      <c r="DW8" s="73">
        <v>49.7</v>
      </c>
      <c r="DX8" s="73">
        <v>48.1</v>
      </c>
      <c r="DY8" s="73">
        <v>44.7</v>
      </c>
      <c r="DZ8" s="73">
        <v>46.9</v>
      </c>
      <c r="EA8" s="73">
        <v>48.6</v>
      </c>
      <c r="EB8" s="73">
        <v>52.5</v>
      </c>
      <c r="EC8" s="73">
        <v>66.7</v>
      </c>
      <c r="ED8" s="73">
        <v>67.599999999999994</v>
      </c>
      <c r="EE8" s="73">
        <v>65.2</v>
      </c>
      <c r="EF8" s="73">
        <v>67.2</v>
      </c>
      <c r="EG8" s="73">
        <v>69.8</v>
      </c>
      <c r="EH8" s="73">
        <v>66.900000000000006</v>
      </c>
      <c r="EI8" s="73">
        <v>66.5</v>
      </c>
      <c r="EJ8" s="73">
        <v>64.2</v>
      </c>
      <c r="EK8" s="73">
        <v>67.3</v>
      </c>
      <c r="EL8" s="73">
        <v>70.099999999999994</v>
      </c>
      <c r="EM8" s="73">
        <v>68.8</v>
      </c>
      <c r="EN8" s="74">
        <v>63584591</v>
      </c>
      <c r="EO8" s="74">
        <v>63801341</v>
      </c>
      <c r="EP8" s="74">
        <v>65422996</v>
      </c>
      <c r="EQ8" s="74">
        <v>66228753</v>
      </c>
      <c r="ER8" s="74">
        <v>68003100</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2020-01-17T06:12:52Z</cp:lastPrinted>
  <dcterms:created xsi:type="dcterms:W3CDTF">2019-12-05T07:37:52Z</dcterms:created>
  <dcterms:modified xsi:type="dcterms:W3CDTF">2020-01-17T06:16:35Z</dcterms:modified>
  <cp:category/>
</cp:coreProperties>
</file>