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303\Desktop\"/>
    </mc:Choice>
  </mc:AlternateContent>
  <workbookProtection workbookAlgorithmName="SHA-512" workbookHashValue="z81RzN28pZwTba6kLl22+jlJ5nWAZZGGWd6ZDb9JM6OpNHjn/TuYpFooSDprLYjnrHZvdCY8l7evu5TagiIbAg==" workbookSaltValue="4/gBNVI8QEm6IJ4OdQjgOw==" workbookSpinCount="100000" lockStructure="1"/>
  <bookViews>
    <workbookView xWindow="0" yWindow="0" windowWidth="24000" windowHeight="681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AU10" i="4"/>
  <c r="B10" i="4"/>
  <c r="LP8" i="4"/>
  <c r="ID8" i="4"/>
  <c r="FZ8" i="4"/>
  <c r="CN8" i="4"/>
  <c r="AU8" i="4"/>
  <c r="B8" i="4"/>
  <c r="MH78" i="4" l="1"/>
  <c r="IZ54" i="4"/>
  <c r="IZ32" i="4"/>
  <c r="MN54" i="4"/>
  <c r="MN32" i="4"/>
  <c r="HM78" i="4"/>
  <c r="FL54" i="4"/>
  <c r="FL32" i="4"/>
  <c r="CS78" i="4"/>
  <c r="BX54" i="4"/>
  <c r="BX32" i="4"/>
  <c r="C11" i="5"/>
  <c r="D11" i="5"/>
  <c r="E11" i="5"/>
  <c r="B11" i="5"/>
  <c r="KC78" i="4" l="1"/>
  <c r="FH78" i="4"/>
  <c r="DS54" i="4"/>
  <c r="DS32" i="4"/>
  <c r="AE54" i="4"/>
  <c r="AN78" i="4"/>
  <c r="AE32" i="4"/>
  <c r="HG32" i="4"/>
  <c r="KU54" i="4"/>
  <c r="KU32" i="4"/>
  <c r="HG54" i="4"/>
  <c r="KF54" i="4"/>
  <c r="JJ78" i="4"/>
  <c r="GR54" i="4"/>
  <c r="GR32" i="4"/>
  <c r="DD32" i="4"/>
  <c r="EO78" i="4"/>
  <c r="DD54" i="4"/>
  <c r="U78" i="4"/>
  <c r="P54" i="4"/>
  <c r="P32" i="4"/>
  <c r="KF32" i="4"/>
  <c r="LY54" i="4"/>
  <c r="LY32" i="4"/>
  <c r="IK32" i="4"/>
  <c r="BI54" i="4"/>
  <c r="BI32" i="4"/>
  <c r="LO78" i="4"/>
  <c r="IK54" i="4"/>
  <c r="BZ78" i="4"/>
  <c r="GT78" i="4"/>
  <c r="EW54" i="4"/>
  <c r="EW32" i="4"/>
  <c r="BG78" i="4"/>
  <c r="AT54" i="4"/>
  <c r="AT32" i="4"/>
  <c r="GA78" i="4"/>
  <c r="LJ54" i="4"/>
  <c r="LJ32" i="4"/>
  <c r="EH54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<sst xmlns="http://schemas.openxmlformats.org/spreadsheetml/2006/main" count="322" uniqueCount="185">
  <si>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</si>
  <si>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</si>
  <si>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</si>
  <si>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</si>
  <si>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</si>
  <si>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</si>
  <si>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</si>
  <si>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</si>
  <si>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</si>
  <si>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</si>
  <si>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</si>
  <si>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</si>
  <si>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</si>
  <si>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</si>
  <si>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</si>
  <si>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</si>
  <si>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</si>
  <si>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</si>
  <si>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</si>
  <si>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</si>
  <si>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</si>
  <si>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</si>
  <si>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</si>
  <si>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</si>
  <si>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</si>
  <si>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</si>
  <si>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</si>
  <si>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</si>
  <si>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</si>
  <si>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</si>
  <si>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</si>
  <si>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</si>
  <si>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</si>
  <si>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</si>
  <si>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</si>
  <si>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</si>
  <si>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</si>
  <si>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</si>
  <si>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</si>
  <si>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</si>
  <si>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</si>
  <si>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</si>
  <si>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</si>
  <si>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</si>
  <si>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</si>
  <si>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</si>
  <si>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</si>
  <si>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</si>
  <si>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</si>
  <si>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</si>
  <si>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</si>
  <si>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</si>
  <si>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</si>
  <si>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</si>
  <si>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</si>
  <si>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</si>
  <si>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</si>
  <si>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</si>
  <si>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</si>
  <si>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</si>
  <si>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</si>
  <si>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</si>
  <si>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</si>
  <si>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</si>
  <si>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</si>
  <si>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</si>
  <si>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</si>
  <si>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</si>
  <si>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</si>
  <si>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</si>
  <si>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</si>
  <si>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</si>
  <si>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</si>
  <si>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</si>
  <si>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</si>
  <si>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</si>
  <si>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</si>
  <si>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</si>
  <si>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</si>
  <si>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</si>
  <si>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</si>
  <si>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</si>
  <si>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</si>
  <si>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</si>
  <si>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</si>
  <si>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</si>
  <si>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</si>
  <si>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</si>
  <si>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</si>
  <si>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</si>
  <si>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</si>
  <si>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</si>
  <si>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</si>
  <si>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</si>
  <si>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</si>
  <si>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</si>
  <si>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</si>
  <si>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</si>
  <si>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</si>
  <si>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</si>
  <si>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</si>
  <si>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</si>
  <si>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</si>
  <si>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</si>
  <si>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</si>
  <si>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</si>
  <si>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</si>
  <si>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</si>
  <si>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</si>
  <si>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</si>
  <si>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</si>
  <si>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</si>
  <si>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</si>
  <si>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</si>
  <si>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</si>
  <si>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</si>
  <si>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</si>
  <si>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</si>
  <si>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</si>
  <si>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</si>
  <si>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</si>
  <si>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</si>
  <si>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</si>
  <si>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</si>
  <si>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</si>
  <si>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</si>
  <si>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</si>
  <si>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</si>
  <si>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</si>
  <si>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</si>
  <si>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</si>
  <si>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</si>
  <si>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</si>
  <si>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</si>
  <si>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</si>
  <si>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</si>
  <si>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</si>
  <si>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</si>
  <si>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</si>
  <si>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</si>
  <si>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</si>
  <si>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</si>
  <si>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</si>
  <si>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</si>
  <si>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</si>
  <si>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</si>
  <si>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</si>
  <si>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</si>
  <si>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</si>
  <si>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</si>
  <si>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</si>
  <si>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</si>
  <si>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</si>
  <si>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</si>
  <si>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</si>
  <si>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</si>
  <si>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</si>
  <si>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</si>
  <si>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</si>
  <si>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</si>
  <si>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</si>
  <si>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</si>
  <si>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</si>
  <si>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</si>
  <si>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</si>
  <si>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</si>
  <si>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</si>
  <si>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</si>
  <si>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</si>
  <si>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</si>
  <si>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</si>
  <si>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ド 透 I 未 訓 ガ</t>
  </si>
  <si>
    <t>救 臨 が 感 へ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</si>
  <si>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</si>
  <si>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</si>
  <si>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</si>
  <si>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</si>
  <si>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</si>
  <si>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</si>
  <si>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</si>
  <si>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</si>
  <si>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〇県民の健康と生命を守るため、県立病院として、救急医療、周産期医療、へき地医療、災害医療、感染症医療など、他の医療機関では対応が困難な医療や不採算医療などに対し、積極的に取り組む。
〇多くの専門診療科を有する県の基幹病院として、新たな治療への取組を積極的に進め、高度専門医療を充実させるとともに、地域の医療機関等との連携体制も強化し、県民により質の高い医療を継続的に提供する。</t>
    <phoneticPr fontId="5"/>
  </si>
  <si>
    <t>○経常収支比率は、概ね100％以上を維持しており、経営の健全性は確保されている。なお、平成28年度、30年度は平均値を上回っている。
○医業収支比率は、平成28年度、30年度が平均値を上回っている。
○病床利用率は、平均値を大きく上回っており、経営の健全性・効率性が確保されている。
○入院患者1人1日当たり収益、外来患者1人1日当たり収益ともに、経年的に増加傾向にある。
○職員給与費対医業収益比率は平均値を上回る傾向にあるが、材料費対医業収益比率は平均値を大きく下回っている。今後も、収入の確保、費用の節減・適正化に努める。</t>
    <rPh sb="43" eb="45">
      <t>ヘイセイ</t>
    </rPh>
    <rPh sb="47" eb="49">
      <t>ネンド</t>
    </rPh>
    <rPh sb="52" eb="54">
      <t>ネンド</t>
    </rPh>
    <rPh sb="55" eb="58">
      <t>ヘイキンチ</t>
    </rPh>
    <rPh sb="59" eb="61">
      <t>ウワマワ</t>
    </rPh>
    <rPh sb="85" eb="87">
      <t>ネンド</t>
    </rPh>
    <rPh sb="92" eb="93">
      <t>ウエ</t>
    </rPh>
    <rPh sb="129" eb="132">
      <t>コウリツセイ</t>
    </rPh>
    <rPh sb="178" eb="180">
      <t>ゾウカ</t>
    </rPh>
    <rPh sb="205" eb="207">
      <t>ウワマワ</t>
    </rPh>
    <rPh sb="208" eb="210">
      <t>ケイコウ</t>
    </rPh>
    <rPh sb="230" eb="231">
      <t>オオ</t>
    </rPh>
    <phoneticPr fontId="5"/>
  </si>
  <si>
    <t>○指標の分析からは、これまでのところ、経営は堅調に推移している。
○引き続き、第3期中期計画（令和元年度～令和4年度）に基づき、効率的で効果的な業務運営に努める。
○施設設備については、施設整備計画や機器整備計画に基づき、計画的な整備に努める。なお、病院本館の老朽化・狭隘化に対し、県の基幹病院として、その機能が発揮できるための方策に関する検討を進める。</t>
    <rPh sb="47" eb="49">
      <t>レイワ</t>
    </rPh>
    <rPh sb="53" eb="55">
      <t>レイワ</t>
    </rPh>
    <phoneticPr fontId="5"/>
  </si>
  <si>
    <t>○有形固定資産減価償却率、器械備品減価償却率及び1床当たり有形固定資産のいずれも、概ね平均値を下回っている。引き続き、高度な診断や診療に必要となる機器等を、計画的に整備する。</t>
    <rPh sb="41" eb="42">
      <t>オオム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</si>
</sst>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6" borderId="8" xfId="0" applyFont="1" applyFill="1" applyBorder="1" applyAlignment="1" applyProtection="1">
      <alignment horizontal="left" vertical="top" wrapText="1" shrinkToFit="1"/>
      <protection locked="0"/>
    </xf>
    <xf numFmtId="0" fontId="6" fillId="6" borderId="0" xfId="0" applyFont="1" applyFill="1" applyBorder="1" applyAlignment="1" applyProtection="1">
      <alignment horizontal="left" vertical="top" wrapText="1" shrinkToFit="1"/>
      <protection locked="0"/>
    </xf>
    <xf numFmtId="0" fontId="6" fillId="6" borderId="9" xfId="0" applyFont="1" applyFill="1" applyBorder="1" applyAlignment="1" applyProtection="1">
      <alignment horizontal="left" vertical="top" wrapText="1" shrinkToFit="1"/>
      <protection locked="0"/>
    </xf>
    <xf numFmtId="0" fontId="6" fillId="6" borderId="10" xfId="0" applyFont="1" applyFill="1" applyBorder="1" applyAlignment="1" applyProtection="1">
      <alignment horizontal="left" vertical="top" wrapText="1" shrinkToFit="1"/>
      <protection locked="0"/>
    </xf>
    <xf numFmtId="0" fontId="6" fillId="6" borderId="1" xfId="0" applyFont="1" applyFill="1" applyBorder="1" applyAlignment="1" applyProtection="1">
      <alignment horizontal="left" vertical="top" wrapText="1" shrinkToFit="1"/>
      <protection locked="0"/>
    </xf>
    <xf numFmtId="0" fontId="6" fillId="6" borderId="11" xfId="0" applyFont="1" applyFill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82.8</c:v>
                </c:pt>
                <c:pt idx="1">
                  <c:v>84.2</c:v>
                </c:pt>
                <c:pt idx="2">
                  <c:v>82.5</c:v>
                </c:pt>
                <c:pt idx="3">
                  <c:v>84.4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5-4B6B-8A7F-3D18BE22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66448"/>
        <c:axId val="49046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5-4B6B-8A7F-3D18BE22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66448"/>
        <c:axId val="490463312"/>
      </c:lineChart>
      <c:dateAx>
        <c:axId val="49046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463312"/>
        <c:crosses val="autoZero"/>
        <c:auto val="1"/>
        <c:lblOffset val="100"/>
        <c:baseTimeUnit val="years"/>
      </c:dateAx>
      <c:valAx>
        <c:axId val="49046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046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12891</c:v>
                </c:pt>
                <c:pt idx="1">
                  <c:v>14076</c:v>
                </c:pt>
                <c:pt idx="2">
                  <c:v>15331</c:v>
                </c:pt>
                <c:pt idx="3">
                  <c:v>16110</c:v>
                </c:pt>
                <c:pt idx="4">
                  <c:v>17080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A-449A-A929-DD6A9A60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904008"/>
        <c:axId val="49743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A-449A-A929-DD6A9A60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04008"/>
        <c:axId val="497438600"/>
      </c:lineChart>
      <c:dateAx>
        <c:axId val="42890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438600"/>
        <c:crosses val="autoZero"/>
        <c:auto val="1"/>
        <c:lblOffset val="100"/>
        <c:baseTimeUnit val="years"/>
      </c:dateAx>
      <c:valAx>
        <c:axId val="49743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8904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63077</c:v>
                </c:pt>
                <c:pt idx="1">
                  <c:v>64547</c:v>
                </c:pt>
                <c:pt idx="2">
                  <c:v>66891</c:v>
                </c:pt>
                <c:pt idx="3">
                  <c:v>66525</c:v>
                </c:pt>
                <c:pt idx="4">
                  <c:v>67932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D-48A9-9F05-1A1F8D4E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35464"/>
        <c:axId val="49743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D-48A9-9F05-1A1F8D4E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35464"/>
        <c:axId val="497437816"/>
      </c:lineChart>
      <c:dateAx>
        <c:axId val="49743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437816"/>
        <c:crosses val="autoZero"/>
        <c:auto val="1"/>
        <c:lblOffset val="100"/>
        <c:baseTimeUnit val="years"/>
      </c:dateAx>
      <c:valAx>
        <c:axId val="49743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743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A-4D02-8AE9-59818C73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63704"/>
        <c:axId val="49046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A-4D02-8AE9-59818C73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63704"/>
        <c:axId val="490464880"/>
      </c:lineChart>
      <c:dateAx>
        <c:axId val="49046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464880"/>
        <c:crosses val="autoZero"/>
        <c:auto val="1"/>
        <c:lblOffset val="100"/>
        <c:baseTimeUnit val="years"/>
      </c:dateAx>
      <c:valAx>
        <c:axId val="49046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0463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92.9</c:v>
                </c:pt>
                <c:pt idx="1">
                  <c:v>90.4</c:v>
                </c:pt>
                <c:pt idx="2">
                  <c:v>94.7</c:v>
                </c:pt>
                <c:pt idx="3">
                  <c:v>93.7</c:v>
                </c:pt>
                <c:pt idx="4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0-40B9-B2ED-B2C883F5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65272"/>
        <c:axId val="49046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0-40B9-B2ED-B2C883F5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65272"/>
        <c:axId val="490469976"/>
      </c:lineChart>
      <c:dateAx>
        <c:axId val="49046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469976"/>
        <c:crosses val="autoZero"/>
        <c:auto val="1"/>
        <c:lblOffset val="100"/>
        <c:baseTimeUnit val="years"/>
      </c:dateAx>
      <c:valAx>
        <c:axId val="49046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0465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100.6</c:v>
                </c:pt>
                <c:pt idx="1">
                  <c:v>98.2</c:v>
                </c:pt>
                <c:pt idx="2">
                  <c:v>101.5</c:v>
                </c:pt>
                <c:pt idx="3">
                  <c:v>99.9</c:v>
                </c:pt>
                <c:pt idx="4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3-4216-B026-89D0EAF9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0760"/>
        <c:axId val="49046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3-4216-B026-89D0EAF9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70760"/>
        <c:axId val="490466056"/>
      </c:lineChart>
      <c:dateAx>
        <c:axId val="490470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466056"/>
        <c:crosses val="autoZero"/>
        <c:auto val="1"/>
        <c:lblOffset val="100"/>
        <c:baseTimeUnit val="years"/>
      </c:dateAx>
      <c:valAx>
        <c:axId val="49046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90470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31.1</c:v>
                </c:pt>
                <c:pt idx="1">
                  <c:v>37</c:v>
                </c:pt>
                <c:pt idx="2">
                  <c:v>43.3</c:v>
                </c:pt>
                <c:pt idx="3">
                  <c:v>49.3</c:v>
                </c:pt>
                <c:pt idx="4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7-499A-929E-3321D7CC4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38504"/>
        <c:axId val="42824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7-499A-929E-3321D7CC4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38504"/>
        <c:axId val="428244776"/>
      </c:lineChart>
      <c:dateAx>
        <c:axId val="42823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44776"/>
        <c:crosses val="autoZero"/>
        <c:auto val="1"/>
        <c:lblOffset val="100"/>
        <c:baseTimeUnit val="years"/>
      </c:dateAx>
      <c:valAx>
        <c:axId val="42824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238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47.1</c:v>
                </c:pt>
                <c:pt idx="1">
                  <c:v>54.5</c:v>
                </c:pt>
                <c:pt idx="2">
                  <c:v>59.9</c:v>
                </c:pt>
                <c:pt idx="3">
                  <c:v>65.3</c:v>
                </c:pt>
                <c:pt idx="4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C2A-9A4E-10F607B4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45168"/>
        <c:axId val="42823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E-4C2A-9A4E-10F607B4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45168"/>
        <c:axId val="428238896"/>
      </c:lineChart>
      <c:dateAx>
        <c:axId val="42824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38896"/>
        <c:crosses val="autoZero"/>
        <c:auto val="1"/>
        <c:lblOffset val="100"/>
        <c:baseTimeUnit val="years"/>
      </c:dateAx>
      <c:valAx>
        <c:axId val="42823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245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22129700</c:v>
                </c:pt>
                <c:pt idx="1">
                  <c:v>23547758</c:v>
                </c:pt>
                <c:pt idx="2">
                  <c:v>24602002</c:v>
                </c:pt>
                <c:pt idx="3">
                  <c:v>25496377</c:v>
                </c:pt>
                <c:pt idx="4">
                  <c:v>26678500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F-4097-8FC2-930E0B392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43208"/>
        <c:axId val="42824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F-4097-8FC2-930E0B392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43208"/>
        <c:axId val="428240464"/>
      </c:lineChart>
      <c:dateAx>
        <c:axId val="42824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40464"/>
        <c:crosses val="autoZero"/>
        <c:auto val="1"/>
        <c:lblOffset val="100"/>
        <c:baseTimeUnit val="years"/>
      </c:dateAx>
      <c:valAx>
        <c:axId val="42824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8243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25.6</c:v>
                </c:pt>
                <c:pt idx="2">
                  <c:v>25.9</c:v>
                </c:pt>
                <c:pt idx="3">
                  <c:v>26.6</c:v>
                </c:pt>
                <c:pt idx="4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E-4469-832C-E8814B15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952424"/>
        <c:axId val="49094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E-4469-832C-E8814B15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52424"/>
        <c:axId val="490948504"/>
      </c:lineChart>
      <c:dateAx>
        <c:axId val="49095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948504"/>
        <c:crosses val="autoZero"/>
        <c:auto val="1"/>
        <c:lblOffset val="100"/>
        <c:baseTimeUnit val="years"/>
      </c:dateAx>
      <c:valAx>
        <c:axId val="49094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0952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49.4</c:v>
                </c:pt>
                <c:pt idx="1">
                  <c:v>52.1</c:v>
                </c:pt>
                <c:pt idx="2">
                  <c:v>48.9</c:v>
                </c:pt>
                <c:pt idx="3">
                  <c:v>50.4</c:v>
                </c:pt>
                <c:pt idx="4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1-4528-AEA3-02AEDB91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09000"/>
        <c:axId val="24661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1-4528-AEA3-02AEDB91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09000"/>
        <c:axId val="246610568"/>
      </c:lineChart>
      <c:dateAx>
        <c:axId val="24660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610568"/>
        <c:crosses val="autoZero"/>
        <c:auto val="1"/>
        <c:lblOffset val="100"/>
        <c:baseTimeUnit val="years"/>
      </c:dateAx>
      <c:valAx>
        <c:axId val="24661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6609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CT5" sqref="CT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山口県地方独立行政法人山口県立病院機構　県立総合医療センター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地方独立行政法人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500床以上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490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30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I 未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が 感 へ 災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14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504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36764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490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490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180</v>
      </c>
      <c r="NN18" s="113"/>
      <c r="NO18" s="108" t="s">
        <v>67</v>
      </c>
      <c r="NP18" s="109"/>
      <c r="NQ18" s="109"/>
      <c r="NR18" s="112" t="s">
        <v>180</v>
      </c>
      <c r="NS18" s="113"/>
      <c r="NT18" s="108" t="s">
        <v>38</v>
      </c>
      <c r="NU18" s="109"/>
      <c r="NV18" s="109"/>
      <c r="NW18" s="112" t="s">
        <v>180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181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100.6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98.2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101.5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99.9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100.9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92.9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90.4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94.7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93.7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94.9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2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82.8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84.2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82.5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84.4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85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101.1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100.3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99.8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100.1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94.6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94.4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93.6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94.1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37.700000000000003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36.799999999999997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33.9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34.9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32.6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80.7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80.7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79.5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79.900000000000006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80.2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182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184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63077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64547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66891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66525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67932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12891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14076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15331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16110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17080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49.4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52.1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48.9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50.4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49.7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25.3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25.6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25.9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26.6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26.8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60787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62913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64765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66228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68751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15610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16993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17680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18393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19207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48.7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48.5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49.2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48.7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48.3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26.3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27.5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27.4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27.8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28.1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183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31.1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37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43.3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49.3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53.7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47.1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54.5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59.9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65.3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67.2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22129700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23547758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24602002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25496377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26678500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50.7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51.3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51.2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52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52.5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62.6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64.099999999999994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64.3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66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67.099999999999994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50543381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51238617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51669762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53351028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55620962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kMtXWM1obUA5zUA5N3e5HkYp6r/Pvn3ThMnrcSiaZPfnA9bjyMSwOqlM/VqkRxeeSzSCMFMqhwseFpXACsrCUQ==" saltValue="T0s1zS2xKDua/FAM1mJJr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106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107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108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109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110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111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112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113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114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115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150</v>
      </c>
      <c r="AU5" s="64" t="s">
        <v>141</v>
      </c>
      <c r="AV5" s="64" t="s">
        <v>151</v>
      </c>
      <c r="AW5" s="64" t="s">
        <v>152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139</v>
      </c>
      <c r="BE5" s="64" t="s">
        <v>150</v>
      </c>
      <c r="BF5" s="64" t="s">
        <v>141</v>
      </c>
      <c r="BG5" s="64" t="s">
        <v>142</v>
      </c>
      <c r="BH5" s="64" t="s">
        <v>152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139</v>
      </c>
      <c r="BP5" s="64" t="s">
        <v>153</v>
      </c>
      <c r="BQ5" s="64" t="s">
        <v>141</v>
      </c>
      <c r="BR5" s="64" t="s">
        <v>154</v>
      </c>
      <c r="BS5" s="64" t="s">
        <v>152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150</v>
      </c>
      <c r="CB5" s="64" t="s">
        <v>141</v>
      </c>
      <c r="CC5" s="64" t="s">
        <v>142</v>
      </c>
      <c r="CD5" s="64" t="s">
        <v>155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139</v>
      </c>
      <c r="CL5" s="64" t="s">
        <v>156</v>
      </c>
      <c r="CM5" s="64" t="s">
        <v>141</v>
      </c>
      <c r="CN5" s="64" t="s">
        <v>142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139</v>
      </c>
      <c r="CW5" s="64" t="s">
        <v>156</v>
      </c>
      <c r="CX5" s="64" t="s">
        <v>157</v>
      </c>
      <c r="CY5" s="64" t="s">
        <v>154</v>
      </c>
      <c r="CZ5" s="64" t="s">
        <v>155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139</v>
      </c>
      <c r="DH5" s="64" t="s">
        <v>153</v>
      </c>
      <c r="DI5" s="64" t="s">
        <v>141</v>
      </c>
      <c r="DJ5" s="64" t="s">
        <v>142</v>
      </c>
      <c r="DK5" s="64" t="s">
        <v>152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150</v>
      </c>
      <c r="DT5" s="64" t="s">
        <v>141</v>
      </c>
      <c r="DU5" s="64" t="s">
        <v>142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139</v>
      </c>
      <c r="ED5" s="64" t="s">
        <v>150</v>
      </c>
      <c r="EE5" s="64" t="s">
        <v>141</v>
      </c>
      <c r="EF5" s="64" t="s">
        <v>142</v>
      </c>
      <c r="EG5" s="64" t="s">
        <v>152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158</v>
      </c>
      <c r="EN5" s="64" t="s">
        <v>139</v>
      </c>
      <c r="EO5" s="64" t="s">
        <v>150</v>
      </c>
      <c r="EP5" s="64" t="s">
        <v>141</v>
      </c>
      <c r="EQ5" s="64" t="s">
        <v>154</v>
      </c>
      <c r="ER5" s="64" t="s">
        <v>152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159</v>
      </c>
      <c r="B6" s="65">
        <f>B8</f>
        <v>2018</v>
      </c>
      <c r="C6" s="65">
        <f t="shared" ref="C6:M6" si="2">C8</f>
        <v>357500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山口県地方独立行政法人山口県立病院機構　県立総合医療センター</v>
      </c>
      <c r="I6" s="158"/>
      <c r="J6" s="159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非設置</v>
      </c>
      <c r="P6" s="65" t="str">
        <f>P8</f>
        <v>直営</v>
      </c>
      <c r="Q6" s="66">
        <f t="shared" ref="Q6:AG6" si="3">Q8</f>
        <v>30</v>
      </c>
      <c r="R6" s="65" t="str">
        <f t="shared" si="3"/>
        <v>対象</v>
      </c>
      <c r="S6" s="65" t="str">
        <f t="shared" si="3"/>
        <v>ド 透 I 未 訓 ガ</v>
      </c>
      <c r="T6" s="65" t="str">
        <f t="shared" si="3"/>
        <v>救 臨 が 感 へ 災 地</v>
      </c>
      <c r="U6" s="66" t="str">
        <f>U8</f>
        <v>-</v>
      </c>
      <c r="V6" s="66">
        <f>V8</f>
        <v>36764</v>
      </c>
      <c r="W6" s="65" t="str">
        <f>W8</f>
        <v>非該当</v>
      </c>
      <c r="X6" s="65" t="str">
        <f t="shared" si="3"/>
        <v>７：１</v>
      </c>
      <c r="Y6" s="66">
        <f t="shared" si="3"/>
        <v>490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14</v>
      </c>
      <c r="AD6" s="66">
        <f t="shared" si="3"/>
        <v>504</v>
      </c>
      <c r="AE6" s="66">
        <f t="shared" si="3"/>
        <v>490</v>
      </c>
      <c r="AF6" s="66" t="str">
        <f t="shared" si="3"/>
        <v>-</v>
      </c>
      <c r="AG6" s="66">
        <f t="shared" si="3"/>
        <v>490</v>
      </c>
      <c r="AH6" s="67">
        <f>IF(AH8="-",NA(),AH8)</f>
        <v>100.6</v>
      </c>
      <c r="AI6" s="67">
        <f t="shared" ref="AI6:AQ6" si="4">IF(AI8="-",NA(),AI8)</f>
        <v>98.2</v>
      </c>
      <c r="AJ6" s="67">
        <f t="shared" si="4"/>
        <v>101.5</v>
      </c>
      <c r="AK6" s="67">
        <f t="shared" si="4"/>
        <v>99.9</v>
      </c>
      <c r="AL6" s="67">
        <f t="shared" si="4"/>
        <v>100.9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92.9</v>
      </c>
      <c r="AT6" s="67">
        <f t="shared" ref="AT6:BB6" si="5">IF(AT8="-",NA(),AT8)</f>
        <v>90.4</v>
      </c>
      <c r="AU6" s="67">
        <f t="shared" si="5"/>
        <v>94.7</v>
      </c>
      <c r="AV6" s="67">
        <f t="shared" si="5"/>
        <v>93.7</v>
      </c>
      <c r="AW6" s="67">
        <f t="shared" si="5"/>
        <v>94.9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2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82.8</v>
      </c>
      <c r="BP6" s="67">
        <f t="shared" ref="BP6:BX6" si="7">IF(BP8="-",NA(),BP8)</f>
        <v>84.2</v>
      </c>
      <c r="BQ6" s="67">
        <f t="shared" si="7"/>
        <v>82.5</v>
      </c>
      <c r="BR6" s="67">
        <f t="shared" si="7"/>
        <v>84.4</v>
      </c>
      <c r="BS6" s="67">
        <f t="shared" si="7"/>
        <v>85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63077</v>
      </c>
      <c r="CA6" s="68">
        <f t="shared" ref="CA6:CI6" si="8">IF(CA8="-",NA(),CA8)</f>
        <v>64547</v>
      </c>
      <c r="CB6" s="68">
        <f t="shared" si="8"/>
        <v>66891</v>
      </c>
      <c r="CC6" s="68">
        <f t="shared" si="8"/>
        <v>66525</v>
      </c>
      <c r="CD6" s="68">
        <f t="shared" si="8"/>
        <v>67932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12891</v>
      </c>
      <c r="CL6" s="68">
        <f t="shared" ref="CL6:CT6" si="9">IF(CL8="-",NA(),CL8)</f>
        <v>14076</v>
      </c>
      <c r="CM6" s="68">
        <f t="shared" si="9"/>
        <v>15331</v>
      </c>
      <c r="CN6" s="68">
        <f t="shared" si="9"/>
        <v>16110</v>
      </c>
      <c r="CO6" s="68">
        <f t="shared" si="9"/>
        <v>17080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49.4</v>
      </c>
      <c r="CW6" s="67">
        <f t="shared" ref="CW6:DE6" si="10">IF(CW8="-",NA(),CW8)</f>
        <v>52.1</v>
      </c>
      <c r="CX6" s="67">
        <f t="shared" si="10"/>
        <v>48.9</v>
      </c>
      <c r="CY6" s="67">
        <f t="shared" si="10"/>
        <v>50.4</v>
      </c>
      <c r="CZ6" s="67">
        <f t="shared" si="10"/>
        <v>49.7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25.3</v>
      </c>
      <c r="DH6" s="67">
        <f t="shared" ref="DH6:DP6" si="11">IF(DH8="-",NA(),DH8)</f>
        <v>25.6</v>
      </c>
      <c r="DI6" s="67">
        <f t="shared" si="11"/>
        <v>25.9</v>
      </c>
      <c r="DJ6" s="67">
        <f t="shared" si="11"/>
        <v>26.6</v>
      </c>
      <c r="DK6" s="67">
        <f t="shared" si="11"/>
        <v>26.8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31.1</v>
      </c>
      <c r="DS6" s="67">
        <f t="shared" ref="DS6:EA6" si="12">IF(DS8="-",NA(),DS8)</f>
        <v>37</v>
      </c>
      <c r="DT6" s="67">
        <f t="shared" si="12"/>
        <v>43.3</v>
      </c>
      <c r="DU6" s="67">
        <f t="shared" si="12"/>
        <v>49.3</v>
      </c>
      <c r="DV6" s="67">
        <f t="shared" si="12"/>
        <v>53.7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47.1</v>
      </c>
      <c r="ED6" s="67">
        <f t="shared" ref="ED6:EL6" si="13">IF(ED8="-",NA(),ED8)</f>
        <v>54.5</v>
      </c>
      <c r="EE6" s="67">
        <f t="shared" si="13"/>
        <v>59.9</v>
      </c>
      <c r="EF6" s="67">
        <f t="shared" si="13"/>
        <v>65.3</v>
      </c>
      <c r="EG6" s="67">
        <f t="shared" si="13"/>
        <v>67.2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22129700</v>
      </c>
      <c r="EO6" s="68">
        <f t="shared" ref="EO6:EW6" si="14">IF(EO8="-",NA(),EO8)</f>
        <v>23547758</v>
      </c>
      <c r="EP6" s="68">
        <f t="shared" si="14"/>
        <v>24602002</v>
      </c>
      <c r="EQ6" s="68">
        <f t="shared" si="14"/>
        <v>25496377</v>
      </c>
      <c r="ER6" s="68">
        <f t="shared" si="14"/>
        <v>26678500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160</v>
      </c>
      <c r="B7" s="65">
        <f t="shared" ref="B7:AG7" si="15">B8</f>
        <v>2018</v>
      </c>
      <c r="C7" s="65">
        <f t="shared" si="15"/>
        <v>357500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非設置</v>
      </c>
      <c r="P7" s="65" t="str">
        <f>P8</f>
        <v>直営</v>
      </c>
      <c r="Q7" s="66">
        <f t="shared" si="15"/>
        <v>30</v>
      </c>
      <c r="R7" s="65" t="str">
        <f t="shared" si="15"/>
        <v>対象</v>
      </c>
      <c r="S7" s="65" t="str">
        <f t="shared" si="15"/>
        <v>ド 透 I 未 訓 ガ</v>
      </c>
      <c r="T7" s="65" t="str">
        <f t="shared" si="15"/>
        <v>救 臨 が 感 へ 災 地</v>
      </c>
      <c r="U7" s="66" t="str">
        <f>U8</f>
        <v>-</v>
      </c>
      <c r="V7" s="66">
        <f>V8</f>
        <v>36764</v>
      </c>
      <c r="W7" s="65" t="str">
        <f>W8</f>
        <v>非該当</v>
      </c>
      <c r="X7" s="65" t="str">
        <f t="shared" si="15"/>
        <v>７：１</v>
      </c>
      <c r="Y7" s="66">
        <f t="shared" si="15"/>
        <v>490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14</v>
      </c>
      <c r="AD7" s="66">
        <f t="shared" si="15"/>
        <v>504</v>
      </c>
      <c r="AE7" s="66">
        <f t="shared" si="15"/>
        <v>490</v>
      </c>
      <c r="AF7" s="66" t="str">
        <f t="shared" si="15"/>
        <v>-</v>
      </c>
      <c r="AG7" s="66">
        <f t="shared" si="15"/>
        <v>490</v>
      </c>
      <c r="AH7" s="67">
        <f>AH8</f>
        <v>100.6</v>
      </c>
      <c r="AI7" s="67">
        <f t="shared" ref="AI7:AQ7" si="16">AI8</f>
        <v>98.2</v>
      </c>
      <c r="AJ7" s="67">
        <f t="shared" si="16"/>
        <v>101.5</v>
      </c>
      <c r="AK7" s="67">
        <f t="shared" si="16"/>
        <v>99.9</v>
      </c>
      <c r="AL7" s="67">
        <f t="shared" si="16"/>
        <v>100.9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92.9</v>
      </c>
      <c r="AT7" s="67">
        <f t="shared" ref="AT7:BB7" si="17">AT8</f>
        <v>90.4</v>
      </c>
      <c r="AU7" s="67">
        <f t="shared" si="17"/>
        <v>94.7</v>
      </c>
      <c r="AV7" s="67">
        <f t="shared" si="17"/>
        <v>93.7</v>
      </c>
      <c r="AW7" s="67">
        <f t="shared" si="17"/>
        <v>94.9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0</v>
      </c>
      <c r="BE7" s="67">
        <f t="shared" ref="BE7:BM7" si="18">BE8</f>
        <v>2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82.8</v>
      </c>
      <c r="BP7" s="67">
        <f t="shared" ref="BP7:BX7" si="19">BP8</f>
        <v>84.2</v>
      </c>
      <c r="BQ7" s="67">
        <f t="shared" si="19"/>
        <v>82.5</v>
      </c>
      <c r="BR7" s="67">
        <f t="shared" si="19"/>
        <v>84.4</v>
      </c>
      <c r="BS7" s="67">
        <f t="shared" si="19"/>
        <v>85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63077</v>
      </c>
      <c r="CA7" s="68">
        <f t="shared" ref="CA7:CI7" si="20">CA8</f>
        <v>64547</v>
      </c>
      <c r="CB7" s="68">
        <f t="shared" si="20"/>
        <v>66891</v>
      </c>
      <c r="CC7" s="68">
        <f t="shared" si="20"/>
        <v>66525</v>
      </c>
      <c r="CD7" s="68">
        <f t="shared" si="20"/>
        <v>67932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12891</v>
      </c>
      <c r="CL7" s="68">
        <f t="shared" ref="CL7:CT7" si="21">CL8</f>
        <v>14076</v>
      </c>
      <c r="CM7" s="68">
        <f t="shared" si="21"/>
        <v>15331</v>
      </c>
      <c r="CN7" s="68">
        <f t="shared" si="21"/>
        <v>16110</v>
      </c>
      <c r="CO7" s="68">
        <f t="shared" si="21"/>
        <v>17080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49.4</v>
      </c>
      <c r="CW7" s="67">
        <f t="shared" ref="CW7:DE7" si="22">CW8</f>
        <v>52.1</v>
      </c>
      <c r="CX7" s="67">
        <f t="shared" si="22"/>
        <v>48.9</v>
      </c>
      <c r="CY7" s="67">
        <f t="shared" si="22"/>
        <v>50.4</v>
      </c>
      <c r="CZ7" s="67">
        <f t="shared" si="22"/>
        <v>49.7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25.3</v>
      </c>
      <c r="DH7" s="67">
        <f t="shared" ref="DH7:DP7" si="23">DH8</f>
        <v>25.6</v>
      </c>
      <c r="DI7" s="67">
        <f t="shared" si="23"/>
        <v>25.9</v>
      </c>
      <c r="DJ7" s="67">
        <f t="shared" si="23"/>
        <v>26.6</v>
      </c>
      <c r="DK7" s="67">
        <f t="shared" si="23"/>
        <v>26.8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31.1</v>
      </c>
      <c r="DS7" s="67">
        <f t="shared" ref="DS7:EA7" si="24">DS8</f>
        <v>37</v>
      </c>
      <c r="DT7" s="67">
        <f t="shared" si="24"/>
        <v>43.3</v>
      </c>
      <c r="DU7" s="67">
        <f t="shared" si="24"/>
        <v>49.3</v>
      </c>
      <c r="DV7" s="67">
        <f t="shared" si="24"/>
        <v>53.7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47.1</v>
      </c>
      <c r="ED7" s="67">
        <f t="shared" ref="ED7:EL7" si="25">ED8</f>
        <v>54.5</v>
      </c>
      <c r="EE7" s="67">
        <f t="shared" si="25"/>
        <v>59.9</v>
      </c>
      <c r="EF7" s="67">
        <f t="shared" si="25"/>
        <v>65.3</v>
      </c>
      <c r="EG7" s="67">
        <f t="shared" si="25"/>
        <v>67.2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22129700</v>
      </c>
      <c r="EO7" s="68">
        <f t="shared" ref="EO7:EW7" si="26">EO8</f>
        <v>23547758</v>
      </c>
      <c r="EP7" s="68">
        <f t="shared" si="26"/>
        <v>24602002</v>
      </c>
      <c r="EQ7" s="68">
        <f t="shared" si="26"/>
        <v>25496377</v>
      </c>
      <c r="ER7" s="68">
        <f t="shared" si="26"/>
        <v>26678500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 x14ac:dyDescent="0.15">
      <c r="A8" s="50"/>
      <c r="B8" s="70">
        <v>2018</v>
      </c>
      <c r="C8" s="70">
        <v>357500</v>
      </c>
      <c r="D8" s="70">
        <v>46</v>
      </c>
      <c r="E8" s="70">
        <v>6</v>
      </c>
      <c r="F8" s="70">
        <v>0</v>
      </c>
      <c r="G8" s="70">
        <v>1</v>
      </c>
      <c r="H8" s="70" t="s">
        <v>161</v>
      </c>
      <c r="I8" s="70" t="s">
        <v>162</v>
      </c>
      <c r="J8" s="70" t="s">
        <v>163</v>
      </c>
      <c r="K8" s="70" t="s">
        <v>164</v>
      </c>
      <c r="L8" s="70" t="s">
        <v>165</v>
      </c>
      <c r="M8" s="70" t="s">
        <v>166</v>
      </c>
      <c r="N8" s="70" t="s">
        <v>167</v>
      </c>
      <c r="O8" s="70" t="s">
        <v>168</v>
      </c>
      <c r="P8" s="70" t="s">
        <v>169</v>
      </c>
      <c r="Q8" s="71">
        <v>30</v>
      </c>
      <c r="R8" s="70" t="s">
        <v>170</v>
      </c>
      <c r="S8" s="70" t="s">
        <v>171</v>
      </c>
      <c r="T8" s="70" t="s">
        <v>172</v>
      </c>
      <c r="U8" s="71" t="s">
        <v>38</v>
      </c>
      <c r="V8" s="71">
        <v>36764</v>
      </c>
      <c r="W8" s="70" t="s">
        <v>173</v>
      </c>
      <c r="X8" s="72" t="s">
        <v>174</v>
      </c>
      <c r="Y8" s="71">
        <v>490</v>
      </c>
      <c r="Z8" s="71" t="s">
        <v>38</v>
      </c>
      <c r="AA8" s="71" t="s">
        <v>38</v>
      </c>
      <c r="AB8" s="71" t="s">
        <v>38</v>
      </c>
      <c r="AC8" s="71">
        <v>14</v>
      </c>
      <c r="AD8" s="71">
        <v>504</v>
      </c>
      <c r="AE8" s="71">
        <v>490</v>
      </c>
      <c r="AF8" s="71" t="s">
        <v>38</v>
      </c>
      <c r="AG8" s="71">
        <v>490</v>
      </c>
      <c r="AH8" s="73">
        <v>100.6</v>
      </c>
      <c r="AI8" s="73">
        <v>98.2</v>
      </c>
      <c r="AJ8" s="73">
        <v>101.5</v>
      </c>
      <c r="AK8" s="73">
        <v>99.9</v>
      </c>
      <c r="AL8" s="73">
        <v>100.9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92.9</v>
      </c>
      <c r="AT8" s="73">
        <v>90.4</v>
      </c>
      <c r="AU8" s="73">
        <v>94.7</v>
      </c>
      <c r="AV8" s="73">
        <v>93.7</v>
      </c>
      <c r="AW8" s="73">
        <v>94.9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0</v>
      </c>
      <c r="BE8" s="74">
        <v>2</v>
      </c>
      <c r="BF8" s="74">
        <v>0</v>
      </c>
      <c r="BG8" s="74">
        <v>0</v>
      </c>
      <c r="BH8" s="74">
        <v>0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82.8</v>
      </c>
      <c r="BP8" s="73">
        <v>84.2</v>
      </c>
      <c r="BQ8" s="73">
        <v>82.5</v>
      </c>
      <c r="BR8" s="73">
        <v>84.4</v>
      </c>
      <c r="BS8" s="73">
        <v>85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63077</v>
      </c>
      <c r="CA8" s="74">
        <v>64547</v>
      </c>
      <c r="CB8" s="74">
        <v>66891</v>
      </c>
      <c r="CC8" s="74">
        <v>66525</v>
      </c>
      <c r="CD8" s="74">
        <v>67932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12891</v>
      </c>
      <c r="CL8" s="74">
        <v>14076</v>
      </c>
      <c r="CM8" s="74">
        <v>15331</v>
      </c>
      <c r="CN8" s="74">
        <v>16110</v>
      </c>
      <c r="CO8" s="74">
        <v>17080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49.4</v>
      </c>
      <c r="CW8" s="74">
        <v>52.1</v>
      </c>
      <c r="CX8" s="74">
        <v>48.9</v>
      </c>
      <c r="CY8" s="74">
        <v>50.4</v>
      </c>
      <c r="CZ8" s="74">
        <v>49.7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25.3</v>
      </c>
      <c r="DH8" s="74">
        <v>25.6</v>
      </c>
      <c r="DI8" s="74">
        <v>25.9</v>
      </c>
      <c r="DJ8" s="74">
        <v>26.6</v>
      </c>
      <c r="DK8" s="74">
        <v>26.8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31.1</v>
      </c>
      <c r="DS8" s="73">
        <v>37</v>
      </c>
      <c r="DT8" s="73">
        <v>43.3</v>
      </c>
      <c r="DU8" s="73">
        <v>49.3</v>
      </c>
      <c r="DV8" s="73">
        <v>53.7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47.1</v>
      </c>
      <c r="ED8" s="73">
        <v>54.5</v>
      </c>
      <c r="EE8" s="73">
        <v>59.9</v>
      </c>
      <c r="EF8" s="73">
        <v>65.3</v>
      </c>
      <c r="EG8" s="73">
        <v>67.2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22129700</v>
      </c>
      <c r="EO8" s="74">
        <v>23547758</v>
      </c>
      <c r="EP8" s="74">
        <v>24602002</v>
      </c>
      <c r="EQ8" s="74">
        <v>25496377</v>
      </c>
      <c r="ER8" s="74">
        <v>26678500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175</v>
      </c>
      <c r="C10" s="79" t="s">
        <v>176</v>
      </c>
      <c r="D10" s="79" t="s">
        <v>177</v>
      </c>
      <c r="E10" s="79" t="s">
        <v>178</v>
      </c>
      <c r="F10" s="79" t="s">
        <v>179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180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大溝　勇太</cp:lastModifiedBy>
  <cp:lastPrinted>2020-01-24T06:21:23Z</cp:lastPrinted>
  <dcterms:created xsi:type="dcterms:W3CDTF">2019-12-05T07:42:07Z</dcterms:created>
  <dcterms:modified xsi:type="dcterms:W3CDTF">2020-01-29T08:58:41Z</dcterms:modified>
  <cp:category/>
</cp:coreProperties>
</file>