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201op\Desktop\(2.1.10)【02青森県】公営企業に係る経営比較分析表（平成30年度決算）の分析等について（依頼）\"/>
    </mc:Choice>
  </mc:AlternateContent>
  <xr:revisionPtr revIDLastSave="0" documentId="13_ncr:1_{93E37BA3-908A-4C3B-A1A5-4211DD499048}" xr6:coauthVersionLast="36" xr6:coauthVersionMax="36" xr10:uidLastSave="{00000000-0000-0000-0000-000000000000}"/>
  <workbookProtection workbookAlgorithmName="SHA-512" workbookHashValue="BPAXqImWejbmd2N9PBAB2T7jusrpEQn+N3YcCh1BymNiahcNNW5IgwRjRdL4njTaeVufELSjTusj7eNmv49tfw==" workbookSaltValue="+vnLDd7L/c6MEBG5EYXig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CF90" i="4"/>
  <c r="BE90" i="4"/>
  <c r="RA81" i="4"/>
  <c r="PZ81" i="4"/>
  <c r="OY81" i="4"/>
  <c r="NX81" i="4"/>
  <c r="MW81" i="4"/>
  <c r="KO81" i="4"/>
  <c r="JN81" i="4"/>
  <c r="HL81" i="4"/>
  <c r="GK81" i="4"/>
  <c r="EC81" i="4"/>
  <c r="DB81" i="4"/>
  <c r="CA81" i="4"/>
  <c r="AZ81" i="4"/>
  <c r="Y81" i="4"/>
  <c r="PZ80" i="4"/>
  <c r="OY80" i="4"/>
  <c r="NX80" i="4"/>
  <c r="MW80" i="4"/>
  <c r="KO80" i="4"/>
  <c r="JN80" i="4"/>
  <c r="IM80" i="4"/>
  <c r="HL80" i="4"/>
  <c r="GK80" i="4"/>
  <c r="EC80" i="4"/>
  <c r="DB80" i="4"/>
  <c r="AZ80" i="4"/>
  <c r="Y80" i="4"/>
  <c r="RA79" i="4"/>
  <c r="PZ79" i="4"/>
  <c r="OY79" i="4"/>
  <c r="NX79" i="4"/>
  <c r="MW79" i="4"/>
  <c r="KO79" i="4"/>
  <c r="JN79" i="4"/>
  <c r="IM79" i="4"/>
  <c r="HL79" i="4"/>
  <c r="GK79" i="4"/>
  <c r="EC79" i="4"/>
  <c r="DB79" i="4"/>
  <c r="CA79" i="4"/>
  <c r="AZ79" i="4"/>
  <c r="Y79" i="4"/>
  <c r="RH56" i="4"/>
  <c r="QN56" i="4"/>
  <c r="PT56" i="4"/>
  <c r="OZ56" i="4"/>
  <c r="MN56" i="4"/>
  <c r="KZ56" i="4"/>
  <c r="KF56" i="4"/>
  <c r="JL56" i="4"/>
  <c r="HT56" i="4"/>
  <c r="GZ56" i="4"/>
  <c r="GF56" i="4"/>
  <c r="FL56" i="4"/>
  <c r="ER56" i="4"/>
  <c r="CZ56" i="4"/>
  <c r="CF56" i="4"/>
  <c r="BL56" i="4"/>
  <c r="X56" i="4"/>
  <c r="RH55" i="4"/>
  <c r="QN55" i="4"/>
  <c r="PT55" i="4"/>
  <c r="OZ55" i="4"/>
  <c r="OF55" i="4"/>
  <c r="MN55" i="4"/>
  <c r="LT55" i="4"/>
  <c r="KZ55" i="4"/>
  <c r="KF55" i="4"/>
  <c r="HT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QN33" i="4"/>
  <c r="PT33" i="4"/>
  <c r="OZ33" i="4"/>
  <c r="OF33" i="4"/>
  <c r="MN33" i="4"/>
  <c r="KZ33" i="4"/>
  <c r="JL33" i="4"/>
  <c r="HT33" i="4"/>
  <c r="GZ33" i="4"/>
  <c r="FL33" i="4"/>
  <c r="CZ33" i="4"/>
  <c r="BL33" i="4"/>
  <c r="AR33" i="4"/>
  <c r="RH32" i="4"/>
  <c r="QN32" i="4"/>
  <c r="PT32" i="4"/>
  <c r="OZ32" i="4"/>
  <c r="OF32" i="4"/>
  <c r="LT32" i="4"/>
  <c r="KZ32" i="4"/>
  <c r="KF32" i="4"/>
  <c r="JL32" i="4"/>
  <c r="GZ32" i="4"/>
  <c r="FL32" i="4"/>
  <c r="ER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MN32" i="4" l="1"/>
  <c r="JL55" i="4"/>
  <c r="GF32" i="4"/>
  <c r="CF33" i="4"/>
  <c r="KF33" i="4"/>
  <c r="RH33" i="4"/>
  <c r="CF55" i="4"/>
  <c r="OF56" i="4"/>
  <c r="HT32" i="4"/>
  <c r="ER33" i="4"/>
  <c r="LT33" i="4"/>
  <c r="ER55" i="4"/>
  <c r="AR56" i="4"/>
  <c r="RA80" i="4"/>
  <c r="IM81" i="4"/>
  <c r="BL32" i="4"/>
  <c r="GF33" i="4"/>
  <c r="CZ32" i="4"/>
  <c r="X33" i="4"/>
  <c r="GZ55" i="4"/>
  <c r="LT56" i="4"/>
  <c r="CA80"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<sst xmlns="http://schemas.openxmlformats.org/spreadsheetml/2006/main" count="262" uniqueCount="106">
  <si>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</si>
  <si>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</si>
  <si>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</si>
  <si>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</si>
  <si>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</si>
  <si>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</si>
  <si>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</si>
  <si>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</si>
  <si>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</si>
  <si>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</si>
  <si>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</si>
  <si>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</si>
  <si>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</si>
  <si>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</si>
  <si>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</si>
  <si>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</si>
  <si>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</si>
  <si>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</si>
  <si>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</si>
  <si>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</si>
  <si>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</si>
  <si>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</si>
  <si>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</si>
  <si>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</si>
  <si>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</si>
  <si>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</si>
  <si>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</si>
  <si>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</si>
  <si>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</si>
  <si>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</si>
  <si>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</si>
  <si>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</si>
  <si>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</si>
  <si>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</si>
  <si>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</si>
  <si>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</si>
  <si>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</si>
  <si>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</si>
  <si>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</si>
  <si>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</si>
  <si>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</si>
  <si>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</si>
  <si>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</si>
  <si>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</si>
  <si>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</si>
  <si>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</si>
  <si>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</si>
  <si>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</si>
  <si>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</si>
  <si>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</si>
  <si>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</si>
  <si>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</si>
  <si>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</si>
  <si>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</si>
  <si>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</si>
  <si>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</si>
  <si>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</si>
  <si>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</si>
  <si>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</si>
  <si>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</si>
  <si>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</si>
  <si>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</si>
  <si>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</si>
  <si>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</si>
  <si>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</si>
  <si>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</si>
  <si>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</si>
  <si>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</si>
  <si>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</si>
  <si>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</si>
  <si>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</si>
  <si>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</si>
  <si>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</si>
  <si>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</si>
  <si>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</si>
  <si>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</si>
  <si>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</si>
  <si>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</si>
  <si>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</si>
  <si>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</si>
  <si>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</si>
  <si>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</si>
  <si>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</si>
  <si>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</si>
  <si>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</si>
  <si>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</si>
  <si>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</si>
  <si>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020001</t>
  </si>
  <si>
    <t>46</t>
  </si>
  <si>
    <t>02</t>
  </si>
  <si>
    <t>0</t>
  </si>
  <si>
    <t>000</t>
  </si>
  <si>
    <t>青森県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</si>
  <si>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</si>
  <si>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</si>
  <si>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</si>
  <si>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</si>
  <si>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</si>
  <si>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</si>
  <si>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</si>
  <si>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</si>
  <si>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</si>
  <si>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</si>
  <si>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については、独立採算制の原則に則り、引き続き自主財源による経営を維持しながら、安定した給水料金の確保と更なる経費節減を図り、健全な経営に努めるとともに、内部資金の留保により、将来の事業運営に備えた財政基盤の強化に取り組む必要がある。
　老朽化対策については、既存の施設については、必要な機能を十分に発揮できるよう日常管理を徹底して、老朽化の状況を考慮しながら計画的な更新を行い、管路に関しては、老朽化の状況について十分注意を図り、また、漏水事故への対応力を高めながら、更新について検討を進めていくこととしている。</t>
    <rPh sb="1" eb="3">
      <t>ケイエイ</t>
    </rPh>
    <rPh sb="9" eb="11">
      <t>ドクリツ</t>
    </rPh>
    <rPh sb="11" eb="14">
      <t>サイサンセイ</t>
    </rPh>
    <rPh sb="15" eb="17">
      <t>ゲンソク</t>
    </rPh>
    <rPh sb="18" eb="19">
      <t>ノット</t>
    </rPh>
    <rPh sb="21" eb="22">
      <t>ヒ</t>
    </rPh>
    <rPh sb="23" eb="24">
      <t>ツヅ</t>
    </rPh>
    <rPh sb="25" eb="29">
      <t>ジシュザイゲン</t>
    </rPh>
    <rPh sb="32" eb="34">
      <t>ケイエイ</t>
    </rPh>
    <rPh sb="35" eb="37">
      <t>イジ</t>
    </rPh>
    <rPh sb="42" eb="44">
      <t>アンテイ</t>
    </rPh>
    <rPh sb="46" eb="48">
      <t>キュウスイ</t>
    </rPh>
    <rPh sb="48" eb="50">
      <t>リョウキン</t>
    </rPh>
    <rPh sb="51" eb="53">
      <t>カクホ</t>
    </rPh>
    <rPh sb="54" eb="55">
      <t>サラ</t>
    </rPh>
    <rPh sb="57" eb="59">
      <t>ケイヒ</t>
    </rPh>
    <rPh sb="59" eb="61">
      <t>セツゲン</t>
    </rPh>
    <rPh sb="62" eb="63">
      <t>ハカ</t>
    </rPh>
    <rPh sb="65" eb="67">
      <t>ケンゼン</t>
    </rPh>
    <rPh sb="68" eb="70">
      <t>ケイエイ</t>
    </rPh>
    <rPh sb="71" eb="72">
      <t>ツト</t>
    </rPh>
    <rPh sb="79" eb="81">
      <t>ナイブ</t>
    </rPh>
    <rPh sb="81" eb="83">
      <t>シキン</t>
    </rPh>
    <rPh sb="84" eb="86">
      <t>リュウホ</t>
    </rPh>
    <rPh sb="90" eb="92">
      <t>ショウライ</t>
    </rPh>
    <rPh sb="93" eb="95">
      <t>ジギョウ</t>
    </rPh>
    <rPh sb="95" eb="97">
      <t>ウンエイ</t>
    </rPh>
    <rPh sb="98" eb="99">
      <t>ソナ</t>
    </rPh>
    <rPh sb="101" eb="103">
      <t>ザイセイ</t>
    </rPh>
    <rPh sb="103" eb="105">
      <t>キバン</t>
    </rPh>
    <rPh sb="106" eb="108">
      <t>キョウカ</t>
    </rPh>
    <rPh sb="109" eb="110">
      <t>ト</t>
    </rPh>
    <rPh sb="111" eb="112">
      <t>ク</t>
    </rPh>
    <rPh sb="113" eb="115">
      <t>ヒツヨウ</t>
    </rPh>
    <rPh sb="121" eb="124">
      <t>ロウキュウカ</t>
    </rPh>
    <rPh sb="124" eb="126">
      <t>タイサク</t>
    </rPh>
    <rPh sb="132" eb="134">
      <t>キゾン</t>
    </rPh>
    <rPh sb="135" eb="137">
      <t>シセツ</t>
    </rPh>
    <rPh sb="143" eb="145">
      <t>ヒツヨウ</t>
    </rPh>
    <rPh sb="146" eb="148">
      <t>キノウ</t>
    </rPh>
    <rPh sb="149" eb="151">
      <t>ジュウブン</t>
    </rPh>
    <rPh sb="152" eb="154">
      <t>ハッキ</t>
    </rPh>
    <rPh sb="159" eb="161">
      <t>ニチジョウ</t>
    </rPh>
    <rPh sb="161" eb="163">
      <t>カンリ</t>
    </rPh>
    <rPh sb="164" eb="166">
      <t>テッテイ</t>
    </rPh>
    <rPh sb="169" eb="172">
      <t>ロウキュウカ</t>
    </rPh>
    <rPh sb="173" eb="175">
      <t>ジョウキョウ</t>
    </rPh>
    <rPh sb="176" eb="178">
      <t>コウリョ</t>
    </rPh>
    <rPh sb="182" eb="185">
      <t>ケイカクテキ</t>
    </rPh>
    <rPh sb="186" eb="188">
      <t>コウシン</t>
    </rPh>
    <rPh sb="189" eb="190">
      <t>オコナ</t>
    </rPh>
    <rPh sb="192" eb="194">
      <t>カンロ</t>
    </rPh>
    <rPh sb="195" eb="196">
      <t>カン</t>
    </rPh>
    <rPh sb="200" eb="203">
      <t>ロウキュウカ</t>
    </rPh>
    <rPh sb="204" eb="206">
      <t>ジョウキョウ</t>
    </rPh>
    <rPh sb="210" eb="212">
      <t>ジュウブン</t>
    </rPh>
    <rPh sb="212" eb="214">
      <t>チュウイ</t>
    </rPh>
    <rPh sb="215" eb="216">
      <t>ハカ</t>
    </rPh>
    <rPh sb="221" eb="223">
      <t>ロウスイ</t>
    </rPh>
    <rPh sb="223" eb="225">
      <t>ジコ</t>
    </rPh>
    <rPh sb="227" eb="230">
      <t>タイオウリョク</t>
    </rPh>
    <rPh sb="231" eb="232">
      <t>タカ</t>
    </rPh>
    <rPh sb="237" eb="239">
      <t>コウシン</t>
    </rPh>
    <rPh sb="243" eb="245">
      <t>ケントウ</t>
    </rPh>
    <rPh sb="246" eb="247">
      <t>スス</t>
    </rPh>
    <phoneticPr fontId="5"/>
  </si>
  <si>
    <t>　産業構造の変化や企業の節水努力等により工業用水の需要が伸び悩んでいる状況において、長年にわたりほぼ一定の給水量を確保する一方で、経費の節減に努め、①経常収支比率や⑤料金回収率は１００％を超え、毎年度黒字を計上し、更なる費用の削減を図っている。
　また、近年は、ユーザー企業の新規参入及び撤退等による契約水量の大きな増減がないことから、⑦施設利用率や⑧契約率も大きな増減がなく、類似団体の平均値を上回る状況が続いている。
　⑤料金回収率については、１００％を上回り、給水に係る費用を給水収益で賄えており、類似団体の平均値前後で推移している。
　⑥給水原価については、本県は、原水の薬品処理や濾過は行わず、沈殿処理して供給していることから安価になっている。
　短期的な資金繰りを示す③流動比率も１００％を大きく超え、現金などの流動資産も大きな変動はなく安定した数値で推移しており、短期的な資金繰りの状況に問題はありません。
　低い方が良い指標とされる④企業債残高対給水収益比率も、適切な投資規模を維持した上で、建設改良費を自主財源で賄っており、新規の借入を行っていないことから、類似団体の平均値を下回る水準で推移している。</t>
    <rPh sb="1" eb="3">
      <t>サンギョウ</t>
    </rPh>
    <rPh sb="3" eb="5">
      <t>コウゾウ</t>
    </rPh>
    <rPh sb="6" eb="8">
      <t>ヘンカ</t>
    </rPh>
    <rPh sb="9" eb="11">
      <t>キギョウ</t>
    </rPh>
    <rPh sb="12" eb="14">
      <t>セッスイ</t>
    </rPh>
    <rPh sb="14" eb="16">
      <t>ドリョク</t>
    </rPh>
    <rPh sb="16" eb="17">
      <t>ナド</t>
    </rPh>
    <rPh sb="20" eb="22">
      <t>コウギョウ</t>
    </rPh>
    <rPh sb="22" eb="24">
      <t>ヨウスイ</t>
    </rPh>
    <rPh sb="25" eb="27">
      <t>ジュヨウ</t>
    </rPh>
    <rPh sb="28" eb="29">
      <t>ノ</t>
    </rPh>
    <rPh sb="30" eb="31">
      <t>ナヤ</t>
    </rPh>
    <rPh sb="35" eb="37">
      <t>ジョウキョウ</t>
    </rPh>
    <rPh sb="42" eb="44">
      <t>ナガネン</t>
    </rPh>
    <rPh sb="50" eb="52">
      <t>イッテイ</t>
    </rPh>
    <rPh sb="53" eb="56">
      <t>キュウスイリョウ</t>
    </rPh>
    <rPh sb="57" eb="59">
      <t>カクホ</t>
    </rPh>
    <rPh sb="61" eb="63">
      <t>イッポウ</t>
    </rPh>
    <rPh sb="65" eb="67">
      <t>ケイヒ</t>
    </rPh>
    <rPh sb="68" eb="70">
      <t>セツゲン</t>
    </rPh>
    <rPh sb="71" eb="72">
      <t>ツト</t>
    </rPh>
    <rPh sb="75" eb="81">
      <t>ケイジョウシュウシヒリツ</t>
    </rPh>
    <rPh sb="82" eb="88">
      <t>5リョウキンカイシュウリツ</t>
    </rPh>
    <rPh sb="94" eb="95">
      <t>コ</t>
    </rPh>
    <rPh sb="97" eb="102">
      <t>マイネンドクロジ</t>
    </rPh>
    <rPh sb="103" eb="105">
      <t>ケイジョウ</t>
    </rPh>
    <rPh sb="107" eb="108">
      <t>サラ</t>
    </rPh>
    <rPh sb="110" eb="112">
      <t>ヒヨウ</t>
    </rPh>
    <rPh sb="113" eb="115">
      <t>サクゲン</t>
    </rPh>
    <rPh sb="116" eb="117">
      <t>ハカ</t>
    </rPh>
    <rPh sb="127" eb="129">
      <t>キンネン</t>
    </rPh>
    <rPh sb="135" eb="137">
      <t>キギョウ</t>
    </rPh>
    <rPh sb="138" eb="142">
      <t>シンキサンニュウ</t>
    </rPh>
    <rPh sb="142" eb="143">
      <t>オヨ</t>
    </rPh>
    <rPh sb="144" eb="146">
      <t>テッタイ</t>
    </rPh>
    <rPh sb="146" eb="147">
      <t>ナド</t>
    </rPh>
    <rPh sb="150" eb="152">
      <t>ケイヤク</t>
    </rPh>
    <rPh sb="152" eb="154">
      <t>スイリョウ</t>
    </rPh>
    <rPh sb="155" eb="156">
      <t>オオ</t>
    </rPh>
    <rPh sb="158" eb="160">
      <t>ゾウゲン</t>
    </rPh>
    <rPh sb="169" eb="171">
      <t>シセツ</t>
    </rPh>
    <rPh sb="171" eb="174">
      <t>リヨウリツ</t>
    </rPh>
    <rPh sb="175" eb="179">
      <t>8ケイヤクリツ</t>
    </rPh>
    <rPh sb="180" eb="181">
      <t>オオ</t>
    </rPh>
    <rPh sb="183" eb="185">
      <t>ゾウゲン</t>
    </rPh>
    <rPh sb="189" eb="191">
      <t>ルイジ</t>
    </rPh>
    <rPh sb="191" eb="193">
      <t>ダンタイ</t>
    </rPh>
    <rPh sb="194" eb="197">
      <t>ヘイキンチ</t>
    </rPh>
    <rPh sb="198" eb="200">
      <t>ウワマワ</t>
    </rPh>
    <rPh sb="201" eb="203">
      <t>ジョウキョウ</t>
    </rPh>
    <rPh sb="204" eb="205">
      <t>ツヅ</t>
    </rPh>
    <rPh sb="213" eb="215">
      <t>リョウキン</t>
    </rPh>
    <rPh sb="215" eb="218">
      <t>カイシュウリツ</t>
    </rPh>
    <rPh sb="229" eb="231">
      <t>ウワマワ</t>
    </rPh>
    <rPh sb="233" eb="235">
      <t>キュウスイ</t>
    </rPh>
    <rPh sb="236" eb="237">
      <t>カカ</t>
    </rPh>
    <rPh sb="238" eb="240">
      <t>ヒヨウ</t>
    </rPh>
    <rPh sb="241" eb="243">
      <t>キュウスイ</t>
    </rPh>
    <rPh sb="243" eb="245">
      <t>シュウエキ</t>
    </rPh>
    <rPh sb="246" eb="247">
      <t>マカナ</t>
    </rPh>
    <rPh sb="252" eb="256">
      <t>ルイジダンタイ</t>
    </rPh>
    <rPh sb="257" eb="260">
      <t>ヘイキンチ</t>
    </rPh>
    <rPh sb="260" eb="262">
      <t>ゼンゴ</t>
    </rPh>
    <rPh sb="263" eb="265">
      <t>スイイ</t>
    </rPh>
    <rPh sb="287" eb="289">
      <t>ゲンスイ</t>
    </rPh>
    <rPh sb="290" eb="292">
      <t>ヤクヒン</t>
    </rPh>
    <rPh sb="292" eb="294">
      <t>ショリ</t>
    </rPh>
    <rPh sb="295" eb="297">
      <t>ロカ</t>
    </rPh>
    <rPh sb="298" eb="299">
      <t>オコナ</t>
    </rPh>
    <rPh sb="302" eb="304">
      <t>チンデン</t>
    </rPh>
    <rPh sb="304" eb="306">
      <t>ショリ</t>
    </rPh>
    <rPh sb="357" eb="359">
      <t>ゲンキン</t>
    </rPh>
    <rPh sb="362" eb="364">
      <t>リュウドウ</t>
    </rPh>
    <rPh sb="364" eb="366">
      <t>シサン</t>
    </rPh>
    <rPh sb="367" eb="368">
      <t>オオ</t>
    </rPh>
    <rPh sb="370" eb="372">
      <t>ヘンドウ</t>
    </rPh>
    <rPh sb="439" eb="441">
      <t>テキセツ</t>
    </rPh>
    <rPh sb="442" eb="444">
      <t>トウシ</t>
    </rPh>
    <rPh sb="444" eb="446">
      <t>キボ</t>
    </rPh>
    <rPh sb="447" eb="449">
      <t>イジ</t>
    </rPh>
    <rPh sb="451" eb="452">
      <t>ウエ</t>
    </rPh>
    <rPh sb="488" eb="492">
      <t>ルイジダンタイ</t>
    </rPh>
    <rPh sb="493" eb="496">
      <t>ヘイキンチ</t>
    </rPh>
    <rPh sb="497" eb="499">
      <t>シタマワ</t>
    </rPh>
    <rPh sb="500" eb="502">
      <t>スイジュン</t>
    </rPh>
    <rPh sb="503" eb="505">
      <t>スイイ</t>
    </rPh>
    <phoneticPr fontId="5"/>
  </si>
  <si>
    <t>　①有形固定資産減価償却率は５０％を超え、徐々に老朽化した施設が増えている状況にあるため、老朽化した施設等を計画的に更新していくこととしている。
　管路の老朽化に関する指標のうち、②管路経年化率については類似団体の平均値を上回り、③管路更新率については下回っており、実際の管路の状況を踏まえた対応を検討していくこととしている。</t>
    <rPh sb="2" eb="13">
      <t>ユウケイコテイシサンゲンカショウキャクリツ</t>
    </rPh>
    <rPh sb="18" eb="19">
      <t>コ</t>
    </rPh>
    <rPh sb="21" eb="31">
      <t>ジョジョニロウキュウカシタシセツ</t>
    </rPh>
    <rPh sb="32" eb="33">
      <t>フ</t>
    </rPh>
    <rPh sb="37" eb="39">
      <t>ジョウキョウ</t>
    </rPh>
    <rPh sb="45" eb="48">
      <t>ロウキュウカ</t>
    </rPh>
    <rPh sb="50" eb="52">
      <t>シセツ</t>
    </rPh>
    <rPh sb="52" eb="53">
      <t>ナド</t>
    </rPh>
    <rPh sb="54" eb="57">
      <t>ケイカクテキ</t>
    </rPh>
    <rPh sb="58" eb="60">
      <t>コウシン</t>
    </rPh>
    <rPh sb="74" eb="76">
      <t>カンロ</t>
    </rPh>
    <rPh sb="77" eb="80">
      <t>ロウキュウカ</t>
    </rPh>
    <rPh sb="81" eb="82">
      <t>カン</t>
    </rPh>
    <rPh sb="84" eb="86">
      <t>シヒョウ</t>
    </rPh>
    <rPh sb="91" eb="93">
      <t>カンロ</t>
    </rPh>
    <rPh sb="93" eb="95">
      <t>ケイネン</t>
    </rPh>
    <rPh sb="102" eb="106">
      <t>ルイジダンタイ</t>
    </rPh>
    <rPh sb="107" eb="110">
      <t>ヘイキンチ</t>
    </rPh>
    <rPh sb="111" eb="113">
      <t>ウワマワ</t>
    </rPh>
    <rPh sb="116" eb="118">
      <t>カンロ</t>
    </rPh>
    <rPh sb="118" eb="120">
      <t>コウシン</t>
    </rPh>
    <rPh sb="120" eb="121">
      <t>リツ</t>
    </rPh>
    <rPh sb="126" eb="128">
      <t>シタマワ</t>
    </rPh>
    <rPh sb="133" eb="135">
      <t>ジッサイ</t>
    </rPh>
    <rPh sb="136" eb="138">
      <t>カンロ</t>
    </rPh>
    <rPh sb="139" eb="141">
      <t>ジョウキョウ</t>
    </rPh>
    <rPh sb="142" eb="143">
      <t>フ</t>
    </rPh>
    <rPh sb="146" eb="148">
      <t>タイオウ</t>
    </rPh>
    <rPh sb="149" eb="15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</si>
</sst>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59.97</c:v>
                </c:pt>
                <c:pt idx="1">
                  <c:v>62.05</c:v>
                </c:pt>
                <c:pt idx="2">
                  <c:v>56.43</c:v>
                </c:pt>
                <c:pt idx="3">
                  <c:v>58.4</c:v>
                </c:pt>
                <c:pt idx="4">
                  <c:v>60.31</c:v>
                </c:pt>
              </c:numCache>
            </c:numRef>
          </c:val>
          <c:extLst>
            <c:ext xmlns:c16="http://schemas.microsoft.com/office/drawing/2014/chart" uri="{C3380CC4-5D6E-409C-BE32-E72D297353CC}">
              <c16:uniqueId val="{00000000-EFE8-4C3F-9C59-1F5FCD3C58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EFE8-4C3F-9C59-1F5FCD3C58C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1E-44EA-BE9C-0DAD66763D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161E-44EA-BE9C-0DAD66763D3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116.48</c:v>
                </c:pt>
                <c:pt idx="1">
                  <c:v>129.43</c:v>
                </c:pt>
                <c:pt idx="2">
                  <c:v>118.92</c:v>
                </c:pt>
                <c:pt idx="3">
                  <c:v>116.31</c:v>
                </c:pt>
                <c:pt idx="4">
                  <c:v>119.83</c:v>
                </c:pt>
              </c:numCache>
            </c:numRef>
          </c:val>
          <c:extLst>
            <c:ext xmlns:c16="http://schemas.microsoft.com/office/drawing/2014/chart" uri="{C3380CC4-5D6E-409C-BE32-E72D297353CC}">
              <c16:uniqueId val="{00000000-73FB-4C2D-9F51-2DE2FC2498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73FB-4C2D-9F51-2DE2FC2498B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65.010000000000005</c:v>
                </c:pt>
                <c:pt idx="1">
                  <c:v>61.73</c:v>
                </c:pt>
                <c:pt idx="2">
                  <c:v>61.73</c:v>
                </c:pt>
                <c:pt idx="3">
                  <c:v>71.47</c:v>
                </c:pt>
                <c:pt idx="4">
                  <c:v>71.47</c:v>
                </c:pt>
              </c:numCache>
            </c:numRef>
          </c:val>
          <c:extLst>
            <c:ext xmlns:c16="http://schemas.microsoft.com/office/drawing/2014/chart" uri="{C3380CC4-5D6E-409C-BE32-E72D297353CC}">
              <c16:uniqueId val="{00000000-1F1D-4CF4-8967-2DBE0A024C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1F1D-4CF4-8967-2DBE0A024C3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4.42</c:v>
                </c:pt>
                <c:pt idx="2">
                  <c:v>0</c:v>
                </c:pt>
                <c:pt idx="3">
                  <c:v>0</c:v>
                </c:pt>
                <c:pt idx="4">
                  <c:v>0</c:v>
                </c:pt>
              </c:numCache>
            </c:numRef>
          </c:val>
          <c:extLst>
            <c:ext xmlns:c16="http://schemas.microsoft.com/office/drawing/2014/chart" uri="{C3380CC4-5D6E-409C-BE32-E72D297353CC}">
              <c16:uniqueId val="{00000000-4C74-4445-AF3D-A01289A489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4C74-4445-AF3D-A01289A4893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1563.85</c:v>
                </c:pt>
                <c:pt idx="1">
                  <c:v>1265.6300000000001</c:v>
                </c:pt>
                <c:pt idx="2">
                  <c:v>939.69</c:v>
                </c:pt>
                <c:pt idx="3">
                  <c:v>1145.8499999999999</c:v>
                </c:pt>
                <c:pt idx="4">
                  <c:v>1440.59</c:v>
                </c:pt>
              </c:numCache>
            </c:numRef>
          </c:val>
          <c:extLst>
            <c:ext xmlns:c16="http://schemas.microsoft.com/office/drawing/2014/chart" uri="{C3380CC4-5D6E-409C-BE32-E72D297353CC}">
              <c16:uniqueId val="{00000000-1DDA-4146-97C2-4002AF1DD4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1DDA-4146-97C2-4002AF1DD4C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109.48</c:v>
                </c:pt>
                <c:pt idx="1">
                  <c:v>98.43</c:v>
                </c:pt>
                <c:pt idx="2">
                  <c:v>87.18</c:v>
                </c:pt>
                <c:pt idx="3">
                  <c:v>78.02</c:v>
                </c:pt>
                <c:pt idx="4">
                  <c:v>65.48</c:v>
                </c:pt>
              </c:numCache>
            </c:numRef>
          </c:val>
          <c:extLst>
            <c:ext xmlns:c16="http://schemas.microsoft.com/office/drawing/2014/chart" uri="{C3380CC4-5D6E-409C-BE32-E72D297353CC}">
              <c16:uniqueId val="{00000000-D4BE-40B2-91F1-0A5F565AAE5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D4BE-40B2-91F1-0A5F565AAE5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116.25</c:v>
                </c:pt>
                <c:pt idx="1">
                  <c:v>129.21</c:v>
                </c:pt>
                <c:pt idx="2">
                  <c:v>118.8</c:v>
                </c:pt>
                <c:pt idx="3">
                  <c:v>116.28</c:v>
                </c:pt>
                <c:pt idx="4">
                  <c:v>119.79</c:v>
                </c:pt>
              </c:numCache>
            </c:numRef>
          </c:val>
          <c:extLst>
            <c:ext xmlns:c16="http://schemas.microsoft.com/office/drawing/2014/chart" uri="{C3380CC4-5D6E-409C-BE32-E72D297353CC}">
              <c16:uniqueId val="{00000000-7128-4F71-B929-C838BFD16C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7128-4F71-B929-C838BFD16C4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6.5</c:v>
                </c:pt>
                <c:pt idx="1">
                  <c:v>5.84</c:v>
                </c:pt>
                <c:pt idx="2">
                  <c:v>6.36</c:v>
                </c:pt>
                <c:pt idx="3">
                  <c:v>6.35</c:v>
                </c:pt>
                <c:pt idx="4">
                  <c:v>6.16</c:v>
                </c:pt>
              </c:numCache>
            </c:numRef>
          </c:val>
          <c:extLst>
            <c:ext xmlns:c16="http://schemas.microsoft.com/office/drawing/2014/chart" uri="{C3380CC4-5D6E-409C-BE32-E72D297353CC}">
              <c16:uniqueId val="{00000000-D2BF-4194-BC16-5F56775351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D2BF-4194-BC16-5F567753519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85.46</c:v>
                </c:pt>
                <c:pt idx="1">
                  <c:v>85.67</c:v>
                </c:pt>
                <c:pt idx="2">
                  <c:v>85.74</c:v>
                </c:pt>
                <c:pt idx="3">
                  <c:v>85.8</c:v>
                </c:pt>
                <c:pt idx="4">
                  <c:v>85.45</c:v>
                </c:pt>
              </c:numCache>
            </c:numRef>
          </c:val>
          <c:extLst>
            <c:ext xmlns:c16="http://schemas.microsoft.com/office/drawing/2014/chart" uri="{C3380CC4-5D6E-409C-BE32-E72D297353CC}">
              <c16:uniqueId val="{00000000-419A-48DA-AC0D-8A9DE873BA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419A-48DA-AC0D-8A9DE873BA5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89.19</c:v>
                </c:pt>
                <c:pt idx="1">
                  <c:v>89.19</c:v>
                </c:pt>
                <c:pt idx="2">
                  <c:v>89.19</c:v>
                </c:pt>
                <c:pt idx="3">
                  <c:v>89.45</c:v>
                </c:pt>
                <c:pt idx="4">
                  <c:v>89.45</c:v>
                </c:pt>
              </c:numCache>
            </c:numRef>
          </c:val>
          <c:extLst>
            <c:ext xmlns:c16="http://schemas.microsoft.com/office/drawing/2014/chart" uri="{C3380CC4-5D6E-409C-BE32-E72D297353CC}">
              <c16:uniqueId val="{00000000-AE86-422F-B4F1-938F85D1ADC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AE86-422F-B4F1-938F85D1ADC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W5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青森県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350000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299085</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87.2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10</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313080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116.48</v>
      </c>
      <c r="Y32" s="128"/>
      <c r="Z32" s="128"/>
      <c r="AA32" s="128"/>
      <c r="AB32" s="128"/>
      <c r="AC32" s="128"/>
      <c r="AD32" s="128"/>
      <c r="AE32" s="128"/>
      <c r="AF32" s="128"/>
      <c r="AG32" s="128"/>
      <c r="AH32" s="128"/>
      <c r="AI32" s="128"/>
      <c r="AJ32" s="128"/>
      <c r="AK32" s="128"/>
      <c r="AL32" s="128"/>
      <c r="AM32" s="128"/>
      <c r="AN32" s="128"/>
      <c r="AO32" s="128"/>
      <c r="AP32" s="128"/>
      <c r="AQ32" s="129"/>
      <c r="AR32" s="127">
        <f>データ!U6</f>
        <v>129.43</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118.92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116.31</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119.83</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1563.85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1265.6300000000001</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939.69</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1145.8499999999999</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1440.59</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109.48</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98.43</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87.18</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78.02</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65.48</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116.25</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129.21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118.8</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116.28</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119.79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6.5</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5.84</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6.36</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6.35</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6.16</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85.46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85.67</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85.74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85.8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85.45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89.19</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89.19</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89.19</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89.45</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89.45</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103</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59.97</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62.05</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56.43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58.4</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60.31</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65.010000000000005</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61.73</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61.73</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71.47</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71.47</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4.42</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8mAu6FD03NsSnKSqBcidUhDfipUWwoKejCIehtacwDIZQSkjJL8c7vMwG8MD8ToEs1BlA5x0b2wtQTkJwUMvA==" saltValue="xPZ77KdQly8aiGin6F8tr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116.48</v>
      </c>
      <c r="U6" s="52">
        <f>U7</f>
        <v>129.43</v>
      </c>
      <c r="V6" s="52">
        <f>V7</f>
        <v>118.92</v>
      </c>
      <c r="W6" s="52">
        <f>W7</f>
        <v>116.31</v>
      </c>
      <c r="X6" s="52">
        <f t="shared" si="3"/>
        <v>119.83</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1563.85</v>
      </c>
      <c r="AQ6" s="52">
        <f>AQ7</f>
        <v>1265.6300000000001</v>
      </c>
      <c r="AR6" s="52">
        <f>AR7</f>
        <v>939.69</v>
      </c>
      <c r="AS6" s="52">
        <f>AS7</f>
        <v>1145.8499999999999</v>
      </c>
      <c r="AT6" s="52">
        <f t="shared" si="3"/>
        <v>1440.59</v>
      </c>
      <c r="AU6" s="52">
        <f t="shared" si="3"/>
        <v>221.79</v>
      </c>
      <c r="AV6" s="52">
        <f t="shared" si="3"/>
        <v>312.67</v>
      </c>
      <c r="AW6" s="52">
        <f t="shared" si="3"/>
        <v>345.05</v>
      </c>
      <c r="AX6" s="52">
        <f t="shared" si="3"/>
        <v>379.14</v>
      </c>
      <c r="AY6" s="52">
        <f t="shared" si="3"/>
        <v>394.58</v>
      </c>
      <c r="AZ6" s="50" t="str">
        <f>IF(AZ7="-","【-】","【"&amp;SUBSTITUTE(TEXT(AZ7,"#,##0.00"),"-","△")&amp;"】")</f>
        <v>【450.05】</v>
      </c>
      <c r="BA6" s="52">
        <f t="shared" si="3"/>
        <v>109.48</v>
      </c>
      <c r="BB6" s="52">
        <f>BB7</f>
        <v>98.43</v>
      </c>
      <c r="BC6" s="52">
        <f>BC7</f>
        <v>87.18</v>
      </c>
      <c r="BD6" s="52">
        <f>BD7</f>
        <v>78.02</v>
      </c>
      <c r="BE6" s="52">
        <f t="shared" si="3"/>
        <v>65.48</v>
      </c>
      <c r="BF6" s="52">
        <f t="shared" si="3"/>
        <v>297.23</v>
      </c>
      <c r="BG6" s="52">
        <f t="shared" si="3"/>
        <v>272.8</v>
      </c>
      <c r="BH6" s="52">
        <f t="shared" si="3"/>
        <v>255.89</v>
      </c>
      <c r="BI6" s="52">
        <f t="shared" si="3"/>
        <v>242.57</v>
      </c>
      <c r="BJ6" s="52">
        <f t="shared" si="3"/>
        <v>235.79</v>
      </c>
      <c r="BK6" s="50" t="str">
        <f>IF(BK7="-","【-】","【"&amp;SUBSTITUTE(TEXT(BK7,"#,##0.00"),"-","△")&amp;"】")</f>
        <v>【246.04】</v>
      </c>
      <c r="BL6" s="52">
        <f t="shared" si="3"/>
        <v>116.25</v>
      </c>
      <c r="BM6" s="52">
        <f>BM7</f>
        <v>129.21</v>
      </c>
      <c r="BN6" s="52">
        <f>BN7</f>
        <v>118.8</v>
      </c>
      <c r="BO6" s="52">
        <f>BO7</f>
        <v>116.28</v>
      </c>
      <c r="BP6" s="52">
        <f t="shared" si="3"/>
        <v>119.79</v>
      </c>
      <c r="BQ6" s="52">
        <f t="shared" si="3"/>
        <v>118.2</v>
      </c>
      <c r="BR6" s="52">
        <f t="shared" si="3"/>
        <v>119.5</v>
      </c>
      <c r="BS6" s="52">
        <f t="shared" si="3"/>
        <v>118.99</v>
      </c>
      <c r="BT6" s="52">
        <f t="shared" si="3"/>
        <v>119.17</v>
      </c>
      <c r="BU6" s="52">
        <f t="shared" si="3"/>
        <v>117.72</v>
      </c>
      <c r="BV6" s="50" t="str">
        <f>IF(BV7="-","【-】","【"&amp;SUBSTITUTE(TEXT(BV7,"#,##0.00"),"-","△")&amp;"】")</f>
        <v>【114.16】</v>
      </c>
      <c r="BW6" s="52">
        <f t="shared" si="3"/>
        <v>6.5</v>
      </c>
      <c r="BX6" s="52">
        <f>BX7</f>
        <v>5.84</v>
      </c>
      <c r="BY6" s="52">
        <f>BY7</f>
        <v>6.36</v>
      </c>
      <c r="BZ6" s="52">
        <f>BZ7</f>
        <v>6.35</v>
      </c>
      <c r="CA6" s="52">
        <f t="shared" si="3"/>
        <v>6.16</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85.46</v>
      </c>
      <c r="CI6" s="52">
        <f>CI7</f>
        <v>85.67</v>
      </c>
      <c r="CJ6" s="52">
        <f>CJ7</f>
        <v>85.74</v>
      </c>
      <c r="CK6" s="52">
        <f>CK7</f>
        <v>85.8</v>
      </c>
      <c r="CL6" s="52">
        <f t="shared" si="5"/>
        <v>85.45</v>
      </c>
      <c r="CM6" s="52">
        <f t="shared" si="5"/>
        <v>57.65</v>
      </c>
      <c r="CN6" s="52">
        <f t="shared" si="5"/>
        <v>57.52</v>
      </c>
      <c r="CO6" s="52">
        <f t="shared" si="5"/>
        <v>57.55</v>
      </c>
      <c r="CP6" s="52">
        <f t="shared" si="5"/>
        <v>57.69</v>
      </c>
      <c r="CQ6" s="52">
        <f t="shared" si="5"/>
        <v>58.56</v>
      </c>
      <c r="CR6" s="50" t="str">
        <f>IF(CR7="-","【-】","【"&amp;SUBSTITUTE(TEXT(CR7,"#,##0.00"),"-","△")&amp;"】")</f>
        <v>【55.52】</v>
      </c>
      <c r="CS6" s="52">
        <f t="shared" ref="CS6:DB6" si="6">CS7</f>
        <v>89.19</v>
      </c>
      <c r="CT6" s="52">
        <f>CT7</f>
        <v>89.19</v>
      </c>
      <c r="CU6" s="52">
        <f>CU7</f>
        <v>89.19</v>
      </c>
      <c r="CV6" s="52">
        <f>CV7</f>
        <v>89.45</v>
      </c>
      <c r="CW6" s="52">
        <f t="shared" si="6"/>
        <v>89.45</v>
      </c>
      <c r="CX6" s="52">
        <f t="shared" si="6"/>
        <v>79.72</v>
      </c>
      <c r="CY6" s="52">
        <f t="shared" si="6"/>
        <v>79.7</v>
      </c>
      <c r="CZ6" s="52">
        <f t="shared" si="6"/>
        <v>79.42</v>
      </c>
      <c r="DA6" s="52">
        <f t="shared" si="6"/>
        <v>79.2</v>
      </c>
      <c r="DB6" s="52">
        <f t="shared" si="6"/>
        <v>80.5</v>
      </c>
      <c r="DC6" s="50" t="str">
        <f>IF(DC7="-","【-】","【"&amp;SUBSTITUTE(TEXT(DC7,"#,##0.00"),"-","△")&amp;"】")</f>
        <v>【77.10】</v>
      </c>
      <c r="DD6" s="52">
        <f t="shared" ref="DD6:DM6" si="7">DD7</f>
        <v>59.97</v>
      </c>
      <c r="DE6" s="52">
        <f>DE7</f>
        <v>62.05</v>
      </c>
      <c r="DF6" s="52">
        <f>DF7</f>
        <v>56.43</v>
      </c>
      <c r="DG6" s="52">
        <f>DG7</f>
        <v>58.4</v>
      </c>
      <c r="DH6" s="52">
        <f t="shared" si="7"/>
        <v>60.31</v>
      </c>
      <c r="DI6" s="52">
        <f t="shared" si="7"/>
        <v>56.41</v>
      </c>
      <c r="DJ6" s="52">
        <f t="shared" si="7"/>
        <v>57.35</v>
      </c>
      <c r="DK6" s="52">
        <f t="shared" si="7"/>
        <v>57.93</v>
      </c>
      <c r="DL6" s="52">
        <f t="shared" si="7"/>
        <v>58.88</v>
      </c>
      <c r="DM6" s="52">
        <f t="shared" si="7"/>
        <v>59.48</v>
      </c>
      <c r="DN6" s="50" t="str">
        <f>IF(DN7="-","【-】","【"&amp;SUBSTITUTE(TEXT(DN7,"#,##0.00"),"-","△")&amp;"】")</f>
        <v>【58.53】</v>
      </c>
      <c r="DO6" s="52">
        <f t="shared" ref="DO6:DX6" si="8">DO7</f>
        <v>65.010000000000005</v>
      </c>
      <c r="DP6" s="52">
        <f>DP7</f>
        <v>61.73</v>
      </c>
      <c r="DQ6" s="52">
        <f>DQ7</f>
        <v>61.73</v>
      </c>
      <c r="DR6" s="52">
        <f>DR7</f>
        <v>71.47</v>
      </c>
      <c r="DS6" s="52">
        <f t="shared" si="8"/>
        <v>71.47</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4.42</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350000</v>
      </c>
      <c r="L7" s="54" t="s">
        <v>95</v>
      </c>
      <c r="M7" s="55">
        <v>1</v>
      </c>
      <c r="N7" s="55">
        <v>299085</v>
      </c>
      <c r="O7" s="56" t="s">
        <v>96</v>
      </c>
      <c r="P7" s="56">
        <v>87.2</v>
      </c>
      <c r="Q7" s="55">
        <v>10</v>
      </c>
      <c r="R7" s="55">
        <v>313080</v>
      </c>
      <c r="S7" s="54" t="s">
        <v>97</v>
      </c>
      <c r="T7" s="57">
        <v>116.48</v>
      </c>
      <c r="U7" s="57">
        <v>129.43</v>
      </c>
      <c r="V7" s="57">
        <v>118.92</v>
      </c>
      <c r="W7" s="57">
        <v>116.31</v>
      </c>
      <c r="X7" s="57">
        <v>119.83</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1563.85</v>
      </c>
      <c r="AQ7" s="57">
        <v>1265.6300000000001</v>
      </c>
      <c r="AR7" s="57">
        <v>939.69</v>
      </c>
      <c r="AS7" s="57">
        <v>1145.8499999999999</v>
      </c>
      <c r="AT7" s="57">
        <v>1440.59</v>
      </c>
      <c r="AU7" s="57">
        <v>221.79</v>
      </c>
      <c r="AV7" s="57">
        <v>312.67</v>
      </c>
      <c r="AW7" s="57">
        <v>345.05</v>
      </c>
      <c r="AX7" s="57">
        <v>379.14</v>
      </c>
      <c r="AY7" s="57">
        <v>394.58</v>
      </c>
      <c r="AZ7" s="57">
        <v>450.05</v>
      </c>
      <c r="BA7" s="57">
        <v>109.48</v>
      </c>
      <c r="BB7" s="57">
        <v>98.43</v>
      </c>
      <c r="BC7" s="57">
        <v>87.18</v>
      </c>
      <c r="BD7" s="57">
        <v>78.02</v>
      </c>
      <c r="BE7" s="57">
        <v>65.48</v>
      </c>
      <c r="BF7" s="57">
        <v>297.23</v>
      </c>
      <c r="BG7" s="57">
        <v>272.8</v>
      </c>
      <c r="BH7" s="57">
        <v>255.89</v>
      </c>
      <c r="BI7" s="57">
        <v>242.57</v>
      </c>
      <c r="BJ7" s="57">
        <v>235.79</v>
      </c>
      <c r="BK7" s="57">
        <v>246.04</v>
      </c>
      <c r="BL7" s="57">
        <v>116.25</v>
      </c>
      <c r="BM7" s="57">
        <v>129.21</v>
      </c>
      <c r="BN7" s="57">
        <v>118.8</v>
      </c>
      <c r="BO7" s="57">
        <v>116.28</v>
      </c>
      <c r="BP7" s="57">
        <v>119.79</v>
      </c>
      <c r="BQ7" s="57">
        <v>118.2</v>
      </c>
      <c r="BR7" s="57">
        <v>119.5</v>
      </c>
      <c r="BS7" s="57">
        <v>118.99</v>
      </c>
      <c r="BT7" s="57">
        <v>119.17</v>
      </c>
      <c r="BU7" s="57">
        <v>117.72</v>
      </c>
      <c r="BV7" s="57">
        <v>114.16</v>
      </c>
      <c r="BW7" s="57">
        <v>6.5</v>
      </c>
      <c r="BX7" s="57">
        <v>5.84</v>
      </c>
      <c r="BY7" s="57">
        <v>6.36</v>
      </c>
      <c r="BZ7" s="57">
        <v>6.35</v>
      </c>
      <c r="CA7" s="57">
        <v>6.16</v>
      </c>
      <c r="CB7" s="57">
        <v>17.100000000000001</v>
      </c>
      <c r="CC7" s="57">
        <v>16.91</v>
      </c>
      <c r="CD7" s="57">
        <v>16.850000000000001</v>
      </c>
      <c r="CE7" s="57">
        <v>16.8</v>
      </c>
      <c r="CF7" s="57">
        <v>17.03</v>
      </c>
      <c r="CG7" s="57">
        <v>18.71</v>
      </c>
      <c r="CH7" s="57">
        <v>85.46</v>
      </c>
      <c r="CI7" s="57">
        <v>85.67</v>
      </c>
      <c r="CJ7" s="57">
        <v>85.74</v>
      </c>
      <c r="CK7" s="57">
        <v>85.8</v>
      </c>
      <c r="CL7" s="57">
        <v>85.45</v>
      </c>
      <c r="CM7" s="57">
        <v>57.65</v>
      </c>
      <c r="CN7" s="57">
        <v>57.52</v>
      </c>
      <c r="CO7" s="57">
        <v>57.55</v>
      </c>
      <c r="CP7" s="57">
        <v>57.69</v>
      </c>
      <c r="CQ7" s="57">
        <v>58.56</v>
      </c>
      <c r="CR7" s="57">
        <v>55.52</v>
      </c>
      <c r="CS7" s="57">
        <v>89.19</v>
      </c>
      <c r="CT7" s="57">
        <v>89.19</v>
      </c>
      <c r="CU7" s="57">
        <v>89.19</v>
      </c>
      <c r="CV7" s="57">
        <v>89.45</v>
      </c>
      <c r="CW7" s="57">
        <v>89.45</v>
      </c>
      <c r="CX7" s="57">
        <v>79.72</v>
      </c>
      <c r="CY7" s="57">
        <v>79.7</v>
      </c>
      <c r="CZ7" s="57">
        <v>79.42</v>
      </c>
      <c r="DA7" s="57">
        <v>79.2</v>
      </c>
      <c r="DB7" s="57">
        <v>80.5</v>
      </c>
      <c r="DC7" s="57">
        <v>77.099999999999994</v>
      </c>
      <c r="DD7" s="57">
        <v>59.97</v>
      </c>
      <c r="DE7" s="57">
        <v>62.05</v>
      </c>
      <c r="DF7" s="57">
        <v>56.43</v>
      </c>
      <c r="DG7" s="57">
        <v>58.4</v>
      </c>
      <c r="DH7" s="57">
        <v>60.31</v>
      </c>
      <c r="DI7" s="57">
        <v>56.41</v>
      </c>
      <c r="DJ7" s="57">
        <v>57.35</v>
      </c>
      <c r="DK7" s="57">
        <v>57.93</v>
      </c>
      <c r="DL7" s="57">
        <v>58.88</v>
      </c>
      <c r="DM7" s="57">
        <v>59.48</v>
      </c>
      <c r="DN7" s="57">
        <v>58.53</v>
      </c>
      <c r="DO7" s="57">
        <v>65.010000000000005</v>
      </c>
      <c r="DP7" s="57">
        <v>61.73</v>
      </c>
      <c r="DQ7" s="57">
        <v>61.73</v>
      </c>
      <c r="DR7" s="57">
        <v>71.47</v>
      </c>
      <c r="DS7" s="57">
        <v>71.47</v>
      </c>
      <c r="DT7" s="57">
        <v>40.61</v>
      </c>
      <c r="DU7" s="57">
        <v>37.619999999999997</v>
      </c>
      <c r="DV7" s="57">
        <v>41.79</v>
      </c>
      <c r="DW7" s="57">
        <v>43.44</v>
      </c>
      <c r="DX7" s="57">
        <v>48.09</v>
      </c>
      <c r="DY7" s="57">
        <v>45.47</v>
      </c>
      <c r="DZ7" s="57">
        <v>0</v>
      </c>
      <c r="EA7" s="57">
        <v>4.42</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116.48</v>
      </c>
      <c r="V11" s="64">
        <f>IF(U6="-",NA(),U6)</f>
        <v>129.43</v>
      </c>
      <c r="W11" s="64">
        <f>IF(V6="-",NA(),V6)</f>
        <v>118.92</v>
      </c>
      <c r="X11" s="64">
        <f>IF(W6="-",NA(),W6)</f>
        <v>116.31</v>
      </c>
      <c r="Y11" s="64">
        <f>IF(X6="-",NA(),X6)</f>
        <v>119.83</v>
      </c>
      <c r="AE11" s="63" t="s">
        <v>23</v>
      </c>
      <c r="AF11" s="64">
        <f>IF(AE6="-",NA(),AE6)</f>
        <v>0</v>
      </c>
      <c r="AG11" s="64">
        <f>IF(AF6="-",NA(),AF6)</f>
        <v>0</v>
      </c>
      <c r="AH11" s="64">
        <f>IF(AG6="-",NA(),AG6)</f>
        <v>0</v>
      </c>
      <c r="AI11" s="64">
        <f>IF(AH6="-",NA(),AH6)</f>
        <v>0</v>
      </c>
      <c r="AJ11" s="64">
        <f>IF(AI6="-",NA(),AI6)</f>
        <v>0</v>
      </c>
      <c r="AP11" s="63" t="s">
        <v>23</v>
      </c>
      <c r="AQ11" s="64">
        <f>IF(AP6="-",NA(),AP6)</f>
        <v>1563.85</v>
      </c>
      <c r="AR11" s="64">
        <f>IF(AQ6="-",NA(),AQ6)</f>
        <v>1265.6300000000001</v>
      </c>
      <c r="AS11" s="64">
        <f>IF(AR6="-",NA(),AR6)</f>
        <v>939.69</v>
      </c>
      <c r="AT11" s="64">
        <f>IF(AS6="-",NA(),AS6)</f>
        <v>1145.8499999999999</v>
      </c>
      <c r="AU11" s="64">
        <f>IF(AT6="-",NA(),AT6)</f>
        <v>1440.59</v>
      </c>
      <c r="BA11" s="63" t="s">
        <v>23</v>
      </c>
      <c r="BB11" s="64">
        <f>IF(BA6="-",NA(),BA6)</f>
        <v>109.48</v>
      </c>
      <c r="BC11" s="64">
        <f>IF(BB6="-",NA(),BB6)</f>
        <v>98.43</v>
      </c>
      <c r="BD11" s="64">
        <f>IF(BC6="-",NA(),BC6)</f>
        <v>87.18</v>
      </c>
      <c r="BE11" s="64">
        <f>IF(BD6="-",NA(),BD6)</f>
        <v>78.02</v>
      </c>
      <c r="BF11" s="64">
        <f>IF(BE6="-",NA(),BE6)</f>
        <v>65.48</v>
      </c>
      <c r="BL11" s="63" t="s">
        <v>23</v>
      </c>
      <c r="BM11" s="64">
        <f>IF(BL6="-",NA(),BL6)</f>
        <v>116.25</v>
      </c>
      <c r="BN11" s="64">
        <f>IF(BM6="-",NA(),BM6)</f>
        <v>129.21</v>
      </c>
      <c r="BO11" s="64">
        <f>IF(BN6="-",NA(),BN6)</f>
        <v>118.8</v>
      </c>
      <c r="BP11" s="64">
        <f>IF(BO6="-",NA(),BO6)</f>
        <v>116.28</v>
      </c>
      <c r="BQ11" s="64">
        <f>IF(BP6="-",NA(),BP6)</f>
        <v>119.79</v>
      </c>
      <c r="BW11" s="63" t="s">
        <v>23</v>
      </c>
      <c r="BX11" s="64">
        <f>IF(BW6="-",NA(),BW6)</f>
        <v>6.5</v>
      </c>
      <c r="BY11" s="64">
        <f>IF(BX6="-",NA(),BX6)</f>
        <v>5.84</v>
      </c>
      <c r="BZ11" s="64">
        <f>IF(BY6="-",NA(),BY6)</f>
        <v>6.36</v>
      </c>
      <c r="CA11" s="64">
        <f>IF(BZ6="-",NA(),BZ6)</f>
        <v>6.35</v>
      </c>
      <c r="CB11" s="64">
        <f>IF(CA6="-",NA(),CA6)</f>
        <v>6.16</v>
      </c>
      <c r="CH11" s="63" t="s">
        <v>23</v>
      </c>
      <c r="CI11" s="64">
        <f>IF(CH6="-",NA(),CH6)</f>
        <v>85.46</v>
      </c>
      <c r="CJ11" s="64">
        <f>IF(CI6="-",NA(),CI6)</f>
        <v>85.67</v>
      </c>
      <c r="CK11" s="64">
        <f>IF(CJ6="-",NA(),CJ6)</f>
        <v>85.74</v>
      </c>
      <c r="CL11" s="64">
        <f>IF(CK6="-",NA(),CK6)</f>
        <v>85.8</v>
      </c>
      <c r="CM11" s="64">
        <f>IF(CL6="-",NA(),CL6)</f>
        <v>85.45</v>
      </c>
      <c r="CS11" s="63" t="s">
        <v>23</v>
      </c>
      <c r="CT11" s="64">
        <f>IF(CS6="-",NA(),CS6)</f>
        <v>89.19</v>
      </c>
      <c r="CU11" s="64">
        <f>IF(CT6="-",NA(),CT6)</f>
        <v>89.19</v>
      </c>
      <c r="CV11" s="64">
        <f>IF(CU6="-",NA(),CU6)</f>
        <v>89.19</v>
      </c>
      <c r="CW11" s="64">
        <f>IF(CV6="-",NA(),CV6)</f>
        <v>89.45</v>
      </c>
      <c r="CX11" s="64">
        <f>IF(CW6="-",NA(),CW6)</f>
        <v>89.45</v>
      </c>
      <c r="DD11" s="63" t="s">
        <v>23</v>
      </c>
      <c r="DE11" s="64">
        <f>IF(DD6="-",NA(),DD6)</f>
        <v>59.97</v>
      </c>
      <c r="DF11" s="64">
        <f>IF(DE6="-",NA(),DE6)</f>
        <v>62.05</v>
      </c>
      <c r="DG11" s="64">
        <f>IF(DF6="-",NA(),DF6)</f>
        <v>56.43</v>
      </c>
      <c r="DH11" s="64">
        <f>IF(DG6="-",NA(),DG6)</f>
        <v>58.4</v>
      </c>
      <c r="DI11" s="64">
        <f>IF(DH6="-",NA(),DH6)</f>
        <v>60.31</v>
      </c>
      <c r="DO11" s="63" t="s">
        <v>23</v>
      </c>
      <c r="DP11" s="64">
        <f>IF(DO6="-",NA(),DO6)</f>
        <v>65.010000000000005</v>
      </c>
      <c r="DQ11" s="64">
        <f>IF(DP6="-",NA(),DP6)</f>
        <v>61.73</v>
      </c>
      <c r="DR11" s="64">
        <f>IF(DQ6="-",NA(),DQ6)</f>
        <v>61.73</v>
      </c>
      <c r="DS11" s="64">
        <f>IF(DR6="-",NA(),DR6)</f>
        <v>71.47</v>
      </c>
      <c r="DT11" s="64">
        <f>IF(DS6="-",NA(),DS6)</f>
        <v>71.47</v>
      </c>
      <c r="DZ11" s="63" t="s">
        <v>23</v>
      </c>
      <c r="EA11" s="64">
        <f>IF(DZ6="-",NA(),DZ6)</f>
        <v>0</v>
      </c>
      <c r="EB11" s="64">
        <f>IF(EA6="-",NA(),EA6)</f>
        <v>4.42</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2020-01-17T00:31:34Z</cp:lastPrinted>
  <dcterms:created xsi:type="dcterms:W3CDTF">2019-12-05T07:45:36Z</dcterms:created>
  <dcterms:modified xsi:type="dcterms:W3CDTF">2020-01-17T00:31:36Z</dcterms:modified>
  <cp:category/>
</cp:coreProperties>
</file>