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8DMLeDmJyMp/eFirdmlQuNgdyQhemtVFq9Vmf4nY8QFHR39As4FBSQUox5vAtP3RxgrC2nxSfSGQczTrMeouQ==" workbookSaltValue="7s5rQYJg1BFvSjdtuhDtsQ=="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N6" i="5"/>
  <c r="AJ12" i="5" s="1"/>
  <c r="AM6" i="5"/>
  <c r="AI12" i="5"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<sst xmlns="http://schemas.openxmlformats.org/spreadsheetml/2006/main" count="262" uniqueCount="107">
  <si>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</si>
  <si>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</si>
  <si>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</si>
  <si>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</si>
  <si>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</si>
  <si>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</si>
  <si>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</si>
  <si>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</si>
  <si>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</si>
  <si>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</si>
  <si>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</si>
  <si>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</si>
  <si>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</si>
  <si>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</si>
  <si>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</si>
  <si>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</si>
  <si>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</si>
  <si>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</si>
  <si>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</si>
  <si>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</si>
  <si>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</si>
  <si>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</si>
  <si>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</si>
  <si>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</si>
  <si>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</si>
  <si>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</si>
  <si>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</si>
  <si>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</si>
  <si>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</si>
  <si>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</si>
  <si>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</si>
  <si>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</si>
  <si>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</si>
  <si>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</si>
  <si>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</si>
  <si>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</si>
  <si>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</si>
  <si>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</si>
  <si>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</si>
  <si>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</si>
  <si>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</si>
  <si>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</si>
  <si>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</si>
  <si>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</si>
  <si>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</si>
  <si>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</si>
  <si>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</si>
  <si>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</si>
  <si>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</si>
  <si>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</si>
  <si>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</si>
  <si>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</si>
  <si>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</si>
  <si>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</si>
  <si>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</si>
  <si>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</si>
  <si>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</si>
  <si>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</si>
  <si>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</si>
  <si>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</si>
  <si>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</si>
  <si>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</si>
  <si>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</si>
  <si>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</si>
  <si>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</si>
  <si>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</si>
  <si>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</si>
  <si>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</si>
  <si>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</si>
  <si>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</si>
  <si>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</si>
  <si>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</si>
  <si>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</si>
  <si>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</si>
  <si>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</si>
  <si>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</si>
  <si>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</si>
  <si>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</si>
  <si>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</si>
  <si>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</si>
  <si>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</si>
  <si>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</si>
  <si>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</si>
  <si>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</si>
  <si>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</si>
  <si>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</si>
  <si>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</si>
  <si>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</si>
  <si>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030007</t>
  </si>
  <si>
    <t>46</t>
  </si>
  <si>
    <t>02</t>
  </si>
  <si>
    <t>0</t>
  </si>
  <si>
    <t>000</t>
  </si>
  <si>
    <t>岩手県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</si>
  <si>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</si>
  <si>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</si>
  <si>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</si>
  <si>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</si>
  <si>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</si>
  <si>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</si>
  <si>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</si>
  <si>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</si>
  <si>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</si>
  <si>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</si>
  <si>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経営は厳しい状況にあるものの、一定の利益を確保し、経常収支比率は100％を超え、累積欠損金も無い状況です。
　流動比率が減少しているのは、施設整備等に係る未払金の増加によるものです。
　企業債残高対給水収益比率や給水原価については、水源をダムとしたことなどにより設備投資が多額だったため、企業債残高や減価償却費等が高額となっており、類似団体平均値よりも高くなっている状況です。
　また、水需要の伸び悩みにより、施設利用率が低い状況が続いています。</t>
    <rPh sb="1" eb="3">
      <t>ケイエイ</t>
    </rPh>
    <rPh sb="4" eb="5">
      <t>キビ</t>
    </rPh>
    <rPh sb="7" eb="9">
      <t>ジョウキョウ</t>
    </rPh>
    <rPh sb="16" eb="18">
      <t>イッテイ</t>
    </rPh>
    <rPh sb="19" eb="21">
      <t>リエキ</t>
    </rPh>
    <rPh sb="22" eb="24">
      <t>カクホ</t>
    </rPh>
    <rPh sb="26" eb="28">
      <t>ケイジョウ</t>
    </rPh>
    <rPh sb="28" eb="30">
      <t>シュウシ</t>
    </rPh>
    <rPh sb="30" eb="32">
      <t>ヒリツ</t>
    </rPh>
    <rPh sb="38" eb="39">
      <t>コ</t>
    </rPh>
    <rPh sb="41" eb="43">
      <t>ルイセキ</t>
    </rPh>
    <rPh sb="43" eb="45">
      <t>ケッソン</t>
    </rPh>
    <rPh sb="45" eb="46">
      <t>キン</t>
    </rPh>
    <rPh sb="47" eb="48">
      <t>ナ</t>
    </rPh>
    <rPh sb="49" eb="51">
      <t>ジョウキョウ</t>
    </rPh>
    <rPh sb="56" eb="58">
      <t>リュウドウ</t>
    </rPh>
    <rPh sb="58" eb="60">
      <t>ヒリツ</t>
    </rPh>
    <rPh sb="61" eb="63">
      <t>ゲンショウ</t>
    </rPh>
    <rPh sb="70" eb="72">
      <t>シセツ</t>
    </rPh>
    <rPh sb="72" eb="74">
      <t>セイビ</t>
    </rPh>
    <rPh sb="74" eb="75">
      <t>トウ</t>
    </rPh>
    <rPh sb="76" eb="77">
      <t>カカ</t>
    </rPh>
    <rPh sb="78" eb="81">
      <t>ミハライキン</t>
    </rPh>
    <rPh sb="82" eb="84">
      <t>ゾウカ</t>
    </rPh>
    <rPh sb="117" eb="119">
      <t>スイゲン</t>
    </rPh>
    <rPh sb="132" eb="134">
      <t>セツビ</t>
    </rPh>
    <rPh sb="134" eb="136">
      <t>トウシ</t>
    </rPh>
    <rPh sb="137" eb="139">
      <t>タガク</t>
    </rPh>
    <rPh sb="145" eb="147">
      <t>キギョウ</t>
    </rPh>
    <rPh sb="147" eb="148">
      <t>サイ</t>
    </rPh>
    <rPh sb="148" eb="150">
      <t>ザンダカ</t>
    </rPh>
    <rPh sb="151" eb="153">
      <t>ゲンカ</t>
    </rPh>
    <rPh sb="153" eb="155">
      <t>ショウキャク</t>
    </rPh>
    <rPh sb="155" eb="156">
      <t>ヒ</t>
    </rPh>
    <rPh sb="156" eb="157">
      <t>トウ</t>
    </rPh>
    <rPh sb="158" eb="160">
      <t>コウガク</t>
    </rPh>
    <rPh sb="167" eb="169">
      <t>ルイジ</t>
    </rPh>
    <rPh sb="169" eb="171">
      <t>ダンタイ</t>
    </rPh>
    <rPh sb="171" eb="173">
      <t>ヘイキン</t>
    </rPh>
    <rPh sb="173" eb="174">
      <t>チ</t>
    </rPh>
    <rPh sb="177" eb="178">
      <t>タカ</t>
    </rPh>
    <rPh sb="184" eb="186">
      <t>ジョウキョウ</t>
    </rPh>
    <rPh sb="194" eb="195">
      <t>ミズ</t>
    </rPh>
    <rPh sb="195" eb="197">
      <t>ジュヨウ</t>
    </rPh>
    <rPh sb="198" eb="199">
      <t>ノ</t>
    </rPh>
    <rPh sb="200" eb="201">
      <t>ナヤ</t>
    </rPh>
    <rPh sb="206" eb="208">
      <t>シセツ</t>
    </rPh>
    <rPh sb="208" eb="210">
      <t>リヨウ</t>
    </rPh>
    <rPh sb="210" eb="211">
      <t>リツ</t>
    </rPh>
    <rPh sb="212" eb="213">
      <t>ヒク</t>
    </rPh>
    <rPh sb="214" eb="216">
      <t>ジョウキョウ</t>
    </rPh>
    <rPh sb="217" eb="218">
      <t>ツヅ</t>
    </rPh>
    <phoneticPr fontId="5"/>
  </si>
  <si>
    <t>　管路は法定耐用年数に到達していない状況ですが、施設の劣化状況やアセットマネジメント計画を的確に反映しながら、計画的な修繕・改良に取り組んでいます。</t>
    <rPh sb="1" eb="3">
      <t>カンロ</t>
    </rPh>
    <rPh sb="4" eb="6">
      <t>ホウテイ</t>
    </rPh>
    <rPh sb="6" eb="8">
      <t>タイヨウ</t>
    </rPh>
    <rPh sb="8" eb="10">
      <t>ネンスウ</t>
    </rPh>
    <rPh sb="11" eb="13">
      <t>トウタツ</t>
    </rPh>
    <rPh sb="18" eb="20">
      <t>ジョウキョウ</t>
    </rPh>
    <rPh sb="24" eb="26">
      <t>シセツ</t>
    </rPh>
    <rPh sb="27" eb="29">
      <t>レッカ</t>
    </rPh>
    <rPh sb="29" eb="31">
      <t>ジョウキョウ</t>
    </rPh>
    <rPh sb="42" eb="44">
      <t>ケイカク</t>
    </rPh>
    <rPh sb="45" eb="47">
      <t>テキカク</t>
    </rPh>
    <rPh sb="48" eb="50">
      <t>ハンエイ</t>
    </rPh>
    <rPh sb="55" eb="58">
      <t>ケイカクテキ</t>
    </rPh>
    <rPh sb="59" eb="61">
      <t>シュウゼン</t>
    </rPh>
    <rPh sb="62" eb="64">
      <t>カイリョウ</t>
    </rPh>
    <rPh sb="65" eb="66">
      <t>ト</t>
    </rPh>
    <rPh sb="67" eb="68">
      <t>ク</t>
    </rPh>
    <phoneticPr fontId="5"/>
  </si>
  <si>
    <t>　経営は厳しい状況にあるものの、一定の利益を確保し、安定経営に努めているところです。
　一方で、既存施設について、施設利用率が低い状況で推移していることから、令和２年度からの新たな長期経営方針等に基づき、水需要に応じた施設規模の検討や民間ノウハウの活用など、効率的な経営のあり方の検討とともに、効率的な事業運営に取り組むこととしています。</t>
    <rPh sb="26" eb="28">
      <t>アンテイ</t>
    </rPh>
    <rPh sb="28" eb="30">
      <t>ケイエイ</t>
    </rPh>
    <rPh sb="31" eb="32">
      <t>ツト</t>
    </rPh>
    <rPh sb="44" eb="46">
      <t>イッポウ</t>
    </rPh>
    <rPh sb="48" eb="50">
      <t>キソン</t>
    </rPh>
    <rPh sb="50" eb="52">
      <t>シセツ</t>
    </rPh>
    <rPh sb="57" eb="59">
      <t>シセツ</t>
    </rPh>
    <rPh sb="59" eb="61">
      <t>リヨウ</t>
    </rPh>
    <rPh sb="61" eb="62">
      <t>リツ</t>
    </rPh>
    <rPh sb="63" eb="64">
      <t>ヒク</t>
    </rPh>
    <rPh sb="65" eb="67">
      <t>ジョウキョウ</t>
    </rPh>
    <rPh sb="68" eb="70">
      <t>スイイ</t>
    </rPh>
    <rPh sb="79" eb="81">
      <t>レイワ</t>
    </rPh>
    <rPh sb="82" eb="84">
      <t>ネンド</t>
    </rPh>
    <rPh sb="87" eb="88">
      <t>アラ</t>
    </rPh>
    <rPh sb="90" eb="92">
      <t>チョウキ</t>
    </rPh>
    <rPh sb="92" eb="94">
      <t>ケイエイ</t>
    </rPh>
    <rPh sb="94" eb="96">
      <t>ホウシン</t>
    </rPh>
    <rPh sb="96" eb="97">
      <t>トウ</t>
    </rPh>
    <rPh sb="98" eb="99">
      <t>モト</t>
    </rPh>
    <rPh sb="102" eb="103">
      <t>ミズ</t>
    </rPh>
    <rPh sb="103" eb="105">
      <t>ジュヨウ</t>
    </rPh>
    <rPh sb="106" eb="107">
      <t>オウ</t>
    </rPh>
    <rPh sb="109" eb="111">
      <t>シセツ</t>
    </rPh>
    <rPh sb="111" eb="113">
      <t>キボ</t>
    </rPh>
    <rPh sb="114" eb="116">
      <t>ケントウ</t>
    </rPh>
    <rPh sb="117" eb="119">
      <t>ミンカン</t>
    </rPh>
    <rPh sb="124" eb="126">
      <t>カツヨウ</t>
    </rPh>
    <rPh sb="129" eb="132">
      <t>コウリツテキ</t>
    </rPh>
    <rPh sb="133" eb="135">
      <t>ケイエイ</t>
    </rPh>
    <rPh sb="138" eb="139">
      <t>カタ</t>
    </rPh>
    <rPh sb="140" eb="142">
      <t>ケントウ</t>
    </rPh>
    <rPh sb="147" eb="150">
      <t>コウリツテキ</t>
    </rPh>
    <rPh sb="151" eb="153">
      <t>ジギョウ</t>
    </rPh>
    <rPh sb="153" eb="155">
      <t>ウンエイ</t>
    </rPh>
    <rPh sb="156" eb="157">
      <t>ト</t>
    </rPh>
    <rPh sb="158" eb="159">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</si>
</sst>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45.32</c:v>
                </c:pt>
                <c:pt idx="1">
                  <c:v>46.53</c:v>
                </c:pt>
                <c:pt idx="2">
                  <c:v>46.41</c:v>
                </c:pt>
                <c:pt idx="3">
                  <c:v>45.77</c:v>
                </c:pt>
                <c:pt idx="4">
                  <c:v>47.47</c:v>
                </c:pt>
              </c:numCache>
            </c:numRef>
          </c:val>
          <c:extLst xmlns:c16r2="http://schemas.microsoft.com/office/drawing/2015/06/chart">
            <c:ext xmlns:c16="http://schemas.microsoft.com/office/drawing/2014/chart" uri="{C3380CC4-5D6E-409C-BE32-E72D297353CC}">
              <c16:uniqueId val="{00000000-D3B3-44ED-A12A-2BFE61E7CF44}"/>
            </c:ext>
          </c:extLst>
        </c:ser>
        <c:dLbls>
          <c:showLegendKey val="0"/>
          <c:showVal val="0"/>
          <c:showCatName val="0"/>
          <c:showSerName val="0"/>
          <c:showPercent val="0"/>
          <c:showBubbleSize val="0"/>
        </c:dLbls>
        <c:gapWidth val="150"/>
        <c:axId val="141899648"/>
        <c:axId val="14191001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xmlns:c16r2="http://schemas.microsoft.com/office/drawing/2015/06/chart">
            <c:ext xmlns:c16="http://schemas.microsoft.com/office/drawing/2014/chart" uri="{C3380CC4-5D6E-409C-BE32-E72D297353CC}">
              <c16:uniqueId val="{00000001-D3B3-44ED-A12A-2BFE61E7CF44}"/>
            </c:ext>
          </c:extLst>
        </c:ser>
        <c:dLbls>
          <c:showLegendKey val="0"/>
          <c:showVal val="0"/>
          <c:showCatName val="0"/>
          <c:showSerName val="0"/>
          <c:showPercent val="0"/>
          <c:showBubbleSize val="0"/>
        </c:dLbls>
        <c:marker val="1"/>
        <c:smooth val="0"/>
        <c:axId val="141899648"/>
        <c:axId val="141910016"/>
      </c:lineChart>
      <c:dateAx>
        <c:axId val="141899648"/>
        <c:scaling>
          <c:orientation val="minMax"/>
        </c:scaling>
        <c:delete val="1"/>
        <c:axPos val="b"/>
        <c:numFmt formatCode="ge" sourceLinked="1"/>
        <c:majorTickMark val="none"/>
        <c:minorTickMark val="none"/>
        <c:tickLblPos val="none"/>
        <c:crossAx val="141910016"/>
        <c:crosses val="autoZero"/>
        <c:auto val="1"/>
        <c:lblOffset val="100"/>
        <c:baseTimeUnit val="years"/>
      </c:dateAx>
      <c:valAx>
        <c:axId val="141910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18996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C5-4925-914F-0EF4533EC615}"/>
            </c:ext>
          </c:extLst>
        </c:ser>
        <c:dLbls>
          <c:showLegendKey val="0"/>
          <c:showVal val="0"/>
          <c:showCatName val="0"/>
          <c:showSerName val="0"/>
          <c:showPercent val="0"/>
          <c:showBubbleSize val="0"/>
        </c:dLbls>
        <c:gapWidth val="150"/>
        <c:axId val="169360000"/>
        <c:axId val="16937036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xmlns:c16r2="http://schemas.microsoft.com/office/drawing/2015/06/chart">
            <c:ext xmlns:c16="http://schemas.microsoft.com/office/drawing/2014/chart" uri="{C3380CC4-5D6E-409C-BE32-E72D297353CC}">
              <c16:uniqueId val="{00000001-43C5-4925-914F-0EF4533EC615}"/>
            </c:ext>
          </c:extLst>
        </c:ser>
        <c:dLbls>
          <c:showLegendKey val="0"/>
          <c:showVal val="0"/>
          <c:showCatName val="0"/>
          <c:showSerName val="0"/>
          <c:showPercent val="0"/>
          <c:showBubbleSize val="0"/>
        </c:dLbls>
        <c:marker val="1"/>
        <c:smooth val="0"/>
        <c:axId val="169360000"/>
        <c:axId val="169370368"/>
      </c:lineChart>
      <c:dateAx>
        <c:axId val="169360000"/>
        <c:scaling>
          <c:orientation val="minMax"/>
        </c:scaling>
        <c:delete val="1"/>
        <c:axPos val="b"/>
        <c:numFmt formatCode="ge" sourceLinked="1"/>
        <c:majorTickMark val="none"/>
        <c:minorTickMark val="none"/>
        <c:tickLblPos val="none"/>
        <c:crossAx val="169370368"/>
        <c:crosses val="autoZero"/>
        <c:auto val="1"/>
        <c:lblOffset val="100"/>
        <c:baseTimeUnit val="years"/>
      </c:dateAx>
      <c:valAx>
        <c:axId val="1693703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3600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119.25</c:v>
                </c:pt>
                <c:pt idx="1">
                  <c:v>117.6</c:v>
                </c:pt>
                <c:pt idx="2">
                  <c:v>107.09</c:v>
                </c:pt>
                <c:pt idx="3">
                  <c:v>108.57</c:v>
                </c:pt>
                <c:pt idx="4">
                  <c:v>112.98</c:v>
                </c:pt>
              </c:numCache>
            </c:numRef>
          </c:val>
          <c:extLst xmlns:c16r2="http://schemas.microsoft.com/office/drawing/2015/06/chart">
            <c:ext xmlns:c16="http://schemas.microsoft.com/office/drawing/2014/chart" uri="{C3380CC4-5D6E-409C-BE32-E72D297353CC}">
              <c16:uniqueId val="{00000000-4228-48FE-9BCD-3BAE8797ECCE}"/>
            </c:ext>
          </c:extLst>
        </c:ser>
        <c:dLbls>
          <c:showLegendKey val="0"/>
          <c:showVal val="0"/>
          <c:showCatName val="0"/>
          <c:showSerName val="0"/>
          <c:showPercent val="0"/>
          <c:showBubbleSize val="0"/>
        </c:dLbls>
        <c:gapWidth val="150"/>
        <c:axId val="169400576"/>
        <c:axId val="1695543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xmlns:c16r2="http://schemas.microsoft.com/office/drawing/2015/06/chart">
            <c:ext xmlns:c16="http://schemas.microsoft.com/office/drawing/2014/chart" uri="{C3380CC4-5D6E-409C-BE32-E72D297353CC}">
              <c16:uniqueId val="{00000001-4228-48FE-9BCD-3BAE8797ECCE}"/>
            </c:ext>
          </c:extLst>
        </c:ser>
        <c:dLbls>
          <c:showLegendKey val="0"/>
          <c:showVal val="0"/>
          <c:showCatName val="0"/>
          <c:showSerName val="0"/>
          <c:showPercent val="0"/>
          <c:showBubbleSize val="0"/>
        </c:dLbls>
        <c:marker val="1"/>
        <c:smooth val="0"/>
        <c:axId val="169400576"/>
        <c:axId val="169554304"/>
      </c:lineChart>
      <c:dateAx>
        <c:axId val="169400576"/>
        <c:scaling>
          <c:orientation val="minMax"/>
        </c:scaling>
        <c:delete val="1"/>
        <c:axPos val="b"/>
        <c:numFmt formatCode="ge" sourceLinked="1"/>
        <c:majorTickMark val="none"/>
        <c:minorTickMark val="none"/>
        <c:tickLblPos val="none"/>
        <c:crossAx val="169554304"/>
        <c:crosses val="autoZero"/>
        <c:auto val="1"/>
        <c:lblOffset val="100"/>
        <c:baseTimeUnit val="years"/>
      </c:dateAx>
      <c:valAx>
        <c:axId val="169554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4005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B1-4784-93A3-E4CD9CB6A918}"/>
            </c:ext>
          </c:extLst>
        </c:ser>
        <c:dLbls>
          <c:showLegendKey val="0"/>
          <c:showVal val="0"/>
          <c:showCatName val="0"/>
          <c:showSerName val="0"/>
          <c:showPercent val="0"/>
          <c:showBubbleSize val="0"/>
        </c:dLbls>
        <c:gapWidth val="150"/>
        <c:axId val="149464960"/>
        <c:axId val="14947123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xmlns:c16r2="http://schemas.microsoft.com/office/drawing/2015/06/chart">
            <c:ext xmlns:c16="http://schemas.microsoft.com/office/drawing/2014/chart" uri="{C3380CC4-5D6E-409C-BE32-E72D297353CC}">
              <c16:uniqueId val="{00000001-69B1-4784-93A3-E4CD9CB6A918}"/>
            </c:ext>
          </c:extLst>
        </c:ser>
        <c:dLbls>
          <c:showLegendKey val="0"/>
          <c:showVal val="0"/>
          <c:showCatName val="0"/>
          <c:showSerName val="0"/>
          <c:showPercent val="0"/>
          <c:showBubbleSize val="0"/>
        </c:dLbls>
        <c:marker val="1"/>
        <c:smooth val="0"/>
        <c:axId val="149464960"/>
        <c:axId val="149471232"/>
      </c:lineChart>
      <c:dateAx>
        <c:axId val="149464960"/>
        <c:scaling>
          <c:orientation val="minMax"/>
        </c:scaling>
        <c:delete val="1"/>
        <c:axPos val="b"/>
        <c:numFmt formatCode="ge" sourceLinked="1"/>
        <c:majorTickMark val="none"/>
        <c:minorTickMark val="none"/>
        <c:tickLblPos val="none"/>
        <c:crossAx val="149471232"/>
        <c:crosses val="autoZero"/>
        <c:auto val="1"/>
        <c:lblOffset val="100"/>
        <c:baseTimeUnit val="years"/>
      </c:dateAx>
      <c:valAx>
        <c:axId val="149471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494649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4.8499999999999996</c:v>
                </c:pt>
                <c:pt idx="2">
                  <c:v>3.18</c:v>
                </c:pt>
                <c:pt idx="3">
                  <c:v>3.25</c:v>
                </c:pt>
                <c:pt idx="4">
                  <c:v>0</c:v>
                </c:pt>
              </c:numCache>
            </c:numRef>
          </c:val>
          <c:extLst xmlns:c16r2="http://schemas.microsoft.com/office/drawing/2015/06/chart">
            <c:ext xmlns:c16="http://schemas.microsoft.com/office/drawing/2014/chart" uri="{C3380CC4-5D6E-409C-BE32-E72D297353CC}">
              <c16:uniqueId val="{00000000-677F-434E-9868-2979C8147212}"/>
            </c:ext>
          </c:extLst>
        </c:ser>
        <c:dLbls>
          <c:showLegendKey val="0"/>
          <c:showVal val="0"/>
          <c:showCatName val="0"/>
          <c:showSerName val="0"/>
          <c:showPercent val="0"/>
          <c:showBubbleSize val="0"/>
        </c:dLbls>
        <c:gapWidth val="150"/>
        <c:axId val="169035264"/>
        <c:axId val="16903718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xmlns:c16r2="http://schemas.microsoft.com/office/drawing/2015/06/chart">
            <c:ext xmlns:c16="http://schemas.microsoft.com/office/drawing/2014/chart" uri="{C3380CC4-5D6E-409C-BE32-E72D297353CC}">
              <c16:uniqueId val="{00000001-677F-434E-9868-2979C8147212}"/>
            </c:ext>
          </c:extLst>
        </c:ser>
        <c:dLbls>
          <c:showLegendKey val="0"/>
          <c:showVal val="0"/>
          <c:showCatName val="0"/>
          <c:showSerName val="0"/>
          <c:showPercent val="0"/>
          <c:showBubbleSize val="0"/>
        </c:dLbls>
        <c:marker val="1"/>
        <c:smooth val="0"/>
        <c:axId val="169035264"/>
        <c:axId val="169037184"/>
      </c:lineChart>
      <c:dateAx>
        <c:axId val="169035264"/>
        <c:scaling>
          <c:orientation val="minMax"/>
        </c:scaling>
        <c:delete val="1"/>
        <c:axPos val="b"/>
        <c:numFmt formatCode="ge" sourceLinked="1"/>
        <c:majorTickMark val="none"/>
        <c:minorTickMark val="none"/>
        <c:tickLblPos val="none"/>
        <c:crossAx val="169037184"/>
        <c:crosses val="autoZero"/>
        <c:auto val="1"/>
        <c:lblOffset val="100"/>
        <c:baseTimeUnit val="years"/>
      </c:dateAx>
      <c:valAx>
        <c:axId val="169037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0352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113.26</c:v>
                </c:pt>
                <c:pt idx="1">
                  <c:v>109.28</c:v>
                </c:pt>
                <c:pt idx="2">
                  <c:v>115.76</c:v>
                </c:pt>
                <c:pt idx="3">
                  <c:v>127.93</c:v>
                </c:pt>
                <c:pt idx="4">
                  <c:v>84</c:v>
                </c:pt>
              </c:numCache>
            </c:numRef>
          </c:val>
          <c:extLst xmlns:c16r2="http://schemas.microsoft.com/office/drawing/2015/06/chart">
            <c:ext xmlns:c16="http://schemas.microsoft.com/office/drawing/2014/chart" uri="{C3380CC4-5D6E-409C-BE32-E72D297353CC}">
              <c16:uniqueId val="{00000000-B022-4AE6-AD0B-2ED720C5CBF1}"/>
            </c:ext>
          </c:extLst>
        </c:ser>
        <c:dLbls>
          <c:showLegendKey val="0"/>
          <c:showVal val="0"/>
          <c:showCatName val="0"/>
          <c:showSerName val="0"/>
          <c:showPercent val="0"/>
          <c:showBubbleSize val="0"/>
        </c:dLbls>
        <c:gapWidth val="150"/>
        <c:axId val="169092224"/>
        <c:axId val="16909414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xmlns:c16r2="http://schemas.microsoft.com/office/drawing/2015/06/chart">
            <c:ext xmlns:c16="http://schemas.microsoft.com/office/drawing/2014/chart" uri="{C3380CC4-5D6E-409C-BE32-E72D297353CC}">
              <c16:uniqueId val="{00000001-B022-4AE6-AD0B-2ED720C5CBF1}"/>
            </c:ext>
          </c:extLst>
        </c:ser>
        <c:dLbls>
          <c:showLegendKey val="0"/>
          <c:showVal val="0"/>
          <c:showCatName val="0"/>
          <c:showSerName val="0"/>
          <c:showPercent val="0"/>
          <c:showBubbleSize val="0"/>
        </c:dLbls>
        <c:marker val="1"/>
        <c:smooth val="0"/>
        <c:axId val="169092224"/>
        <c:axId val="169094144"/>
      </c:lineChart>
      <c:dateAx>
        <c:axId val="169092224"/>
        <c:scaling>
          <c:orientation val="minMax"/>
        </c:scaling>
        <c:delete val="1"/>
        <c:axPos val="b"/>
        <c:numFmt formatCode="ge" sourceLinked="1"/>
        <c:majorTickMark val="none"/>
        <c:minorTickMark val="none"/>
        <c:tickLblPos val="none"/>
        <c:crossAx val="169094144"/>
        <c:crosses val="autoZero"/>
        <c:auto val="1"/>
        <c:lblOffset val="100"/>
        <c:baseTimeUnit val="years"/>
      </c:dateAx>
      <c:valAx>
        <c:axId val="169094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092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453.83</c:v>
                </c:pt>
                <c:pt idx="1">
                  <c:v>472.73</c:v>
                </c:pt>
                <c:pt idx="2">
                  <c:v>485.52</c:v>
                </c:pt>
                <c:pt idx="3">
                  <c:v>491.14</c:v>
                </c:pt>
                <c:pt idx="4">
                  <c:v>499.82</c:v>
                </c:pt>
              </c:numCache>
            </c:numRef>
          </c:val>
          <c:extLst xmlns:c16r2="http://schemas.microsoft.com/office/drawing/2015/06/chart">
            <c:ext xmlns:c16="http://schemas.microsoft.com/office/drawing/2014/chart" uri="{C3380CC4-5D6E-409C-BE32-E72D297353CC}">
              <c16:uniqueId val="{00000000-DEDD-4B17-BAE5-2D66D46C0BD4}"/>
            </c:ext>
          </c:extLst>
        </c:ser>
        <c:dLbls>
          <c:showLegendKey val="0"/>
          <c:showVal val="0"/>
          <c:showCatName val="0"/>
          <c:showSerName val="0"/>
          <c:showPercent val="0"/>
          <c:showBubbleSize val="0"/>
        </c:dLbls>
        <c:gapWidth val="150"/>
        <c:axId val="169146624"/>
        <c:axId val="16914880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xmlns:c16r2="http://schemas.microsoft.com/office/drawing/2015/06/chart">
            <c:ext xmlns:c16="http://schemas.microsoft.com/office/drawing/2014/chart" uri="{C3380CC4-5D6E-409C-BE32-E72D297353CC}">
              <c16:uniqueId val="{00000001-DEDD-4B17-BAE5-2D66D46C0BD4}"/>
            </c:ext>
          </c:extLst>
        </c:ser>
        <c:dLbls>
          <c:showLegendKey val="0"/>
          <c:showVal val="0"/>
          <c:showCatName val="0"/>
          <c:showSerName val="0"/>
          <c:showPercent val="0"/>
          <c:showBubbleSize val="0"/>
        </c:dLbls>
        <c:marker val="1"/>
        <c:smooth val="0"/>
        <c:axId val="169146624"/>
        <c:axId val="169148800"/>
      </c:lineChart>
      <c:dateAx>
        <c:axId val="169146624"/>
        <c:scaling>
          <c:orientation val="minMax"/>
        </c:scaling>
        <c:delete val="1"/>
        <c:axPos val="b"/>
        <c:numFmt formatCode="ge" sourceLinked="1"/>
        <c:majorTickMark val="none"/>
        <c:minorTickMark val="none"/>
        <c:tickLblPos val="none"/>
        <c:crossAx val="169148800"/>
        <c:crosses val="autoZero"/>
        <c:auto val="1"/>
        <c:lblOffset val="100"/>
        <c:baseTimeUnit val="years"/>
      </c:dateAx>
      <c:valAx>
        <c:axId val="1691488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1466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119.71</c:v>
                </c:pt>
                <c:pt idx="1">
                  <c:v>113.33</c:v>
                </c:pt>
                <c:pt idx="2">
                  <c:v>102.94</c:v>
                </c:pt>
                <c:pt idx="3">
                  <c:v>104.78</c:v>
                </c:pt>
                <c:pt idx="4">
                  <c:v>108.58</c:v>
                </c:pt>
              </c:numCache>
            </c:numRef>
          </c:val>
          <c:extLst xmlns:c16r2="http://schemas.microsoft.com/office/drawing/2015/06/chart">
            <c:ext xmlns:c16="http://schemas.microsoft.com/office/drawing/2014/chart" uri="{C3380CC4-5D6E-409C-BE32-E72D297353CC}">
              <c16:uniqueId val="{00000000-D8AA-43CA-8B6B-A345BE543315}"/>
            </c:ext>
          </c:extLst>
        </c:ser>
        <c:dLbls>
          <c:showLegendKey val="0"/>
          <c:showVal val="0"/>
          <c:showCatName val="0"/>
          <c:showSerName val="0"/>
          <c:showPercent val="0"/>
          <c:showBubbleSize val="0"/>
        </c:dLbls>
        <c:gapWidth val="150"/>
        <c:axId val="169181568"/>
        <c:axId val="16918348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xmlns:c16r2="http://schemas.microsoft.com/office/drawing/2015/06/chart">
            <c:ext xmlns:c16="http://schemas.microsoft.com/office/drawing/2014/chart" uri="{C3380CC4-5D6E-409C-BE32-E72D297353CC}">
              <c16:uniqueId val="{00000001-D8AA-43CA-8B6B-A345BE543315}"/>
            </c:ext>
          </c:extLst>
        </c:ser>
        <c:dLbls>
          <c:showLegendKey val="0"/>
          <c:showVal val="0"/>
          <c:showCatName val="0"/>
          <c:showSerName val="0"/>
          <c:showPercent val="0"/>
          <c:showBubbleSize val="0"/>
        </c:dLbls>
        <c:marker val="1"/>
        <c:smooth val="0"/>
        <c:axId val="169181568"/>
        <c:axId val="169183488"/>
      </c:lineChart>
      <c:dateAx>
        <c:axId val="169181568"/>
        <c:scaling>
          <c:orientation val="minMax"/>
        </c:scaling>
        <c:delete val="1"/>
        <c:axPos val="b"/>
        <c:numFmt formatCode="ge" sourceLinked="1"/>
        <c:majorTickMark val="none"/>
        <c:minorTickMark val="none"/>
        <c:tickLblPos val="none"/>
        <c:crossAx val="169183488"/>
        <c:crosses val="autoZero"/>
        <c:auto val="1"/>
        <c:lblOffset val="100"/>
        <c:baseTimeUnit val="years"/>
      </c:dateAx>
      <c:valAx>
        <c:axId val="1691834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1815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49.62</c:v>
                </c:pt>
                <c:pt idx="1">
                  <c:v>51.8</c:v>
                </c:pt>
                <c:pt idx="2">
                  <c:v>56.88</c:v>
                </c:pt>
                <c:pt idx="3">
                  <c:v>55.74</c:v>
                </c:pt>
                <c:pt idx="4">
                  <c:v>54.09</c:v>
                </c:pt>
              </c:numCache>
            </c:numRef>
          </c:val>
          <c:extLst xmlns:c16r2="http://schemas.microsoft.com/office/drawing/2015/06/chart">
            <c:ext xmlns:c16="http://schemas.microsoft.com/office/drawing/2014/chart" uri="{C3380CC4-5D6E-409C-BE32-E72D297353CC}">
              <c16:uniqueId val="{00000000-3643-413E-8843-0F295BFBA911}"/>
            </c:ext>
          </c:extLst>
        </c:ser>
        <c:dLbls>
          <c:showLegendKey val="0"/>
          <c:showVal val="0"/>
          <c:showCatName val="0"/>
          <c:showSerName val="0"/>
          <c:showPercent val="0"/>
          <c:showBubbleSize val="0"/>
        </c:dLbls>
        <c:gapWidth val="150"/>
        <c:axId val="169496576"/>
        <c:axId val="16949849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xmlns:c16r2="http://schemas.microsoft.com/office/drawing/2015/06/chart">
            <c:ext xmlns:c16="http://schemas.microsoft.com/office/drawing/2014/chart" uri="{C3380CC4-5D6E-409C-BE32-E72D297353CC}">
              <c16:uniqueId val="{00000001-3643-413E-8843-0F295BFBA911}"/>
            </c:ext>
          </c:extLst>
        </c:ser>
        <c:dLbls>
          <c:showLegendKey val="0"/>
          <c:showVal val="0"/>
          <c:showCatName val="0"/>
          <c:showSerName val="0"/>
          <c:showPercent val="0"/>
          <c:showBubbleSize val="0"/>
        </c:dLbls>
        <c:marker val="1"/>
        <c:smooth val="0"/>
        <c:axId val="169496576"/>
        <c:axId val="169498496"/>
      </c:lineChart>
      <c:dateAx>
        <c:axId val="169496576"/>
        <c:scaling>
          <c:orientation val="minMax"/>
        </c:scaling>
        <c:delete val="1"/>
        <c:axPos val="b"/>
        <c:numFmt formatCode="ge" sourceLinked="1"/>
        <c:majorTickMark val="none"/>
        <c:minorTickMark val="none"/>
        <c:tickLblPos val="none"/>
        <c:crossAx val="169498496"/>
        <c:crosses val="autoZero"/>
        <c:auto val="1"/>
        <c:lblOffset val="100"/>
        <c:baseTimeUnit val="years"/>
      </c:dateAx>
      <c:valAx>
        <c:axId val="1694984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4965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37.54</c:v>
                </c:pt>
                <c:pt idx="1">
                  <c:v>36.22</c:v>
                </c:pt>
                <c:pt idx="2">
                  <c:v>35.53</c:v>
                </c:pt>
                <c:pt idx="3">
                  <c:v>34.82</c:v>
                </c:pt>
                <c:pt idx="4">
                  <c:v>36.369999999999997</c:v>
                </c:pt>
              </c:numCache>
            </c:numRef>
          </c:val>
          <c:extLst xmlns:c16r2="http://schemas.microsoft.com/office/drawing/2015/06/chart">
            <c:ext xmlns:c16="http://schemas.microsoft.com/office/drawing/2014/chart" uri="{C3380CC4-5D6E-409C-BE32-E72D297353CC}">
              <c16:uniqueId val="{00000000-1CA6-4ACB-B4EB-D480F6C33603}"/>
            </c:ext>
          </c:extLst>
        </c:ser>
        <c:dLbls>
          <c:showLegendKey val="0"/>
          <c:showVal val="0"/>
          <c:showCatName val="0"/>
          <c:showSerName val="0"/>
          <c:showPercent val="0"/>
          <c:showBubbleSize val="0"/>
        </c:dLbls>
        <c:gapWidth val="150"/>
        <c:axId val="169524608"/>
        <c:axId val="16952678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xmlns:c16r2="http://schemas.microsoft.com/office/drawing/2015/06/chart">
            <c:ext xmlns:c16="http://schemas.microsoft.com/office/drawing/2014/chart" uri="{C3380CC4-5D6E-409C-BE32-E72D297353CC}">
              <c16:uniqueId val="{00000001-1CA6-4ACB-B4EB-D480F6C33603}"/>
            </c:ext>
          </c:extLst>
        </c:ser>
        <c:dLbls>
          <c:showLegendKey val="0"/>
          <c:showVal val="0"/>
          <c:showCatName val="0"/>
          <c:showSerName val="0"/>
          <c:showPercent val="0"/>
          <c:showBubbleSize val="0"/>
        </c:dLbls>
        <c:marker val="1"/>
        <c:smooth val="0"/>
        <c:axId val="169524608"/>
        <c:axId val="169526784"/>
      </c:lineChart>
      <c:dateAx>
        <c:axId val="169524608"/>
        <c:scaling>
          <c:orientation val="minMax"/>
        </c:scaling>
        <c:delete val="1"/>
        <c:axPos val="b"/>
        <c:numFmt formatCode="ge" sourceLinked="1"/>
        <c:majorTickMark val="none"/>
        <c:minorTickMark val="none"/>
        <c:tickLblPos val="none"/>
        <c:crossAx val="169526784"/>
        <c:crosses val="autoZero"/>
        <c:auto val="1"/>
        <c:lblOffset val="100"/>
        <c:baseTimeUnit val="years"/>
      </c:dateAx>
      <c:valAx>
        <c:axId val="1695267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5246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70.52</c:v>
                </c:pt>
                <c:pt idx="1">
                  <c:v>71.989999999999995</c:v>
                </c:pt>
                <c:pt idx="2">
                  <c:v>71.989999999999995</c:v>
                </c:pt>
                <c:pt idx="3">
                  <c:v>71.989999999999995</c:v>
                </c:pt>
                <c:pt idx="4">
                  <c:v>72.63</c:v>
                </c:pt>
              </c:numCache>
            </c:numRef>
          </c:val>
          <c:extLst xmlns:c16r2="http://schemas.microsoft.com/office/drawing/2015/06/chart">
            <c:ext xmlns:c16="http://schemas.microsoft.com/office/drawing/2014/chart" uri="{C3380CC4-5D6E-409C-BE32-E72D297353CC}">
              <c16:uniqueId val="{00000000-5B9D-448A-93B9-190D5BE8FE03}"/>
            </c:ext>
          </c:extLst>
        </c:ser>
        <c:dLbls>
          <c:showLegendKey val="0"/>
          <c:showVal val="0"/>
          <c:showCatName val="0"/>
          <c:showSerName val="0"/>
          <c:showPercent val="0"/>
          <c:showBubbleSize val="0"/>
        </c:dLbls>
        <c:gapWidth val="150"/>
        <c:axId val="169311232"/>
        <c:axId val="16931340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xmlns:c16r2="http://schemas.microsoft.com/office/drawing/2015/06/chart">
            <c:ext xmlns:c16="http://schemas.microsoft.com/office/drawing/2014/chart" uri="{C3380CC4-5D6E-409C-BE32-E72D297353CC}">
              <c16:uniqueId val="{00000001-5B9D-448A-93B9-190D5BE8FE03}"/>
            </c:ext>
          </c:extLst>
        </c:ser>
        <c:dLbls>
          <c:showLegendKey val="0"/>
          <c:showVal val="0"/>
          <c:showCatName val="0"/>
          <c:showSerName val="0"/>
          <c:showPercent val="0"/>
          <c:showBubbleSize val="0"/>
        </c:dLbls>
        <c:marker val="1"/>
        <c:smooth val="0"/>
        <c:axId val="169311232"/>
        <c:axId val="169313408"/>
      </c:lineChart>
      <c:dateAx>
        <c:axId val="169311232"/>
        <c:scaling>
          <c:orientation val="minMax"/>
        </c:scaling>
        <c:delete val="1"/>
        <c:axPos val="b"/>
        <c:numFmt formatCode="ge" sourceLinked="1"/>
        <c:majorTickMark val="none"/>
        <c:minorTickMark val="none"/>
        <c:tickLblPos val="none"/>
        <c:crossAx val="169313408"/>
        <c:crosses val="autoZero"/>
        <c:auto val="1"/>
        <c:lblOffset val="100"/>
        <c:baseTimeUnit val="years"/>
      </c:dateAx>
      <c:valAx>
        <c:axId val="1693134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69311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26" zoomScale="75" zoomScaleNormal="75"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岩手県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54498</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中規模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2</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19821</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51.3</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20</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39581</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79" t="s">
        <v>104</v>
      </c>
      <c r="SN16" s="80"/>
      <c r="SO16" s="80"/>
      <c r="SP16" s="80"/>
      <c r="SQ16" s="80"/>
      <c r="SR16" s="80"/>
      <c r="SS16" s="80"/>
      <c r="ST16" s="80"/>
      <c r="SU16" s="80"/>
      <c r="SV16" s="80"/>
      <c r="SW16" s="80"/>
      <c r="SX16" s="80"/>
      <c r="SY16" s="80"/>
      <c r="SZ16" s="80"/>
      <c r="TA16" s="81"/>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79"/>
      <c r="SN17" s="80"/>
      <c r="SO17" s="80"/>
      <c r="SP17" s="80"/>
      <c r="SQ17" s="80"/>
      <c r="SR17" s="80"/>
      <c r="SS17" s="80"/>
      <c r="ST17" s="80"/>
      <c r="SU17" s="80"/>
      <c r="SV17" s="80"/>
      <c r="SW17" s="80"/>
      <c r="SX17" s="80"/>
      <c r="SY17" s="80"/>
      <c r="SZ17" s="80"/>
      <c r="TA17" s="81"/>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79"/>
      <c r="SN18" s="80"/>
      <c r="SO18" s="80"/>
      <c r="SP18" s="80"/>
      <c r="SQ18" s="80"/>
      <c r="SR18" s="80"/>
      <c r="SS18" s="80"/>
      <c r="ST18" s="80"/>
      <c r="SU18" s="80"/>
      <c r="SV18" s="80"/>
      <c r="SW18" s="80"/>
      <c r="SX18" s="80"/>
      <c r="SY18" s="80"/>
      <c r="SZ18" s="80"/>
      <c r="TA18" s="81"/>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79"/>
      <c r="SN19" s="80"/>
      <c r="SO19" s="80"/>
      <c r="SP19" s="80"/>
      <c r="SQ19" s="80"/>
      <c r="SR19" s="80"/>
      <c r="SS19" s="80"/>
      <c r="ST19" s="80"/>
      <c r="SU19" s="80"/>
      <c r="SV19" s="80"/>
      <c r="SW19" s="80"/>
      <c r="SX19" s="80"/>
      <c r="SY19" s="80"/>
      <c r="SZ19" s="80"/>
      <c r="TA19" s="81"/>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79"/>
      <c r="SN20" s="80"/>
      <c r="SO20" s="80"/>
      <c r="SP20" s="80"/>
      <c r="SQ20" s="80"/>
      <c r="SR20" s="80"/>
      <c r="SS20" s="80"/>
      <c r="ST20" s="80"/>
      <c r="SU20" s="80"/>
      <c r="SV20" s="80"/>
      <c r="SW20" s="80"/>
      <c r="SX20" s="80"/>
      <c r="SY20" s="80"/>
      <c r="SZ20" s="80"/>
      <c r="TA20" s="81"/>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79"/>
      <c r="SN21" s="80"/>
      <c r="SO21" s="80"/>
      <c r="SP21" s="80"/>
      <c r="SQ21" s="80"/>
      <c r="SR21" s="80"/>
      <c r="SS21" s="80"/>
      <c r="ST21" s="80"/>
      <c r="SU21" s="80"/>
      <c r="SV21" s="80"/>
      <c r="SW21" s="80"/>
      <c r="SX21" s="80"/>
      <c r="SY21" s="80"/>
      <c r="SZ21" s="80"/>
      <c r="TA21" s="81"/>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79"/>
      <c r="SN22" s="80"/>
      <c r="SO22" s="80"/>
      <c r="SP22" s="80"/>
      <c r="SQ22" s="80"/>
      <c r="SR22" s="80"/>
      <c r="SS22" s="80"/>
      <c r="ST22" s="80"/>
      <c r="SU22" s="80"/>
      <c r="SV22" s="80"/>
      <c r="SW22" s="80"/>
      <c r="SX22" s="80"/>
      <c r="SY22" s="80"/>
      <c r="SZ22" s="80"/>
      <c r="TA22" s="81"/>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79"/>
      <c r="SN23" s="80"/>
      <c r="SO23" s="80"/>
      <c r="SP23" s="80"/>
      <c r="SQ23" s="80"/>
      <c r="SR23" s="80"/>
      <c r="SS23" s="80"/>
      <c r="ST23" s="80"/>
      <c r="SU23" s="80"/>
      <c r="SV23" s="80"/>
      <c r="SW23" s="80"/>
      <c r="SX23" s="80"/>
      <c r="SY23" s="80"/>
      <c r="SZ23" s="80"/>
      <c r="TA23" s="81"/>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79"/>
      <c r="SN24" s="80"/>
      <c r="SO24" s="80"/>
      <c r="SP24" s="80"/>
      <c r="SQ24" s="80"/>
      <c r="SR24" s="80"/>
      <c r="SS24" s="80"/>
      <c r="ST24" s="80"/>
      <c r="SU24" s="80"/>
      <c r="SV24" s="80"/>
      <c r="SW24" s="80"/>
      <c r="SX24" s="80"/>
      <c r="SY24" s="80"/>
      <c r="SZ24" s="80"/>
      <c r="TA24" s="81"/>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79"/>
      <c r="SN25" s="80"/>
      <c r="SO25" s="80"/>
      <c r="SP25" s="80"/>
      <c r="SQ25" s="80"/>
      <c r="SR25" s="80"/>
      <c r="SS25" s="80"/>
      <c r="ST25" s="80"/>
      <c r="SU25" s="80"/>
      <c r="SV25" s="80"/>
      <c r="SW25" s="80"/>
      <c r="SX25" s="80"/>
      <c r="SY25" s="80"/>
      <c r="SZ25" s="80"/>
      <c r="TA25" s="81"/>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79"/>
      <c r="SN26" s="80"/>
      <c r="SO26" s="80"/>
      <c r="SP26" s="80"/>
      <c r="SQ26" s="80"/>
      <c r="SR26" s="80"/>
      <c r="SS26" s="80"/>
      <c r="ST26" s="80"/>
      <c r="SU26" s="80"/>
      <c r="SV26" s="80"/>
      <c r="SW26" s="80"/>
      <c r="SX26" s="80"/>
      <c r="SY26" s="80"/>
      <c r="SZ26" s="80"/>
      <c r="TA26" s="81"/>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79"/>
      <c r="SN27" s="80"/>
      <c r="SO27" s="80"/>
      <c r="SP27" s="80"/>
      <c r="SQ27" s="80"/>
      <c r="SR27" s="80"/>
      <c r="SS27" s="80"/>
      <c r="ST27" s="80"/>
      <c r="SU27" s="80"/>
      <c r="SV27" s="80"/>
      <c r="SW27" s="80"/>
      <c r="SX27" s="80"/>
      <c r="SY27" s="80"/>
      <c r="SZ27" s="80"/>
      <c r="TA27" s="81"/>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79"/>
      <c r="SN28" s="80"/>
      <c r="SO28" s="80"/>
      <c r="SP28" s="80"/>
      <c r="SQ28" s="80"/>
      <c r="SR28" s="80"/>
      <c r="SS28" s="80"/>
      <c r="ST28" s="80"/>
      <c r="SU28" s="80"/>
      <c r="SV28" s="80"/>
      <c r="SW28" s="80"/>
      <c r="SX28" s="80"/>
      <c r="SY28" s="80"/>
      <c r="SZ28" s="80"/>
      <c r="TA28" s="81"/>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79"/>
      <c r="SN29" s="80"/>
      <c r="SO29" s="80"/>
      <c r="SP29" s="80"/>
      <c r="SQ29" s="80"/>
      <c r="SR29" s="80"/>
      <c r="SS29" s="80"/>
      <c r="ST29" s="80"/>
      <c r="SU29" s="80"/>
      <c r="SV29" s="80"/>
      <c r="SW29" s="80"/>
      <c r="SX29" s="80"/>
      <c r="SY29" s="80"/>
      <c r="SZ29" s="80"/>
      <c r="TA29" s="8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79"/>
      <c r="SN30" s="80"/>
      <c r="SO30" s="80"/>
      <c r="SP30" s="80"/>
      <c r="SQ30" s="80"/>
      <c r="SR30" s="80"/>
      <c r="SS30" s="80"/>
      <c r="ST30" s="80"/>
      <c r="SU30" s="80"/>
      <c r="SV30" s="80"/>
      <c r="SW30" s="80"/>
      <c r="SX30" s="80"/>
      <c r="SY30" s="80"/>
      <c r="SZ30" s="80"/>
      <c r="TA30" s="81"/>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79"/>
      <c r="SN31" s="80"/>
      <c r="SO31" s="80"/>
      <c r="SP31" s="80"/>
      <c r="SQ31" s="80"/>
      <c r="SR31" s="80"/>
      <c r="SS31" s="80"/>
      <c r="ST31" s="80"/>
      <c r="SU31" s="80"/>
      <c r="SV31" s="80"/>
      <c r="SW31" s="80"/>
      <c r="SX31" s="80"/>
      <c r="SY31" s="80"/>
      <c r="SZ31" s="80"/>
      <c r="TA31" s="81"/>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119.25</v>
      </c>
      <c r="Y32" s="106"/>
      <c r="Z32" s="106"/>
      <c r="AA32" s="106"/>
      <c r="AB32" s="106"/>
      <c r="AC32" s="106"/>
      <c r="AD32" s="106"/>
      <c r="AE32" s="106"/>
      <c r="AF32" s="106"/>
      <c r="AG32" s="106"/>
      <c r="AH32" s="106"/>
      <c r="AI32" s="106"/>
      <c r="AJ32" s="106"/>
      <c r="AK32" s="106"/>
      <c r="AL32" s="106"/>
      <c r="AM32" s="106"/>
      <c r="AN32" s="106"/>
      <c r="AO32" s="106"/>
      <c r="AP32" s="106"/>
      <c r="AQ32" s="107"/>
      <c r="AR32" s="105">
        <f>データ!U6</f>
        <v>117.6</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107.09</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108.57</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112.98</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113.26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109.28</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115.76</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127.93</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84</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453.83</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472.73</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485.52</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491.14</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499.82</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79"/>
      <c r="SN32" s="80"/>
      <c r="SO32" s="80"/>
      <c r="SP32" s="80"/>
      <c r="SQ32" s="80"/>
      <c r="SR32" s="80"/>
      <c r="SS32" s="80"/>
      <c r="ST32" s="80"/>
      <c r="SU32" s="80"/>
      <c r="SV32" s="80"/>
      <c r="SW32" s="80"/>
      <c r="SX32" s="80"/>
      <c r="SY32" s="80"/>
      <c r="SZ32" s="80"/>
      <c r="TA32" s="81"/>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79"/>
      <c r="SN33" s="80"/>
      <c r="SO33" s="80"/>
      <c r="SP33" s="80"/>
      <c r="SQ33" s="80"/>
      <c r="SR33" s="80"/>
      <c r="SS33" s="80"/>
      <c r="ST33" s="80"/>
      <c r="SU33" s="80"/>
      <c r="SV33" s="80"/>
      <c r="SW33" s="80"/>
      <c r="SX33" s="80"/>
      <c r="SY33" s="80"/>
      <c r="SZ33" s="80"/>
      <c r="TA33" s="81"/>
    </row>
    <row r="34" spans="1:521" ht="13.5" customHeight="1">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79"/>
      <c r="SN34" s="80"/>
      <c r="SO34" s="80"/>
      <c r="SP34" s="80"/>
      <c r="SQ34" s="80"/>
      <c r="SR34" s="80"/>
      <c r="SS34" s="80"/>
      <c r="ST34" s="80"/>
      <c r="SU34" s="80"/>
      <c r="SV34" s="80"/>
      <c r="SW34" s="80"/>
      <c r="SX34" s="80"/>
      <c r="SY34" s="80"/>
      <c r="SZ34" s="80"/>
      <c r="TA34" s="8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79"/>
      <c r="SN35" s="80"/>
      <c r="SO35" s="80"/>
      <c r="SP35" s="80"/>
      <c r="SQ35" s="80"/>
      <c r="SR35" s="80"/>
      <c r="SS35" s="80"/>
      <c r="ST35" s="80"/>
      <c r="SU35" s="80"/>
      <c r="SV35" s="80"/>
      <c r="SW35" s="80"/>
      <c r="SX35" s="80"/>
      <c r="SY35" s="80"/>
      <c r="SZ35" s="80"/>
      <c r="TA35" s="8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79"/>
      <c r="SN36" s="80"/>
      <c r="SO36" s="80"/>
      <c r="SP36" s="80"/>
      <c r="SQ36" s="80"/>
      <c r="SR36" s="80"/>
      <c r="SS36" s="80"/>
      <c r="ST36" s="80"/>
      <c r="SU36" s="80"/>
      <c r="SV36" s="80"/>
      <c r="SW36" s="80"/>
      <c r="SX36" s="80"/>
      <c r="SY36" s="80"/>
      <c r="SZ36" s="80"/>
      <c r="TA36" s="8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79"/>
      <c r="SN37" s="80"/>
      <c r="SO37" s="80"/>
      <c r="SP37" s="80"/>
      <c r="SQ37" s="80"/>
      <c r="SR37" s="80"/>
      <c r="SS37" s="80"/>
      <c r="ST37" s="80"/>
      <c r="SU37" s="80"/>
      <c r="SV37" s="80"/>
      <c r="SW37" s="80"/>
      <c r="SX37" s="80"/>
      <c r="SY37" s="80"/>
      <c r="SZ37" s="80"/>
      <c r="TA37" s="8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79"/>
      <c r="SN38" s="80"/>
      <c r="SO38" s="80"/>
      <c r="SP38" s="80"/>
      <c r="SQ38" s="80"/>
      <c r="SR38" s="80"/>
      <c r="SS38" s="80"/>
      <c r="ST38" s="80"/>
      <c r="SU38" s="80"/>
      <c r="SV38" s="80"/>
      <c r="SW38" s="80"/>
      <c r="SX38" s="80"/>
      <c r="SY38" s="80"/>
      <c r="SZ38" s="80"/>
      <c r="TA38" s="8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79"/>
      <c r="SN39" s="80"/>
      <c r="SO39" s="80"/>
      <c r="SP39" s="80"/>
      <c r="SQ39" s="80"/>
      <c r="SR39" s="80"/>
      <c r="SS39" s="80"/>
      <c r="ST39" s="80"/>
      <c r="SU39" s="80"/>
      <c r="SV39" s="80"/>
      <c r="SW39" s="80"/>
      <c r="SX39" s="80"/>
      <c r="SY39" s="80"/>
      <c r="SZ39" s="80"/>
      <c r="TA39" s="81"/>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79"/>
      <c r="SN40" s="80"/>
      <c r="SO40" s="80"/>
      <c r="SP40" s="80"/>
      <c r="SQ40" s="80"/>
      <c r="SR40" s="80"/>
      <c r="SS40" s="80"/>
      <c r="ST40" s="80"/>
      <c r="SU40" s="80"/>
      <c r="SV40" s="80"/>
      <c r="SW40" s="80"/>
      <c r="SX40" s="80"/>
      <c r="SY40" s="80"/>
      <c r="SZ40" s="80"/>
      <c r="TA40" s="81"/>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79"/>
      <c r="SN41" s="80"/>
      <c r="SO41" s="80"/>
      <c r="SP41" s="80"/>
      <c r="SQ41" s="80"/>
      <c r="SR41" s="80"/>
      <c r="SS41" s="80"/>
      <c r="ST41" s="80"/>
      <c r="SU41" s="80"/>
      <c r="SV41" s="80"/>
      <c r="SW41" s="80"/>
      <c r="SX41" s="80"/>
      <c r="SY41" s="80"/>
      <c r="SZ41" s="80"/>
      <c r="TA41" s="81"/>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79"/>
      <c r="SN42" s="80"/>
      <c r="SO42" s="80"/>
      <c r="SP42" s="80"/>
      <c r="SQ42" s="80"/>
      <c r="SR42" s="80"/>
      <c r="SS42" s="80"/>
      <c r="ST42" s="80"/>
      <c r="SU42" s="80"/>
      <c r="SV42" s="80"/>
      <c r="SW42" s="80"/>
      <c r="SX42" s="80"/>
      <c r="SY42" s="80"/>
      <c r="SZ42" s="80"/>
      <c r="TA42" s="81"/>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79"/>
      <c r="SN43" s="80"/>
      <c r="SO43" s="80"/>
      <c r="SP43" s="80"/>
      <c r="SQ43" s="80"/>
      <c r="SR43" s="80"/>
      <c r="SS43" s="80"/>
      <c r="ST43" s="80"/>
      <c r="SU43" s="80"/>
      <c r="SV43" s="80"/>
      <c r="SW43" s="80"/>
      <c r="SX43" s="80"/>
      <c r="SY43" s="80"/>
      <c r="SZ43" s="80"/>
      <c r="TA43" s="81"/>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79"/>
      <c r="SN44" s="80"/>
      <c r="SO44" s="80"/>
      <c r="SP44" s="80"/>
      <c r="SQ44" s="80"/>
      <c r="SR44" s="80"/>
      <c r="SS44" s="80"/>
      <c r="ST44" s="80"/>
      <c r="SU44" s="80"/>
      <c r="SV44" s="80"/>
      <c r="SW44" s="80"/>
      <c r="SX44" s="80"/>
      <c r="SY44" s="80"/>
      <c r="SZ44" s="80"/>
      <c r="TA44" s="81"/>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2"/>
      <c r="SN45" s="83"/>
      <c r="SO45" s="83"/>
      <c r="SP45" s="83"/>
      <c r="SQ45" s="83"/>
      <c r="SR45" s="83"/>
      <c r="SS45" s="83"/>
      <c r="ST45" s="83"/>
      <c r="SU45" s="83"/>
      <c r="SV45" s="83"/>
      <c r="SW45" s="83"/>
      <c r="SX45" s="83"/>
      <c r="SY45" s="83"/>
      <c r="SZ45" s="83"/>
      <c r="TA45" s="84"/>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105</v>
      </c>
      <c r="SN48" s="80"/>
      <c r="SO48" s="80"/>
      <c r="SP48" s="80"/>
      <c r="SQ48" s="80"/>
      <c r="SR48" s="80"/>
      <c r="SS48" s="80"/>
      <c r="ST48" s="80"/>
      <c r="SU48" s="80"/>
      <c r="SV48" s="80"/>
      <c r="SW48" s="80"/>
      <c r="SX48" s="80"/>
      <c r="SY48" s="80"/>
      <c r="SZ48" s="80"/>
      <c r="TA48" s="81"/>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119.71</v>
      </c>
      <c r="Y55" s="106"/>
      <c r="Z55" s="106"/>
      <c r="AA55" s="106"/>
      <c r="AB55" s="106"/>
      <c r="AC55" s="106"/>
      <c r="AD55" s="106"/>
      <c r="AE55" s="106"/>
      <c r="AF55" s="106"/>
      <c r="AG55" s="106"/>
      <c r="AH55" s="106"/>
      <c r="AI55" s="106"/>
      <c r="AJ55" s="106"/>
      <c r="AK55" s="106"/>
      <c r="AL55" s="106"/>
      <c r="AM55" s="106"/>
      <c r="AN55" s="106"/>
      <c r="AO55" s="106"/>
      <c r="AP55" s="106"/>
      <c r="AQ55" s="107"/>
      <c r="AR55" s="105">
        <f>データ!BM6</f>
        <v>113.33</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102.94</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104.78</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108.58</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49.62</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51.8</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56.88</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55.74</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54.09</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37.54</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36.22</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35.53</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34.82</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36.369999999999997</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70.52</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71.989999999999995</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71.989999999999995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71.989999999999995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72.63</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106</v>
      </c>
      <c r="SN68" s="80"/>
      <c r="SO68" s="80"/>
      <c r="SP68" s="80"/>
      <c r="SQ68" s="80"/>
      <c r="SR68" s="80"/>
      <c r="SS68" s="80"/>
      <c r="ST68" s="80"/>
      <c r="SU68" s="80"/>
      <c r="SV68" s="80"/>
      <c r="SW68" s="80"/>
      <c r="SX68" s="80"/>
      <c r="SY68" s="80"/>
      <c r="SZ68" s="80"/>
      <c r="TA68" s="81"/>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45.32</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46.53</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46.41</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45.77</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47.47</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0</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0</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0</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0</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0</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4.8499999999999996</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3.18</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3.25</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53.38</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54.49</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55.39</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55.25</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57.11</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39.6</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42</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43.33</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44.05</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51.87</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0.41</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0.48</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0.52</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1.3</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0.28000000000000003</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2jdHsoFpGrXnrbefMH/yb5j7SY47tYaWo85hq3ef/P7hOhcYKAPsy+KN3tSrcx8BCwWwbsET7DjvpNHNvUACQ==" saltValue="vKwNbAcw31e7uMRFl+bgP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119.25</v>
      </c>
      <c r="U6" s="52">
        <f>U7</f>
        <v>117.6</v>
      </c>
      <c r="V6" s="52">
        <f>V7</f>
        <v>107.09</v>
      </c>
      <c r="W6" s="52">
        <f>W7</f>
        <v>108.57</v>
      </c>
      <c r="X6" s="52">
        <f t="shared" si="3"/>
        <v>112.98</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113.26</v>
      </c>
      <c r="AQ6" s="52">
        <f>AQ7</f>
        <v>109.28</v>
      </c>
      <c r="AR6" s="52">
        <f>AR7</f>
        <v>115.76</v>
      </c>
      <c r="AS6" s="52">
        <f>AS7</f>
        <v>127.93</v>
      </c>
      <c r="AT6" s="52">
        <f t="shared" si="3"/>
        <v>84</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453.83</v>
      </c>
      <c r="BB6" s="52">
        <f>BB7</f>
        <v>472.73</v>
      </c>
      <c r="BC6" s="52">
        <f>BC7</f>
        <v>485.52</v>
      </c>
      <c r="BD6" s="52">
        <f>BD7</f>
        <v>491.14</v>
      </c>
      <c r="BE6" s="52">
        <f t="shared" si="3"/>
        <v>499.82</v>
      </c>
      <c r="BF6" s="52">
        <f t="shared" si="3"/>
        <v>235.11</v>
      </c>
      <c r="BG6" s="52">
        <f t="shared" si="3"/>
        <v>222.22</v>
      </c>
      <c r="BH6" s="52">
        <f t="shared" si="3"/>
        <v>216.41</v>
      </c>
      <c r="BI6" s="52">
        <f t="shared" si="3"/>
        <v>208.47</v>
      </c>
      <c r="BJ6" s="52">
        <f t="shared" si="3"/>
        <v>193.85</v>
      </c>
      <c r="BK6" s="50" t="str">
        <f>IF(BK7="-","【-】","【"&amp;SUBSTITUTE(TEXT(BK7,"#,##0.00"),"-","△")&amp;"】")</f>
        <v>【246.04】</v>
      </c>
      <c r="BL6" s="52">
        <f t="shared" si="3"/>
        <v>119.71</v>
      </c>
      <c r="BM6" s="52">
        <f>BM7</f>
        <v>113.33</v>
      </c>
      <c r="BN6" s="52">
        <f>BN7</f>
        <v>102.94</v>
      </c>
      <c r="BO6" s="52">
        <f>BO7</f>
        <v>104.78</v>
      </c>
      <c r="BP6" s="52">
        <f t="shared" si="3"/>
        <v>108.58</v>
      </c>
      <c r="BQ6" s="52">
        <f t="shared" si="3"/>
        <v>109.11</v>
      </c>
      <c r="BR6" s="52">
        <f t="shared" si="3"/>
        <v>109.19</v>
      </c>
      <c r="BS6" s="52">
        <f t="shared" si="3"/>
        <v>105.24</v>
      </c>
      <c r="BT6" s="52">
        <f t="shared" si="3"/>
        <v>105.71</v>
      </c>
      <c r="BU6" s="52">
        <f t="shared" si="3"/>
        <v>105.06</v>
      </c>
      <c r="BV6" s="50" t="str">
        <f>IF(BV7="-","【-】","【"&amp;SUBSTITUTE(TEXT(BV7,"#,##0.00"),"-","△")&amp;"】")</f>
        <v>【114.16】</v>
      </c>
      <c r="BW6" s="52">
        <f t="shared" si="3"/>
        <v>49.62</v>
      </c>
      <c r="BX6" s="52">
        <f>BX7</f>
        <v>51.8</v>
      </c>
      <c r="BY6" s="52">
        <f>BY7</f>
        <v>56.88</v>
      </c>
      <c r="BZ6" s="52">
        <f>BZ7</f>
        <v>55.74</v>
      </c>
      <c r="CA6" s="52">
        <f t="shared" si="3"/>
        <v>54.09</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37.54</v>
      </c>
      <c r="CI6" s="52">
        <f>CI7</f>
        <v>36.22</v>
      </c>
      <c r="CJ6" s="52">
        <f>CJ7</f>
        <v>35.53</v>
      </c>
      <c r="CK6" s="52">
        <f>CK7</f>
        <v>34.82</v>
      </c>
      <c r="CL6" s="52">
        <f t="shared" si="5"/>
        <v>36.369999999999997</v>
      </c>
      <c r="CM6" s="52">
        <f t="shared" si="5"/>
        <v>41.77</v>
      </c>
      <c r="CN6" s="52">
        <f t="shared" si="5"/>
        <v>40.97</v>
      </c>
      <c r="CO6" s="52">
        <f t="shared" si="5"/>
        <v>40.69</v>
      </c>
      <c r="CP6" s="52">
        <f t="shared" si="5"/>
        <v>40.67</v>
      </c>
      <c r="CQ6" s="52">
        <f t="shared" si="5"/>
        <v>40.89</v>
      </c>
      <c r="CR6" s="50" t="str">
        <f>IF(CR7="-","【-】","【"&amp;SUBSTITUTE(TEXT(CR7,"#,##0.00"),"-","△")&amp;"】")</f>
        <v>【55.52】</v>
      </c>
      <c r="CS6" s="52">
        <f t="shared" ref="CS6:DB6" si="6">CS7</f>
        <v>70.52</v>
      </c>
      <c r="CT6" s="52">
        <f>CT7</f>
        <v>71.989999999999995</v>
      </c>
      <c r="CU6" s="52">
        <f>CU7</f>
        <v>71.989999999999995</v>
      </c>
      <c r="CV6" s="52">
        <f>CV7</f>
        <v>71.989999999999995</v>
      </c>
      <c r="CW6" s="52">
        <f t="shared" si="6"/>
        <v>72.63</v>
      </c>
      <c r="CX6" s="52">
        <f t="shared" si="6"/>
        <v>64.95</v>
      </c>
      <c r="CY6" s="52">
        <f t="shared" si="6"/>
        <v>63.26</v>
      </c>
      <c r="CZ6" s="52">
        <f t="shared" si="6"/>
        <v>62.7</v>
      </c>
      <c r="DA6" s="52">
        <f t="shared" si="6"/>
        <v>62.59</v>
      </c>
      <c r="DB6" s="52">
        <f t="shared" si="6"/>
        <v>61.76</v>
      </c>
      <c r="DC6" s="50" t="str">
        <f>IF(DC7="-","【-】","【"&amp;SUBSTITUTE(TEXT(DC7,"#,##0.00"),"-","△")&amp;"】")</f>
        <v>【77.10】</v>
      </c>
      <c r="DD6" s="52">
        <f t="shared" ref="DD6:DM6" si="7">DD7</f>
        <v>45.32</v>
      </c>
      <c r="DE6" s="52">
        <f>DE7</f>
        <v>46.53</v>
      </c>
      <c r="DF6" s="52">
        <f>DF7</f>
        <v>46.41</v>
      </c>
      <c r="DG6" s="52">
        <f>DG7</f>
        <v>45.77</v>
      </c>
      <c r="DH6" s="52">
        <f t="shared" si="7"/>
        <v>47.47</v>
      </c>
      <c r="DI6" s="52">
        <f t="shared" si="7"/>
        <v>53.38</v>
      </c>
      <c r="DJ6" s="52">
        <f t="shared" si="7"/>
        <v>54.49</v>
      </c>
      <c r="DK6" s="52">
        <f t="shared" si="7"/>
        <v>55.39</v>
      </c>
      <c r="DL6" s="52">
        <f t="shared" si="7"/>
        <v>55.25</v>
      </c>
      <c r="DM6" s="52">
        <f t="shared" si="7"/>
        <v>57.11</v>
      </c>
      <c r="DN6" s="50" t="str">
        <f>IF(DN7="-","【-】","【"&amp;SUBSTITUTE(TEXT(DN7,"#,##0.00"),"-","△")&amp;"】")</f>
        <v>【58.53】</v>
      </c>
      <c r="DO6" s="52">
        <f t="shared" ref="DO6:DX6" si="8">DO7</f>
        <v>0</v>
      </c>
      <c r="DP6" s="52">
        <f>DP7</f>
        <v>0</v>
      </c>
      <c r="DQ6" s="52">
        <f>DQ7</f>
        <v>0</v>
      </c>
      <c r="DR6" s="52">
        <f>DR7</f>
        <v>0</v>
      </c>
      <c r="DS6" s="52">
        <f t="shared" si="8"/>
        <v>0</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4.8499999999999996</v>
      </c>
      <c r="EB6" s="52">
        <f>EB7</f>
        <v>3.18</v>
      </c>
      <c r="EC6" s="52">
        <f>EC7</f>
        <v>3.25</v>
      </c>
      <c r="ED6" s="52">
        <f t="shared" si="9"/>
        <v>0</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54498</v>
      </c>
      <c r="L7" s="54" t="s">
        <v>96</v>
      </c>
      <c r="M7" s="55">
        <v>2</v>
      </c>
      <c r="N7" s="55">
        <v>19821</v>
      </c>
      <c r="O7" s="56" t="s">
        <v>97</v>
      </c>
      <c r="P7" s="56">
        <v>51.3</v>
      </c>
      <c r="Q7" s="55">
        <v>20</v>
      </c>
      <c r="R7" s="55">
        <v>39581</v>
      </c>
      <c r="S7" s="54" t="s">
        <v>98</v>
      </c>
      <c r="T7" s="57">
        <v>119.25</v>
      </c>
      <c r="U7" s="57">
        <v>117.6</v>
      </c>
      <c r="V7" s="57">
        <v>107.09</v>
      </c>
      <c r="W7" s="57">
        <v>108.57</v>
      </c>
      <c r="X7" s="57">
        <v>112.98</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113.26</v>
      </c>
      <c r="AQ7" s="57">
        <v>109.28</v>
      </c>
      <c r="AR7" s="57">
        <v>115.76</v>
      </c>
      <c r="AS7" s="57">
        <v>127.93</v>
      </c>
      <c r="AT7" s="57">
        <v>84</v>
      </c>
      <c r="AU7" s="57">
        <v>577.44000000000005</v>
      </c>
      <c r="AV7" s="57">
        <v>605.5</v>
      </c>
      <c r="AW7" s="57">
        <v>551.42999999999995</v>
      </c>
      <c r="AX7" s="57">
        <v>687.99</v>
      </c>
      <c r="AY7" s="57">
        <v>655.75</v>
      </c>
      <c r="AZ7" s="57">
        <v>450.05</v>
      </c>
      <c r="BA7" s="57">
        <v>453.83</v>
      </c>
      <c r="BB7" s="57">
        <v>472.73</v>
      </c>
      <c r="BC7" s="57">
        <v>485.52</v>
      </c>
      <c r="BD7" s="57">
        <v>491.14</v>
      </c>
      <c r="BE7" s="57">
        <v>499.82</v>
      </c>
      <c r="BF7" s="57">
        <v>235.11</v>
      </c>
      <c r="BG7" s="57">
        <v>222.22</v>
      </c>
      <c r="BH7" s="57">
        <v>216.41</v>
      </c>
      <c r="BI7" s="57">
        <v>208.47</v>
      </c>
      <c r="BJ7" s="57">
        <v>193.85</v>
      </c>
      <c r="BK7" s="57">
        <v>246.04</v>
      </c>
      <c r="BL7" s="57">
        <v>119.71</v>
      </c>
      <c r="BM7" s="57">
        <v>113.33</v>
      </c>
      <c r="BN7" s="57">
        <v>102.94</v>
      </c>
      <c r="BO7" s="57">
        <v>104.78</v>
      </c>
      <c r="BP7" s="57">
        <v>108.58</v>
      </c>
      <c r="BQ7" s="57">
        <v>109.11</v>
      </c>
      <c r="BR7" s="57">
        <v>109.19</v>
      </c>
      <c r="BS7" s="57">
        <v>105.24</v>
      </c>
      <c r="BT7" s="57">
        <v>105.71</v>
      </c>
      <c r="BU7" s="57">
        <v>105.06</v>
      </c>
      <c r="BV7" s="57">
        <v>114.16</v>
      </c>
      <c r="BW7" s="57">
        <v>49.62</v>
      </c>
      <c r="BX7" s="57">
        <v>51.8</v>
      </c>
      <c r="BY7" s="57">
        <v>56.88</v>
      </c>
      <c r="BZ7" s="57">
        <v>55.74</v>
      </c>
      <c r="CA7" s="57">
        <v>54.09</v>
      </c>
      <c r="CB7" s="57">
        <v>25</v>
      </c>
      <c r="CC7" s="57">
        <v>25.13</v>
      </c>
      <c r="CD7" s="57">
        <v>26.03</v>
      </c>
      <c r="CE7" s="57">
        <v>25.98</v>
      </c>
      <c r="CF7" s="57">
        <v>26.84</v>
      </c>
      <c r="CG7" s="57">
        <v>18.71</v>
      </c>
      <c r="CH7" s="57">
        <v>37.54</v>
      </c>
      <c r="CI7" s="57">
        <v>36.22</v>
      </c>
      <c r="CJ7" s="57">
        <v>35.53</v>
      </c>
      <c r="CK7" s="57">
        <v>34.82</v>
      </c>
      <c r="CL7" s="57">
        <v>36.369999999999997</v>
      </c>
      <c r="CM7" s="57">
        <v>41.77</v>
      </c>
      <c r="CN7" s="57">
        <v>40.97</v>
      </c>
      <c r="CO7" s="57">
        <v>40.69</v>
      </c>
      <c r="CP7" s="57">
        <v>40.67</v>
      </c>
      <c r="CQ7" s="57">
        <v>40.89</v>
      </c>
      <c r="CR7" s="57">
        <v>55.52</v>
      </c>
      <c r="CS7" s="57">
        <v>70.52</v>
      </c>
      <c r="CT7" s="57">
        <v>71.989999999999995</v>
      </c>
      <c r="CU7" s="57">
        <v>71.989999999999995</v>
      </c>
      <c r="CV7" s="57">
        <v>71.989999999999995</v>
      </c>
      <c r="CW7" s="57">
        <v>72.63</v>
      </c>
      <c r="CX7" s="57">
        <v>64.95</v>
      </c>
      <c r="CY7" s="57">
        <v>63.26</v>
      </c>
      <c r="CZ7" s="57">
        <v>62.7</v>
      </c>
      <c r="DA7" s="57">
        <v>62.59</v>
      </c>
      <c r="DB7" s="57">
        <v>61.76</v>
      </c>
      <c r="DC7" s="57">
        <v>77.099999999999994</v>
      </c>
      <c r="DD7" s="57">
        <v>45.32</v>
      </c>
      <c r="DE7" s="57">
        <v>46.53</v>
      </c>
      <c r="DF7" s="57">
        <v>46.41</v>
      </c>
      <c r="DG7" s="57">
        <v>45.77</v>
      </c>
      <c r="DH7" s="57">
        <v>47.47</v>
      </c>
      <c r="DI7" s="57">
        <v>53.38</v>
      </c>
      <c r="DJ7" s="57">
        <v>54.49</v>
      </c>
      <c r="DK7" s="57">
        <v>55.39</v>
      </c>
      <c r="DL7" s="57">
        <v>55.25</v>
      </c>
      <c r="DM7" s="57">
        <v>57.11</v>
      </c>
      <c r="DN7" s="57">
        <v>58.53</v>
      </c>
      <c r="DO7" s="57">
        <v>0</v>
      </c>
      <c r="DP7" s="57">
        <v>0</v>
      </c>
      <c r="DQ7" s="57">
        <v>0</v>
      </c>
      <c r="DR7" s="57">
        <v>0</v>
      </c>
      <c r="DS7" s="57">
        <v>0</v>
      </c>
      <c r="DT7" s="57">
        <v>39.6</v>
      </c>
      <c r="DU7" s="57">
        <v>42</v>
      </c>
      <c r="DV7" s="57">
        <v>43.33</v>
      </c>
      <c r="DW7" s="57">
        <v>44.05</v>
      </c>
      <c r="DX7" s="57">
        <v>51.87</v>
      </c>
      <c r="DY7" s="57">
        <v>45.47</v>
      </c>
      <c r="DZ7" s="57">
        <v>0</v>
      </c>
      <c r="EA7" s="57">
        <v>4.8499999999999996</v>
      </c>
      <c r="EB7" s="57">
        <v>3.18</v>
      </c>
      <c r="EC7" s="57">
        <v>3.25</v>
      </c>
      <c r="ED7" s="57">
        <v>0</v>
      </c>
      <c r="EE7" s="57">
        <v>0.41</v>
      </c>
      <c r="EF7" s="57">
        <v>0.48</v>
      </c>
      <c r="EG7" s="57">
        <v>0.52</v>
      </c>
      <c r="EH7" s="57">
        <v>1.3</v>
      </c>
      <c r="EI7" s="57">
        <v>0.28000000000000003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119.25</v>
      </c>
      <c r="V11" s="64">
        <f>IF(U6="-",NA(),U6)</f>
        <v>117.6</v>
      </c>
      <c r="W11" s="64">
        <f>IF(V6="-",NA(),V6)</f>
        <v>107.09</v>
      </c>
      <c r="X11" s="64">
        <f>IF(W6="-",NA(),W6)</f>
        <v>108.57</v>
      </c>
      <c r="Y11" s="64">
        <f>IF(X6="-",NA(),X6)</f>
        <v>112.98</v>
      </c>
      <c r="AE11" s="63" t="s">
        <v>23</v>
      </c>
      <c r="AF11" s="64">
        <f>IF(AE6="-",NA(),AE6)</f>
        <v>0</v>
      </c>
      <c r="AG11" s="64">
        <f>IF(AF6="-",NA(),AF6)</f>
        <v>0</v>
      </c>
      <c r="AH11" s="64">
        <f>IF(AG6="-",NA(),AG6)</f>
        <v>0</v>
      </c>
      <c r="AI11" s="64">
        <f>IF(AH6="-",NA(),AH6)</f>
        <v>0</v>
      </c>
      <c r="AJ11" s="64">
        <f>IF(AI6="-",NA(),AI6)</f>
        <v>0</v>
      </c>
      <c r="AP11" s="63" t="s">
        <v>23</v>
      </c>
      <c r="AQ11" s="64">
        <f>IF(AP6="-",NA(),AP6)</f>
        <v>113.26</v>
      </c>
      <c r="AR11" s="64">
        <f>IF(AQ6="-",NA(),AQ6)</f>
        <v>109.28</v>
      </c>
      <c r="AS11" s="64">
        <f>IF(AR6="-",NA(),AR6)</f>
        <v>115.76</v>
      </c>
      <c r="AT11" s="64">
        <f>IF(AS6="-",NA(),AS6)</f>
        <v>127.93</v>
      </c>
      <c r="AU11" s="64">
        <f>IF(AT6="-",NA(),AT6)</f>
        <v>84</v>
      </c>
      <c r="BA11" s="63" t="s">
        <v>23</v>
      </c>
      <c r="BB11" s="64">
        <f>IF(BA6="-",NA(),BA6)</f>
        <v>453.83</v>
      </c>
      <c r="BC11" s="64">
        <f>IF(BB6="-",NA(),BB6)</f>
        <v>472.73</v>
      </c>
      <c r="BD11" s="64">
        <f>IF(BC6="-",NA(),BC6)</f>
        <v>485.52</v>
      </c>
      <c r="BE11" s="64">
        <f>IF(BD6="-",NA(),BD6)</f>
        <v>491.14</v>
      </c>
      <c r="BF11" s="64">
        <f>IF(BE6="-",NA(),BE6)</f>
        <v>499.82</v>
      </c>
      <c r="BL11" s="63" t="s">
        <v>23</v>
      </c>
      <c r="BM11" s="64">
        <f>IF(BL6="-",NA(),BL6)</f>
        <v>119.71</v>
      </c>
      <c r="BN11" s="64">
        <f>IF(BM6="-",NA(),BM6)</f>
        <v>113.33</v>
      </c>
      <c r="BO11" s="64">
        <f>IF(BN6="-",NA(),BN6)</f>
        <v>102.94</v>
      </c>
      <c r="BP11" s="64">
        <f>IF(BO6="-",NA(),BO6)</f>
        <v>104.78</v>
      </c>
      <c r="BQ11" s="64">
        <f>IF(BP6="-",NA(),BP6)</f>
        <v>108.58</v>
      </c>
      <c r="BW11" s="63" t="s">
        <v>23</v>
      </c>
      <c r="BX11" s="64">
        <f>IF(BW6="-",NA(),BW6)</f>
        <v>49.62</v>
      </c>
      <c r="BY11" s="64">
        <f>IF(BX6="-",NA(),BX6)</f>
        <v>51.8</v>
      </c>
      <c r="BZ11" s="64">
        <f>IF(BY6="-",NA(),BY6)</f>
        <v>56.88</v>
      </c>
      <c r="CA11" s="64">
        <f>IF(BZ6="-",NA(),BZ6)</f>
        <v>55.74</v>
      </c>
      <c r="CB11" s="64">
        <f>IF(CA6="-",NA(),CA6)</f>
        <v>54.09</v>
      </c>
      <c r="CH11" s="63" t="s">
        <v>23</v>
      </c>
      <c r="CI11" s="64">
        <f>IF(CH6="-",NA(),CH6)</f>
        <v>37.54</v>
      </c>
      <c r="CJ11" s="64">
        <f>IF(CI6="-",NA(),CI6)</f>
        <v>36.22</v>
      </c>
      <c r="CK11" s="64">
        <f>IF(CJ6="-",NA(),CJ6)</f>
        <v>35.53</v>
      </c>
      <c r="CL11" s="64">
        <f>IF(CK6="-",NA(),CK6)</f>
        <v>34.82</v>
      </c>
      <c r="CM11" s="64">
        <f>IF(CL6="-",NA(),CL6)</f>
        <v>36.369999999999997</v>
      </c>
      <c r="CS11" s="63" t="s">
        <v>23</v>
      </c>
      <c r="CT11" s="64">
        <f>IF(CS6="-",NA(),CS6)</f>
        <v>70.52</v>
      </c>
      <c r="CU11" s="64">
        <f>IF(CT6="-",NA(),CT6)</f>
        <v>71.989999999999995</v>
      </c>
      <c r="CV11" s="64">
        <f>IF(CU6="-",NA(),CU6)</f>
        <v>71.989999999999995</v>
      </c>
      <c r="CW11" s="64">
        <f>IF(CV6="-",NA(),CV6)</f>
        <v>71.989999999999995</v>
      </c>
      <c r="CX11" s="64">
        <f>IF(CW6="-",NA(),CW6)</f>
        <v>72.63</v>
      </c>
      <c r="DD11" s="63" t="s">
        <v>23</v>
      </c>
      <c r="DE11" s="64">
        <f>IF(DD6="-",NA(),DD6)</f>
        <v>45.32</v>
      </c>
      <c r="DF11" s="64">
        <f>IF(DE6="-",NA(),DE6)</f>
        <v>46.53</v>
      </c>
      <c r="DG11" s="64">
        <f>IF(DF6="-",NA(),DF6)</f>
        <v>46.41</v>
      </c>
      <c r="DH11" s="64">
        <f>IF(DG6="-",NA(),DG6)</f>
        <v>45.77</v>
      </c>
      <c r="DI11" s="64">
        <f>IF(DH6="-",NA(),DH6)</f>
        <v>47.47</v>
      </c>
      <c r="DO11" s="63" t="s">
        <v>23</v>
      </c>
      <c r="DP11" s="64">
        <f>IF(DO6="-",NA(),DO6)</f>
        <v>0</v>
      </c>
      <c r="DQ11" s="64">
        <f>IF(DP6="-",NA(),DP6)</f>
        <v>0</v>
      </c>
      <c r="DR11" s="64">
        <f>IF(DQ6="-",NA(),DQ6)</f>
        <v>0</v>
      </c>
      <c r="DS11" s="64">
        <f>IF(DR6="-",NA(),DR6)</f>
        <v>0</v>
      </c>
      <c r="DT11" s="64">
        <f>IF(DS6="-",NA(),DS6)</f>
        <v>0</v>
      </c>
      <c r="DZ11" s="63" t="s">
        <v>23</v>
      </c>
      <c r="EA11" s="64">
        <f>IF(DZ6="-",NA(),DZ6)</f>
        <v>0</v>
      </c>
      <c r="EB11" s="64">
        <f>IF(EA6="-",NA(),EA6)</f>
        <v>4.8499999999999996</v>
      </c>
      <c r="EC11" s="64">
        <f>IF(EB6="-",NA(),EB6)</f>
        <v>3.18</v>
      </c>
      <c r="ED11" s="64">
        <f>IF(EC6="-",NA(),EC6)</f>
        <v>3.25</v>
      </c>
      <c r="EE11" s="64">
        <f>IF(ED6="-",NA(),ED6)</f>
        <v>0</v>
      </c>
    </row>
    <row r="12" spans="1:140">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2020-01-24T05:59:35Z</cp:lastPrinted>
  <dcterms:created xsi:type="dcterms:W3CDTF">2019-12-05T07:45:38Z</dcterms:created>
  <dcterms:modified xsi:type="dcterms:W3CDTF">2020-01-27T00:08:48Z</dcterms:modified>
  <cp:category/>
</cp:coreProperties>
</file>