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6.14\水道企画課\05企画・経営担当\２０１９\12_経営\10_経営分析\05_経営比較分析表\回答\"/>
    </mc:Choice>
  </mc:AlternateContent>
  <workbookProtection workbookAlgorithmName="SHA-512" workbookHashValue="jVIgfrhyVVcsoEwZ8//rqDoz7V2rHpy1MzQ2OHXmiidjyeO9DesauKXB4USUUzsJSOnWZp7MHMsp6QhHT1LrCQ==" workbookSaltValue="Dr9tpufaxdI06Z9sVZnse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<sst xmlns="http://schemas.openxmlformats.org/spreadsheetml/2006/main" count="262" uniqueCount="107">
  <si>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</si>
  <si>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</si>
  <si>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</si>
  <si>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</si>
  <si>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</si>
  <si>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</si>
  <si>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</si>
  <si>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</si>
  <si>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</si>
  <si>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</si>
  <si>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</si>
  <si>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</si>
  <si>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</si>
  <si>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</si>
  <si>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</si>
  <si>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</si>
  <si>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</si>
  <si>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</si>
  <si>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</si>
  <si>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</si>
  <si>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</si>
  <si>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</si>
  <si>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</si>
  <si>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</si>
  <si>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</si>
  <si>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</si>
  <si>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</si>
  <si>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</si>
  <si>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</si>
  <si>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</si>
  <si>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</si>
  <si>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</si>
  <si>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</si>
  <si>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</si>
  <si>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</si>
  <si>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</si>
  <si>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</si>
  <si>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</si>
  <si>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</si>
  <si>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</si>
  <si>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</si>
  <si>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</si>
  <si>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</si>
  <si>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</si>
  <si>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</si>
  <si>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</si>
  <si>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</si>
  <si>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</si>
  <si>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</si>
  <si>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</si>
  <si>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</si>
  <si>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</si>
  <si>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</si>
  <si>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</si>
  <si>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</si>
  <si>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</si>
  <si>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</si>
  <si>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</si>
  <si>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</si>
  <si>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</si>
  <si>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</si>
  <si>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</si>
  <si>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</si>
  <si>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</si>
  <si>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</si>
  <si>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</si>
  <si>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</si>
  <si>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</si>
  <si>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</si>
  <si>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</si>
  <si>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</si>
  <si>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</si>
  <si>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</si>
  <si>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</si>
  <si>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</si>
  <si>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</si>
  <si>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</si>
  <si>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</si>
  <si>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</si>
  <si>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</si>
  <si>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</si>
  <si>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</si>
  <si>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</si>
  <si>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</si>
  <si>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</si>
  <si>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</si>
  <si>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</si>
  <si>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</si>
  <si>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110001</t>
  </si>
  <si>
    <t>46</t>
  </si>
  <si>
    <t>02</t>
  </si>
  <si>
    <t>0</t>
  </si>
  <si>
    <t>000</t>
  </si>
  <si>
    <t>埼玉県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</si>
  <si>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</si>
  <si>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</si>
  <si>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</si>
  <si>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</si>
  <si>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</si>
  <si>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</si>
  <si>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</si>
  <si>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</si>
  <si>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</si>
  <si>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</si>
  <si>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これまでのところ、経営の健全性・効率性はいずれも概ね良好な状況であり、現状の財務内容は健全であると言える。
　しかし、節水や生産ラインの合理化、工場の移転等に伴う事業所数の減少により、契約水量は今後も減少していく見込みである。また、老朽化した施設や管路の更新に費用がかかるため、今後の収支は悪化する見込みである。
　このため、維持管理コストの縮減や積極的な営業活動等による販路の拡大などを行うことで、今後の安定的な事業運営の維持に努めていく。</t>
    <rPh sb="10" eb="12">
      <t>ケイエイ</t>
    </rPh>
    <rPh sb="13" eb="16">
      <t>ケンゼンセイ</t>
    </rPh>
    <rPh sb="17" eb="20">
      <t>コウリツセイ</t>
    </rPh>
    <rPh sb="25" eb="26">
      <t>オオム</t>
    </rPh>
    <rPh sb="27" eb="29">
      <t>リョウコウ</t>
    </rPh>
    <rPh sb="30" eb="32">
      <t>ジョウキョウ</t>
    </rPh>
    <rPh sb="36" eb="38">
      <t>ゲンジョウ</t>
    </rPh>
    <rPh sb="39" eb="41">
      <t>ザイム</t>
    </rPh>
    <rPh sb="41" eb="43">
      <t>ナイヨウ</t>
    </rPh>
    <rPh sb="60" eb="62">
      <t>セッスイ</t>
    </rPh>
    <rPh sb="63" eb="65">
      <t>セイサン</t>
    </rPh>
    <rPh sb="69" eb="72">
      <t>ゴウリカ</t>
    </rPh>
    <rPh sb="73" eb="75">
      <t>コウジョウ</t>
    </rPh>
    <rPh sb="76" eb="78">
      <t>イテン</t>
    </rPh>
    <rPh sb="78" eb="79">
      <t>トウ</t>
    </rPh>
    <rPh sb="80" eb="81">
      <t>トモナ</t>
    </rPh>
    <rPh sb="82" eb="85">
      <t>ジギョウショ</t>
    </rPh>
    <rPh sb="85" eb="86">
      <t>スウ</t>
    </rPh>
    <rPh sb="87" eb="89">
      <t>ゲンショウ</t>
    </rPh>
    <rPh sb="93" eb="95">
      <t>ケイヤク</t>
    </rPh>
    <rPh sb="95" eb="97">
      <t>スイリョウ</t>
    </rPh>
    <rPh sb="98" eb="100">
      <t>コンゴ</t>
    </rPh>
    <rPh sb="101" eb="103">
      <t>ゲンショウ</t>
    </rPh>
    <rPh sb="107" eb="109">
      <t>ミコ</t>
    </rPh>
    <rPh sb="117" eb="120">
      <t>ロウキュウカ</t>
    </rPh>
    <rPh sb="122" eb="124">
      <t>シセツ</t>
    </rPh>
    <rPh sb="125" eb="127">
      <t>カンロ</t>
    </rPh>
    <rPh sb="128" eb="130">
      <t>コウシン</t>
    </rPh>
    <rPh sb="131" eb="133">
      <t>ヒヨウ</t>
    </rPh>
    <rPh sb="140" eb="142">
      <t>コンゴ</t>
    </rPh>
    <rPh sb="143" eb="145">
      <t>シュウシ</t>
    </rPh>
    <rPh sb="146" eb="148">
      <t>アッカ</t>
    </rPh>
    <rPh sb="150" eb="152">
      <t>ミコ</t>
    </rPh>
    <rPh sb="164" eb="166">
      <t>イジ</t>
    </rPh>
    <rPh sb="166" eb="168">
      <t>カンリ</t>
    </rPh>
    <rPh sb="172" eb="174">
      <t>シュクゲン</t>
    </rPh>
    <rPh sb="175" eb="178">
      <t>セッキョクテキ</t>
    </rPh>
    <rPh sb="179" eb="181">
      <t>エイギョウ</t>
    </rPh>
    <rPh sb="181" eb="183">
      <t>カツドウ</t>
    </rPh>
    <rPh sb="183" eb="184">
      <t>トウ</t>
    </rPh>
    <rPh sb="187" eb="189">
      <t>ハンロ</t>
    </rPh>
    <rPh sb="190" eb="192">
      <t>カクダイ</t>
    </rPh>
    <rPh sb="195" eb="196">
      <t>オコナ</t>
    </rPh>
    <rPh sb="201" eb="203">
      <t>コンゴ</t>
    </rPh>
    <rPh sb="213" eb="215">
      <t>イジ</t>
    </rPh>
    <rPh sb="216" eb="217">
      <t>ツト</t>
    </rPh>
    <phoneticPr fontId="5"/>
  </si>
  <si>
    <t>　「①有形固定資産減価償却率」は施設や管路などが古いもので取得後50年以上経過しており、類似団体と比べて高い数字となっている。
　「②管路経年化率」は、事業創設時に敷設した管路が既に法定耐用年数を経過しており、また、本県の事業開始が比較的早かったことから、類似団体と比べて高い数字となっている。
　「③管路更新率」は0％であるが、策定した管路更新計画に基づき、更新を進めていく予定である。</t>
    <rPh sb="3" eb="5">
      <t>ユウケイ</t>
    </rPh>
    <rPh sb="5" eb="7">
      <t>コテイ</t>
    </rPh>
    <rPh sb="7" eb="9">
      <t>シサン</t>
    </rPh>
    <rPh sb="9" eb="11">
      <t>ゲンカ</t>
    </rPh>
    <rPh sb="11" eb="13">
      <t>ショウキャク</t>
    </rPh>
    <rPh sb="13" eb="14">
      <t>リツ</t>
    </rPh>
    <rPh sb="44" eb="46">
      <t>ルイジ</t>
    </rPh>
    <rPh sb="46" eb="48">
      <t>ダンタイ</t>
    </rPh>
    <rPh sb="49" eb="50">
      <t>クラ</t>
    </rPh>
    <rPh sb="52" eb="53">
      <t>タカ</t>
    </rPh>
    <rPh sb="54" eb="56">
      <t>スウジ</t>
    </rPh>
    <rPh sb="67" eb="69">
      <t>カンロ</t>
    </rPh>
    <rPh sb="69" eb="72">
      <t>ケイネンカ</t>
    </rPh>
    <rPh sb="72" eb="73">
      <t>リツ</t>
    </rPh>
    <rPh sb="76" eb="78">
      <t>ジギョウ</t>
    </rPh>
    <rPh sb="78" eb="80">
      <t>ソウセツ</t>
    </rPh>
    <rPh sb="80" eb="81">
      <t>ジ</t>
    </rPh>
    <rPh sb="82" eb="84">
      <t>フセツ</t>
    </rPh>
    <rPh sb="86" eb="88">
      <t>カンロ</t>
    </rPh>
    <rPh sb="89" eb="90">
      <t>スデ</t>
    </rPh>
    <rPh sb="91" eb="93">
      <t>ホウテイ</t>
    </rPh>
    <rPh sb="93" eb="95">
      <t>タイヨウ</t>
    </rPh>
    <rPh sb="95" eb="97">
      <t>ネンスウ</t>
    </rPh>
    <rPh sb="98" eb="100">
      <t>ケイカ</t>
    </rPh>
    <rPh sb="108" eb="110">
      <t>ホンケン</t>
    </rPh>
    <rPh sb="111" eb="113">
      <t>ジギョウ</t>
    </rPh>
    <rPh sb="113" eb="115">
      <t>カイシ</t>
    </rPh>
    <rPh sb="116" eb="119">
      <t>ヒカクテキ</t>
    </rPh>
    <rPh sb="119" eb="120">
      <t>ハヤ</t>
    </rPh>
    <rPh sb="128" eb="130">
      <t>ルイジ</t>
    </rPh>
    <rPh sb="130" eb="132">
      <t>ダンタイ</t>
    </rPh>
    <rPh sb="133" eb="134">
      <t>クラ</t>
    </rPh>
    <rPh sb="136" eb="137">
      <t>タカ</t>
    </rPh>
    <rPh sb="138" eb="140">
      <t>スウジ</t>
    </rPh>
    <rPh sb="151" eb="153">
      <t>カンロ</t>
    </rPh>
    <rPh sb="153" eb="155">
      <t>コウシン</t>
    </rPh>
    <rPh sb="155" eb="156">
      <t>リツ</t>
    </rPh>
    <rPh sb="165" eb="167">
      <t>サクテイ</t>
    </rPh>
    <rPh sb="169" eb="171">
      <t>カンロ</t>
    </rPh>
    <rPh sb="171" eb="173">
      <t>コウシン</t>
    </rPh>
    <rPh sb="173" eb="175">
      <t>ケイカク</t>
    </rPh>
    <rPh sb="176" eb="177">
      <t>モト</t>
    </rPh>
    <rPh sb="180" eb="182">
      <t>コウシン</t>
    </rPh>
    <rPh sb="183" eb="184">
      <t>スス</t>
    </rPh>
    <rPh sb="188" eb="190">
      <t>ヨテイ</t>
    </rPh>
    <phoneticPr fontId="5"/>
  </si>
  <si>
    <t>　「①経常収支比率」は100％を超え、平成12年度から19年連続で純利益を計上していることから、本県の経営状況は比較的安定していると言える。昭和50年度以降、累積欠損金は発生しておらず「②累積欠損金」は0％と健全経営を維持している。
　「③流動比率」は、短期債務に対して十分な支払能力を有しているとされる、概ね200％の水準を大幅に超えて確保しており、財務状況は良好である。
　「④企業債残高対給水収益比率」は類似団体と比べて低い数字となっており、また毎年比率は減少している。これは償還に伴う企業債残高の減少や企業債の繰り上げ償還の実施、平成12年度以降新たな企業債の発行を中止してきたことなどにより、企業債残高の圧縮に努めてきたためである。
　「⑥給水原価」は委託料や減価償却費などの費用が増加し、H30年度は前年度比1.92円増加した。このため「⑤料金回収率」は前年度より減少したものの、数値は100％を超えており、良好な状態と言える。
　配水量の増加により、「⑦施設利用率」は近年増加傾向にある。
　なお、本県の料金については責任水量制を採用しているため、施設利用率が低いことが直ちに給水収益に影響を及ぼすものではない。
　「⑧契約率」は事業所の廃止・撤退に伴う契約水量の減少により、年々減少が続いている。</t>
    <rPh sb="3" eb="5">
      <t>ケイジョウ</t>
    </rPh>
    <rPh sb="5" eb="7">
      <t>シュウシ</t>
    </rPh>
    <rPh sb="7" eb="9">
      <t>ヒリツ</t>
    </rPh>
    <rPh sb="16" eb="17">
      <t>コ</t>
    </rPh>
    <rPh sb="19" eb="21">
      <t>ヘイセイ</t>
    </rPh>
    <rPh sb="23" eb="25">
      <t>ネンド</t>
    </rPh>
    <rPh sb="29" eb="30">
      <t>ネン</t>
    </rPh>
    <rPh sb="30" eb="32">
      <t>レンゾク</t>
    </rPh>
    <rPh sb="33" eb="36">
      <t>ジュンリエキ</t>
    </rPh>
    <rPh sb="37" eb="39">
      <t>ケイジョウ</t>
    </rPh>
    <rPh sb="48" eb="50">
      <t>ホンケン</t>
    </rPh>
    <rPh sb="51" eb="53">
      <t>ケイエイ</t>
    </rPh>
    <rPh sb="53" eb="55">
      <t>ジョウキョウ</t>
    </rPh>
    <rPh sb="56" eb="59">
      <t>ヒカクテキ</t>
    </rPh>
    <rPh sb="59" eb="61">
      <t>アンテイ</t>
    </rPh>
    <rPh sb="66" eb="67">
      <t>イ</t>
    </rPh>
    <rPh sb="70" eb="72">
      <t>ショウワ</t>
    </rPh>
    <rPh sb="74" eb="76">
      <t>ネンド</t>
    </rPh>
    <rPh sb="76" eb="78">
      <t>イコウ</t>
    </rPh>
    <rPh sb="79" eb="81">
      <t>ルイセキ</t>
    </rPh>
    <rPh sb="81" eb="83">
      <t>ケッソン</t>
    </rPh>
    <rPh sb="83" eb="84">
      <t>キン</t>
    </rPh>
    <rPh sb="85" eb="87">
      <t>ハッセイ</t>
    </rPh>
    <rPh sb="94" eb="96">
      <t>ルイセキ</t>
    </rPh>
    <rPh sb="96" eb="98">
      <t>ケッソン</t>
    </rPh>
    <rPh sb="98" eb="99">
      <t>キン</t>
    </rPh>
    <rPh sb="104" eb="106">
      <t>ケンゼン</t>
    </rPh>
    <rPh sb="106" eb="108">
      <t>ケイエイ</t>
    </rPh>
    <rPh sb="109" eb="111">
      <t>イジ</t>
    </rPh>
    <rPh sb="120" eb="122">
      <t>リュウドウ</t>
    </rPh>
    <rPh sb="122" eb="124">
      <t>ヒリツ</t>
    </rPh>
    <rPh sb="127" eb="129">
      <t>タンキ</t>
    </rPh>
    <rPh sb="129" eb="131">
      <t>サイム</t>
    </rPh>
    <rPh sb="132" eb="133">
      <t>タイ</t>
    </rPh>
    <rPh sb="135" eb="137">
      <t>ジュウブン</t>
    </rPh>
    <rPh sb="138" eb="140">
      <t>シハライ</t>
    </rPh>
    <rPh sb="140" eb="142">
      <t>ノウリョク</t>
    </rPh>
    <rPh sb="143" eb="144">
      <t>ユウ</t>
    </rPh>
    <rPh sb="153" eb="154">
      <t>オオム</t>
    </rPh>
    <rPh sb="160" eb="162">
      <t>スイジュン</t>
    </rPh>
    <rPh sb="163" eb="165">
      <t>オオハバ</t>
    </rPh>
    <rPh sb="166" eb="167">
      <t>コ</t>
    </rPh>
    <rPh sb="169" eb="171">
      <t>カクホ</t>
    </rPh>
    <rPh sb="176" eb="178">
      <t>ザイム</t>
    </rPh>
    <rPh sb="178" eb="180">
      <t>ジョウキョウ</t>
    </rPh>
    <rPh sb="181" eb="183">
      <t>リョウコウ</t>
    </rPh>
    <rPh sb="191" eb="193">
      <t>キギョウ</t>
    </rPh>
    <rPh sb="193" eb="194">
      <t>サイ</t>
    </rPh>
    <rPh sb="194" eb="196">
      <t>ザンダカ</t>
    </rPh>
    <rPh sb="196" eb="197">
      <t>タイ</t>
    </rPh>
    <rPh sb="197" eb="199">
      <t>キュウスイ</t>
    </rPh>
    <rPh sb="199" eb="201">
      <t>シュウエキ</t>
    </rPh>
    <rPh sb="201" eb="203">
      <t>ヒリツ</t>
    </rPh>
    <rPh sb="205" eb="207">
      <t>ルイジ</t>
    </rPh>
    <rPh sb="207" eb="209">
      <t>ダンタイ</t>
    </rPh>
    <rPh sb="210" eb="211">
      <t>クラ</t>
    </rPh>
    <rPh sb="213" eb="214">
      <t>ヒク</t>
    </rPh>
    <rPh sb="215" eb="217">
      <t>スウジ</t>
    </rPh>
    <rPh sb="226" eb="228">
      <t>マイトシ</t>
    </rPh>
    <rPh sb="228" eb="230">
      <t>ヒリツ</t>
    </rPh>
    <rPh sb="231" eb="233">
      <t>ゲンショウ</t>
    </rPh>
    <rPh sb="241" eb="243">
      <t>ショウカン</t>
    </rPh>
    <rPh sb="244" eb="245">
      <t>トモナ</t>
    </rPh>
    <rPh sb="246" eb="248">
      <t>キギョウ</t>
    </rPh>
    <rPh sb="248" eb="249">
      <t>サイ</t>
    </rPh>
    <rPh sb="249" eb="251">
      <t>ザンダカ</t>
    </rPh>
    <rPh sb="252" eb="254">
      <t>ゲンショウ</t>
    </rPh>
    <rPh sb="255" eb="257">
      <t>キギョウ</t>
    </rPh>
    <rPh sb="257" eb="258">
      <t>サイ</t>
    </rPh>
    <rPh sb="259" eb="260">
      <t>ク</t>
    </rPh>
    <rPh sb="261" eb="262">
      <t>ア</t>
    </rPh>
    <rPh sb="263" eb="265">
      <t>ショウカン</t>
    </rPh>
    <rPh sb="266" eb="268">
      <t>ジッシ</t>
    </rPh>
    <rPh sb="269" eb="271">
      <t>ヘイセイ</t>
    </rPh>
    <rPh sb="273" eb="275">
      <t>ネンド</t>
    </rPh>
    <rPh sb="275" eb="277">
      <t>イコウ</t>
    </rPh>
    <rPh sb="277" eb="278">
      <t>アラ</t>
    </rPh>
    <rPh sb="280" eb="282">
      <t>キギョウ</t>
    </rPh>
    <rPh sb="282" eb="283">
      <t>サイ</t>
    </rPh>
    <rPh sb="284" eb="286">
      <t>ハッコウ</t>
    </rPh>
    <rPh sb="287" eb="289">
      <t>チュウシ</t>
    </rPh>
    <rPh sb="301" eb="303">
      <t>キギョウ</t>
    </rPh>
    <rPh sb="303" eb="304">
      <t>サイ</t>
    </rPh>
    <rPh sb="304" eb="306">
      <t>ザンダカ</t>
    </rPh>
    <rPh sb="307" eb="309">
      <t>アッシュク</t>
    </rPh>
    <rPh sb="310" eb="311">
      <t>ツト</t>
    </rPh>
    <rPh sb="325" eb="327">
      <t>キュウスイ</t>
    </rPh>
    <rPh sb="327" eb="329">
      <t>ゲンカ</t>
    </rPh>
    <rPh sb="331" eb="334">
      <t>イタクリョウ</t>
    </rPh>
    <rPh sb="335" eb="337">
      <t>ゲンカ</t>
    </rPh>
    <rPh sb="337" eb="339">
      <t>ショウキャク</t>
    </rPh>
    <rPh sb="339" eb="340">
      <t>ヒ</t>
    </rPh>
    <rPh sb="343" eb="345">
      <t>ヒヨウ</t>
    </rPh>
    <rPh sb="346" eb="348">
      <t>ゾウカ</t>
    </rPh>
    <rPh sb="353" eb="355">
      <t>ネンド</t>
    </rPh>
    <rPh sb="356" eb="360">
      <t>ゼンネンドヒ</t>
    </rPh>
    <rPh sb="364" eb="365">
      <t>エン</t>
    </rPh>
    <rPh sb="365" eb="367">
      <t>ゾウカ</t>
    </rPh>
    <rPh sb="376" eb="378">
      <t>リョウキン</t>
    </rPh>
    <rPh sb="378" eb="380">
      <t>カイシュウ</t>
    </rPh>
    <rPh sb="380" eb="381">
      <t>リツ</t>
    </rPh>
    <rPh sb="383" eb="386">
      <t>ゼンネンド</t>
    </rPh>
    <rPh sb="388" eb="390">
      <t>ゲンショウ</t>
    </rPh>
    <rPh sb="396" eb="398">
      <t>スウチ</t>
    </rPh>
    <rPh sb="404" eb="405">
      <t>コ</t>
    </rPh>
    <rPh sb="410" eb="412">
      <t>リョウコウ</t>
    </rPh>
    <rPh sb="413" eb="415">
      <t>ジョウタイ</t>
    </rPh>
    <rPh sb="416" eb="417">
      <t>イ</t>
    </rPh>
    <rPh sb="422" eb="424">
      <t>ハイスイ</t>
    </rPh>
    <rPh sb="424" eb="425">
      <t>リョウ</t>
    </rPh>
    <rPh sb="426" eb="428">
      <t>ゾウカ</t>
    </rPh>
    <rPh sb="434" eb="436">
      <t>シセツ</t>
    </rPh>
    <rPh sb="436" eb="439">
      <t>リヨウリツ</t>
    </rPh>
    <rPh sb="441" eb="443">
      <t>キンネン</t>
    </rPh>
    <rPh sb="443" eb="445">
      <t>ゾウカ</t>
    </rPh>
    <rPh sb="445" eb="447">
      <t>ケイコウ</t>
    </rPh>
    <rPh sb="456" eb="458">
      <t>ホンケン</t>
    </rPh>
    <rPh sb="459" eb="461">
      <t>リョウキン</t>
    </rPh>
    <rPh sb="466" eb="468">
      <t>セキニン</t>
    </rPh>
    <rPh sb="468" eb="470">
      <t>スイリョウ</t>
    </rPh>
    <rPh sb="470" eb="471">
      <t>セイ</t>
    </rPh>
    <rPh sb="472" eb="474">
      <t>サイヨウ</t>
    </rPh>
    <rPh sb="481" eb="483">
      <t>シセツ</t>
    </rPh>
    <rPh sb="483" eb="486">
      <t>リヨウリツ</t>
    </rPh>
    <rPh sb="487" eb="488">
      <t>ヒク</t>
    </rPh>
    <rPh sb="492" eb="493">
      <t>タダ</t>
    </rPh>
    <rPh sb="495" eb="497">
      <t>キュウスイ</t>
    </rPh>
    <rPh sb="497" eb="499">
      <t>シュウエキ</t>
    </rPh>
    <rPh sb="500" eb="502">
      <t>エイキョウ</t>
    </rPh>
    <rPh sb="503" eb="504">
      <t>オヨ</t>
    </rPh>
    <rPh sb="517" eb="520">
      <t>ケイヤクリツ</t>
    </rPh>
    <rPh sb="522" eb="525">
      <t>ジギョウショ</t>
    </rPh>
    <rPh sb="526" eb="528">
      <t>ハイシ</t>
    </rPh>
    <rPh sb="529" eb="531">
      <t>テッタイ</t>
    </rPh>
    <rPh sb="532" eb="533">
      <t>トモナ</t>
    </rPh>
    <rPh sb="534" eb="536">
      <t>ケイヤク</t>
    </rPh>
    <rPh sb="536" eb="538">
      <t>スイリョウ</t>
    </rPh>
    <rPh sb="539" eb="541">
      <t>ゲンショウ</t>
    </rPh>
    <rPh sb="545" eb="547">
      <t>ネンネン</t>
    </rPh>
    <rPh sb="547" eb="549">
      <t>ゲンショウ</t>
    </rPh>
    <rPh sb="550" eb="55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</si>
</sst>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72.72</c:v>
                </c:pt>
                <c:pt idx="1">
                  <c:v>73.52</c:v>
                </c:pt>
                <c:pt idx="2">
                  <c:v>71.39</c:v>
                </c:pt>
                <c:pt idx="3">
                  <c:v>67.989999999999995</c:v>
                </c:pt>
                <c:pt idx="4">
                  <c:v>69.13</c:v>
                </c:pt>
              </c:numCache>
            </c:numRef>
          </c:val>
          <c:extLst>
            <c:ext xmlns:c16="http://schemas.microsoft.com/office/drawing/2014/chart" uri="{C3380CC4-5D6E-409C-BE32-E72D297353CC}">
              <c16:uniqueId val="{00000000-96A9-45BA-93A4-F086A0C78C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96A9-45BA-93A4-F086A0C78C2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DF-4876-AD05-506C7FFFB1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B1DF-4876-AD05-506C7FFFB19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128.87</c:v>
                </c:pt>
                <c:pt idx="1">
                  <c:v>126.35</c:v>
                </c:pt>
                <c:pt idx="2">
                  <c:v>123.86</c:v>
                </c:pt>
                <c:pt idx="3">
                  <c:v>125.86</c:v>
                </c:pt>
                <c:pt idx="4">
                  <c:v>116.24</c:v>
                </c:pt>
              </c:numCache>
            </c:numRef>
          </c:val>
          <c:extLst>
            <c:ext xmlns:c16="http://schemas.microsoft.com/office/drawing/2014/chart" uri="{C3380CC4-5D6E-409C-BE32-E72D297353CC}">
              <c16:uniqueId val="{00000000-AD9F-40E0-B28A-9C13CD65F7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AD9F-40E0-B28A-9C13CD65F72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53.94</c:v>
                </c:pt>
                <c:pt idx="1">
                  <c:v>58.56</c:v>
                </c:pt>
                <c:pt idx="2">
                  <c:v>65.16</c:v>
                </c:pt>
                <c:pt idx="3">
                  <c:v>72.8</c:v>
                </c:pt>
                <c:pt idx="4">
                  <c:v>84.87</c:v>
                </c:pt>
              </c:numCache>
            </c:numRef>
          </c:val>
          <c:extLst>
            <c:ext xmlns:c16="http://schemas.microsoft.com/office/drawing/2014/chart" uri="{C3380CC4-5D6E-409C-BE32-E72D297353CC}">
              <c16:uniqueId val="{00000000-0E82-4465-936A-C5E94030EC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0E82-4465-936A-C5E94030ECE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8-4990-9750-5B73709A32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D298-4990-9750-5B73709A32B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3677.95</c:v>
                </c:pt>
                <c:pt idx="1">
                  <c:v>2546.83</c:v>
                </c:pt>
                <c:pt idx="2">
                  <c:v>2159.09</c:v>
                </c:pt>
                <c:pt idx="3">
                  <c:v>4747.22</c:v>
                </c:pt>
                <c:pt idx="4">
                  <c:v>3975.05</c:v>
                </c:pt>
              </c:numCache>
            </c:numRef>
          </c:val>
          <c:extLst>
            <c:ext xmlns:c16="http://schemas.microsoft.com/office/drawing/2014/chart" uri="{C3380CC4-5D6E-409C-BE32-E72D297353CC}">
              <c16:uniqueId val="{00000000-5753-48B9-87A0-D4739290B1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5753-48B9-87A0-D4739290B13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66.319999999999993</c:v>
                </c:pt>
                <c:pt idx="1">
                  <c:v>57.89</c:v>
                </c:pt>
                <c:pt idx="2">
                  <c:v>49.5</c:v>
                </c:pt>
                <c:pt idx="3">
                  <c:v>42.73</c:v>
                </c:pt>
                <c:pt idx="4">
                  <c:v>33.44</c:v>
                </c:pt>
              </c:numCache>
            </c:numRef>
          </c:val>
          <c:extLst>
            <c:ext xmlns:c16="http://schemas.microsoft.com/office/drawing/2014/chart" uri="{C3380CC4-5D6E-409C-BE32-E72D297353CC}">
              <c16:uniqueId val="{00000000-5334-45BF-AE6F-5B38789F37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5334-45BF-AE6F-5B38789F378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132.38</c:v>
                </c:pt>
                <c:pt idx="1">
                  <c:v>128.29</c:v>
                </c:pt>
                <c:pt idx="2">
                  <c:v>126.07</c:v>
                </c:pt>
                <c:pt idx="3">
                  <c:v>128.77000000000001</c:v>
                </c:pt>
                <c:pt idx="4">
                  <c:v>117.65</c:v>
                </c:pt>
              </c:numCache>
            </c:numRef>
          </c:val>
          <c:extLst>
            <c:ext xmlns:c16="http://schemas.microsoft.com/office/drawing/2014/chart" uri="{C3380CC4-5D6E-409C-BE32-E72D297353CC}">
              <c16:uniqueId val="{00000000-EA32-4035-B6F3-BF856B3157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EA32-4035-B6F3-BF856B3157C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17.52</c:v>
                </c:pt>
                <c:pt idx="1">
                  <c:v>18.14</c:v>
                </c:pt>
                <c:pt idx="2">
                  <c:v>18.53</c:v>
                </c:pt>
                <c:pt idx="3">
                  <c:v>18.21</c:v>
                </c:pt>
                <c:pt idx="4">
                  <c:v>20.13</c:v>
                </c:pt>
              </c:numCache>
            </c:numRef>
          </c:val>
          <c:extLst>
            <c:ext xmlns:c16="http://schemas.microsoft.com/office/drawing/2014/chart" uri="{C3380CC4-5D6E-409C-BE32-E72D297353CC}">
              <c16:uniqueId val="{00000000-F2C4-49C6-84B7-06C0C6B544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F2C4-49C6-84B7-06C0C6B5443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43.2</c:v>
                </c:pt>
                <c:pt idx="1">
                  <c:v>43.11</c:v>
                </c:pt>
                <c:pt idx="2">
                  <c:v>45.02</c:v>
                </c:pt>
                <c:pt idx="3">
                  <c:v>45.28</c:v>
                </c:pt>
                <c:pt idx="4">
                  <c:v>46.78</c:v>
                </c:pt>
              </c:numCache>
            </c:numRef>
          </c:val>
          <c:extLst>
            <c:ext xmlns:c16="http://schemas.microsoft.com/office/drawing/2014/chart" uri="{C3380CC4-5D6E-409C-BE32-E72D297353CC}">
              <c16:uniqueId val="{00000000-CF53-4210-96F6-5F629E6215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CF53-4210-96F6-5F629E62150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77.209999999999994</c:v>
                </c:pt>
                <c:pt idx="1">
                  <c:v>76.680000000000007</c:v>
                </c:pt>
                <c:pt idx="2">
                  <c:v>76.41</c:v>
                </c:pt>
                <c:pt idx="3">
                  <c:v>72.94</c:v>
                </c:pt>
                <c:pt idx="4">
                  <c:v>72.37</c:v>
                </c:pt>
              </c:numCache>
            </c:numRef>
          </c:val>
          <c:extLst>
            <c:ext xmlns:c16="http://schemas.microsoft.com/office/drawing/2014/chart" uri="{C3380CC4-5D6E-409C-BE32-E72D297353CC}">
              <c16:uniqueId val="{00000000-D08E-45E1-AEE1-E56D11EB9A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D08E-45E1-AEE1-E56D11EB9A4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H3" zoomScale="90" zoomScaleNormal="90" workbookViewId="0">
      <selection activeCell="SM48" sqref="SM48:TA6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埼玉県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253000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118360</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95.3</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151</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183092</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106</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128.87</v>
      </c>
      <c r="Y32" s="128"/>
      <c r="Z32" s="128"/>
      <c r="AA32" s="128"/>
      <c r="AB32" s="128"/>
      <c r="AC32" s="128"/>
      <c r="AD32" s="128"/>
      <c r="AE32" s="128"/>
      <c r="AF32" s="128"/>
      <c r="AG32" s="128"/>
      <c r="AH32" s="128"/>
      <c r="AI32" s="128"/>
      <c r="AJ32" s="128"/>
      <c r="AK32" s="128"/>
      <c r="AL32" s="128"/>
      <c r="AM32" s="128"/>
      <c r="AN32" s="128"/>
      <c r="AO32" s="128"/>
      <c r="AP32" s="128"/>
      <c r="AQ32" s="129"/>
      <c r="AR32" s="127">
        <f>データ!U6</f>
        <v>126.35</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123.86</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125.86</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116.24</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3677.95</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2546.83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2159.09</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4747.22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3975.05</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66.319999999999993</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57.89</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49.5</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42.73</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33.44</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105</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132.38</v>
      </c>
      <c r="Y55" s="128"/>
      <c r="Z55" s="128"/>
      <c r="AA55" s="128"/>
      <c r="AB55" s="128"/>
      <c r="AC55" s="128"/>
      <c r="AD55" s="128"/>
      <c r="AE55" s="128"/>
      <c r="AF55" s="128"/>
      <c r="AG55" s="128"/>
      <c r="AH55" s="128"/>
      <c r="AI55" s="128"/>
      <c r="AJ55" s="128"/>
      <c r="AK55" s="128"/>
      <c r="AL55" s="128"/>
      <c r="AM55" s="128"/>
      <c r="AN55" s="128"/>
      <c r="AO55" s="128"/>
      <c r="AP55" s="128"/>
      <c r="AQ55" s="129"/>
      <c r="AR55" s="127">
        <f>データ!BM6</f>
        <v>128.29</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126.07</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128.77000000000001</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117.65</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17.52</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18.14</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18.53</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18.21</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20.13</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43.2</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43.11</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45.02</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45.28</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46.78</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77.209999999999994</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76.680000000000007</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76.41</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72.94</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72.37</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72.72</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73.52</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71.39</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67.989999999999995</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69.13</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53.94</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58.56</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65.16</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72.8</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84.87</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56.41</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57.35</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57.93</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58.88</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59.48</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40.61</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37.619999999999997</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41.79</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43.44</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48.09</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0.12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0.32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0.13</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30</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37</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PEbRmBT30Kc141B26UEPTPSqdBRPzsb2Mt3MarFWCf4UWHDqay/G5Tbg5n8OyBEQPRQ5etHFGRTLpenQY3dvw==" saltValue="K1hcoAhy8lvwUuLUi9Rh3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128.87</v>
      </c>
      <c r="U6" s="52">
        <f>U7</f>
        <v>126.35</v>
      </c>
      <c r="V6" s="52">
        <f>V7</f>
        <v>123.86</v>
      </c>
      <c r="W6" s="52">
        <f>W7</f>
        <v>125.86</v>
      </c>
      <c r="X6" s="52">
        <f t="shared" si="3"/>
        <v>116.24</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3677.95</v>
      </c>
      <c r="AQ6" s="52">
        <f>AQ7</f>
        <v>2546.83</v>
      </c>
      <c r="AR6" s="52">
        <f>AR7</f>
        <v>2159.09</v>
      </c>
      <c r="AS6" s="52">
        <f>AS7</f>
        <v>4747.22</v>
      </c>
      <c r="AT6" s="52">
        <f t="shared" si="3"/>
        <v>3975.05</v>
      </c>
      <c r="AU6" s="52">
        <f t="shared" si="3"/>
        <v>221.79</v>
      </c>
      <c r="AV6" s="52">
        <f t="shared" si="3"/>
        <v>312.67</v>
      </c>
      <c r="AW6" s="52">
        <f t="shared" si="3"/>
        <v>345.05</v>
      </c>
      <c r="AX6" s="52">
        <f t="shared" si="3"/>
        <v>379.14</v>
      </c>
      <c r="AY6" s="52">
        <f t="shared" si="3"/>
        <v>394.58</v>
      </c>
      <c r="AZ6" s="50" t="str">
        <f>IF(AZ7="-","【-】","【"&amp;SUBSTITUTE(TEXT(AZ7,"#,##0.00"),"-","△")&amp;"】")</f>
        <v>【450.05】</v>
      </c>
      <c r="BA6" s="52">
        <f t="shared" si="3"/>
        <v>66.319999999999993</v>
      </c>
      <c r="BB6" s="52">
        <f>BB7</f>
        <v>57.89</v>
      </c>
      <c r="BC6" s="52">
        <f>BC7</f>
        <v>49.5</v>
      </c>
      <c r="BD6" s="52">
        <f>BD7</f>
        <v>42.73</v>
      </c>
      <c r="BE6" s="52">
        <f t="shared" si="3"/>
        <v>33.44</v>
      </c>
      <c r="BF6" s="52">
        <f t="shared" si="3"/>
        <v>297.23</v>
      </c>
      <c r="BG6" s="52">
        <f t="shared" si="3"/>
        <v>272.8</v>
      </c>
      <c r="BH6" s="52">
        <f t="shared" si="3"/>
        <v>255.89</v>
      </c>
      <c r="BI6" s="52">
        <f t="shared" si="3"/>
        <v>242.57</v>
      </c>
      <c r="BJ6" s="52">
        <f t="shared" si="3"/>
        <v>235.79</v>
      </c>
      <c r="BK6" s="50" t="str">
        <f>IF(BK7="-","【-】","【"&amp;SUBSTITUTE(TEXT(BK7,"#,##0.00"),"-","△")&amp;"】")</f>
        <v>【246.04】</v>
      </c>
      <c r="BL6" s="52">
        <f t="shared" si="3"/>
        <v>132.38</v>
      </c>
      <c r="BM6" s="52">
        <f>BM7</f>
        <v>128.29</v>
      </c>
      <c r="BN6" s="52">
        <f>BN7</f>
        <v>126.07</v>
      </c>
      <c r="BO6" s="52">
        <f>BO7</f>
        <v>128.77000000000001</v>
      </c>
      <c r="BP6" s="52">
        <f t="shared" si="3"/>
        <v>117.65</v>
      </c>
      <c r="BQ6" s="52">
        <f t="shared" si="3"/>
        <v>118.2</v>
      </c>
      <c r="BR6" s="52">
        <f t="shared" si="3"/>
        <v>119.5</v>
      </c>
      <c r="BS6" s="52">
        <f t="shared" si="3"/>
        <v>118.99</v>
      </c>
      <c r="BT6" s="52">
        <f t="shared" si="3"/>
        <v>119.17</v>
      </c>
      <c r="BU6" s="52">
        <f t="shared" si="3"/>
        <v>117.72</v>
      </c>
      <c r="BV6" s="50" t="str">
        <f>IF(BV7="-","【-】","【"&amp;SUBSTITUTE(TEXT(BV7,"#,##0.00"),"-","△")&amp;"】")</f>
        <v>【114.16】</v>
      </c>
      <c r="BW6" s="52">
        <f t="shared" si="3"/>
        <v>17.52</v>
      </c>
      <c r="BX6" s="52">
        <f>BX7</f>
        <v>18.14</v>
      </c>
      <c r="BY6" s="52">
        <f>BY7</f>
        <v>18.53</v>
      </c>
      <c r="BZ6" s="52">
        <f>BZ7</f>
        <v>18.21</v>
      </c>
      <c r="CA6" s="52">
        <f t="shared" si="3"/>
        <v>20.13</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43.2</v>
      </c>
      <c r="CI6" s="52">
        <f>CI7</f>
        <v>43.11</v>
      </c>
      <c r="CJ6" s="52">
        <f>CJ7</f>
        <v>45.02</v>
      </c>
      <c r="CK6" s="52">
        <f>CK7</f>
        <v>45.28</v>
      </c>
      <c r="CL6" s="52">
        <f t="shared" si="5"/>
        <v>46.78</v>
      </c>
      <c r="CM6" s="52">
        <f t="shared" si="5"/>
        <v>57.65</v>
      </c>
      <c r="CN6" s="52">
        <f t="shared" si="5"/>
        <v>57.52</v>
      </c>
      <c r="CO6" s="52">
        <f t="shared" si="5"/>
        <v>57.55</v>
      </c>
      <c r="CP6" s="52">
        <f t="shared" si="5"/>
        <v>57.69</v>
      </c>
      <c r="CQ6" s="52">
        <f t="shared" si="5"/>
        <v>58.56</v>
      </c>
      <c r="CR6" s="50" t="str">
        <f>IF(CR7="-","【-】","【"&amp;SUBSTITUTE(TEXT(CR7,"#,##0.00"),"-","△")&amp;"】")</f>
        <v>【55.52】</v>
      </c>
      <c r="CS6" s="52">
        <f t="shared" ref="CS6:DB6" si="6">CS7</f>
        <v>77.209999999999994</v>
      </c>
      <c r="CT6" s="52">
        <f>CT7</f>
        <v>76.680000000000007</v>
      </c>
      <c r="CU6" s="52">
        <f>CU7</f>
        <v>76.41</v>
      </c>
      <c r="CV6" s="52">
        <f>CV7</f>
        <v>72.94</v>
      </c>
      <c r="CW6" s="52">
        <f t="shared" si="6"/>
        <v>72.37</v>
      </c>
      <c r="CX6" s="52">
        <f t="shared" si="6"/>
        <v>79.72</v>
      </c>
      <c r="CY6" s="52">
        <f t="shared" si="6"/>
        <v>79.7</v>
      </c>
      <c r="CZ6" s="52">
        <f t="shared" si="6"/>
        <v>79.42</v>
      </c>
      <c r="DA6" s="52">
        <f t="shared" si="6"/>
        <v>79.2</v>
      </c>
      <c r="DB6" s="52">
        <f t="shared" si="6"/>
        <v>80.5</v>
      </c>
      <c r="DC6" s="50" t="str">
        <f>IF(DC7="-","【-】","【"&amp;SUBSTITUTE(TEXT(DC7,"#,##0.00"),"-","△")&amp;"】")</f>
        <v>【77.10】</v>
      </c>
      <c r="DD6" s="52">
        <f t="shared" ref="DD6:DM6" si="7">DD7</f>
        <v>72.72</v>
      </c>
      <c r="DE6" s="52">
        <f>DE7</f>
        <v>73.52</v>
      </c>
      <c r="DF6" s="52">
        <f>DF7</f>
        <v>71.39</v>
      </c>
      <c r="DG6" s="52">
        <f>DG7</f>
        <v>67.989999999999995</v>
      </c>
      <c r="DH6" s="52">
        <f t="shared" si="7"/>
        <v>69.13</v>
      </c>
      <c r="DI6" s="52">
        <f t="shared" si="7"/>
        <v>56.41</v>
      </c>
      <c r="DJ6" s="52">
        <f t="shared" si="7"/>
        <v>57.35</v>
      </c>
      <c r="DK6" s="52">
        <f t="shared" si="7"/>
        <v>57.93</v>
      </c>
      <c r="DL6" s="52">
        <f t="shared" si="7"/>
        <v>58.88</v>
      </c>
      <c r="DM6" s="52">
        <f t="shared" si="7"/>
        <v>59.48</v>
      </c>
      <c r="DN6" s="50" t="str">
        <f>IF(DN7="-","【-】","【"&amp;SUBSTITUTE(TEXT(DN7,"#,##0.00"),"-","△")&amp;"】")</f>
        <v>【58.53】</v>
      </c>
      <c r="DO6" s="52">
        <f t="shared" ref="DO6:DX6" si="8">DO7</f>
        <v>53.94</v>
      </c>
      <c r="DP6" s="52">
        <f>DP7</f>
        <v>58.56</v>
      </c>
      <c r="DQ6" s="52">
        <f>DQ7</f>
        <v>65.16</v>
      </c>
      <c r="DR6" s="52">
        <f>DR7</f>
        <v>72.8</v>
      </c>
      <c r="DS6" s="52">
        <f t="shared" si="8"/>
        <v>84.87</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253000</v>
      </c>
      <c r="L7" s="54" t="s">
        <v>96</v>
      </c>
      <c r="M7" s="55">
        <v>1</v>
      </c>
      <c r="N7" s="55">
        <v>118360</v>
      </c>
      <c r="O7" s="56" t="s">
        <v>97</v>
      </c>
      <c r="P7" s="56">
        <v>95.3</v>
      </c>
      <c r="Q7" s="55">
        <v>151</v>
      </c>
      <c r="R7" s="55">
        <v>183092</v>
      </c>
      <c r="S7" s="54" t="s">
        <v>98</v>
      </c>
      <c r="T7" s="57">
        <v>128.87</v>
      </c>
      <c r="U7" s="57">
        <v>126.35</v>
      </c>
      <c r="V7" s="57">
        <v>123.86</v>
      </c>
      <c r="W7" s="57">
        <v>125.86</v>
      </c>
      <c r="X7" s="57">
        <v>116.24</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3677.95</v>
      </c>
      <c r="AQ7" s="57">
        <v>2546.83</v>
      </c>
      <c r="AR7" s="57">
        <v>2159.09</v>
      </c>
      <c r="AS7" s="57">
        <v>4747.22</v>
      </c>
      <c r="AT7" s="57">
        <v>3975.05</v>
      </c>
      <c r="AU7" s="57">
        <v>221.79</v>
      </c>
      <c r="AV7" s="57">
        <v>312.67</v>
      </c>
      <c r="AW7" s="57">
        <v>345.05</v>
      </c>
      <c r="AX7" s="57">
        <v>379.14</v>
      </c>
      <c r="AY7" s="57">
        <v>394.58</v>
      </c>
      <c r="AZ7" s="57">
        <v>450.05</v>
      </c>
      <c r="BA7" s="57">
        <v>66.319999999999993</v>
      </c>
      <c r="BB7" s="57">
        <v>57.89</v>
      </c>
      <c r="BC7" s="57">
        <v>49.5</v>
      </c>
      <c r="BD7" s="57">
        <v>42.73</v>
      </c>
      <c r="BE7" s="57">
        <v>33.44</v>
      </c>
      <c r="BF7" s="57">
        <v>297.23</v>
      </c>
      <c r="BG7" s="57">
        <v>272.8</v>
      </c>
      <c r="BH7" s="57">
        <v>255.89</v>
      </c>
      <c r="BI7" s="57">
        <v>242.57</v>
      </c>
      <c r="BJ7" s="57">
        <v>235.79</v>
      </c>
      <c r="BK7" s="57">
        <v>246.04</v>
      </c>
      <c r="BL7" s="57">
        <v>132.38</v>
      </c>
      <c r="BM7" s="57">
        <v>128.29</v>
      </c>
      <c r="BN7" s="57">
        <v>126.07</v>
      </c>
      <c r="BO7" s="57">
        <v>128.77000000000001</v>
      </c>
      <c r="BP7" s="57">
        <v>117.65</v>
      </c>
      <c r="BQ7" s="57">
        <v>118.2</v>
      </c>
      <c r="BR7" s="57">
        <v>119.5</v>
      </c>
      <c r="BS7" s="57">
        <v>118.99</v>
      </c>
      <c r="BT7" s="57">
        <v>119.17</v>
      </c>
      <c r="BU7" s="57">
        <v>117.72</v>
      </c>
      <c r="BV7" s="57">
        <v>114.16</v>
      </c>
      <c r="BW7" s="57">
        <v>17.52</v>
      </c>
      <c r="BX7" s="57">
        <v>18.14</v>
      </c>
      <c r="BY7" s="57">
        <v>18.53</v>
      </c>
      <c r="BZ7" s="57">
        <v>18.21</v>
      </c>
      <c r="CA7" s="57">
        <v>20.13</v>
      </c>
      <c r="CB7" s="57">
        <v>17.100000000000001</v>
      </c>
      <c r="CC7" s="57">
        <v>16.91</v>
      </c>
      <c r="CD7" s="57">
        <v>16.850000000000001</v>
      </c>
      <c r="CE7" s="57">
        <v>16.8</v>
      </c>
      <c r="CF7" s="57">
        <v>17.03</v>
      </c>
      <c r="CG7" s="57">
        <v>18.71</v>
      </c>
      <c r="CH7" s="57">
        <v>43.2</v>
      </c>
      <c r="CI7" s="57">
        <v>43.11</v>
      </c>
      <c r="CJ7" s="57">
        <v>45.02</v>
      </c>
      <c r="CK7" s="57">
        <v>45.28</v>
      </c>
      <c r="CL7" s="57">
        <v>46.78</v>
      </c>
      <c r="CM7" s="57">
        <v>57.65</v>
      </c>
      <c r="CN7" s="57">
        <v>57.52</v>
      </c>
      <c r="CO7" s="57">
        <v>57.55</v>
      </c>
      <c r="CP7" s="57">
        <v>57.69</v>
      </c>
      <c r="CQ7" s="57">
        <v>58.56</v>
      </c>
      <c r="CR7" s="57">
        <v>55.52</v>
      </c>
      <c r="CS7" s="57">
        <v>77.209999999999994</v>
      </c>
      <c r="CT7" s="57">
        <v>76.680000000000007</v>
      </c>
      <c r="CU7" s="57">
        <v>76.41</v>
      </c>
      <c r="CV7" s="57">
        <v>72.94</v>
      </c>
      <c r="CW7" s="57">
        <v>72.37</v>
      </c>
      <c r="CX7" s="57">
        <v>79.72</v>
      </c>
      <c r="CY7" s="57">
        <v>79.7</v>
      </c>
      <c r="CZ7" s="57">
        <v>79.42</v>
      </c>
      <c r="DA7" s="57">
        <v>79.2</v>
      </c>
      <c r="DB7" s="57">
        <v>80.5</v>
      </c>
      <c r="DC7" s="57">
        <v>77.099999999999994</v>
      </c>
      <c r="DD7" s="57">
        <v>72.72</v>
      </c>
      <c r="DE7" s="57">
        <v>73.52</v>
      </c>
      <c r="DF7" s="57">
        <v>71.39</v>
      </c>
      <c r="DG7" s="57">
        <v>67.989999999999995</v>
      </c>
      <c r="DH7" s="57">
        <v>69.13</v>
      </c>
      <c r="DI7" s="57">
        <v>56.41</v>
      </c>
      <c r="DJ7" s="57">
        <v>57.35</v>
      </c>
      <c r="DK7" s="57">
        <v>57.93</v>
      </c>
      <c r="DL7" s="57">
        <v>58.88</v>
      </c>
      <c r="DM7" s="57">
        <v>59.48</v>
      </c>
      <c r="DN7" s="57">
        <v>58.53</v>
      </c>
      <c r="DO7" s="57">
        <v>53.94</v>
      </c>
      <c r="DP7" s="57">
        <v>58.56</v>
      </c>
      <c r="DQ7" s="57">
        <v>65.16</v>
      </c>
      <c r="DR7" s="57">
        <v>72.8</v>
      </c>
      <c r="DS7" s="57">
        <v>84.87</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128.87</v>
      </c>
      <c r="V11" s="64">
        <f>IF(U6="-",NA(),U6)</f>
        <v>126.35</v>
      </c>
      <c r="W11" s="64">
        <f>IF(V6="-",NA(),V6)</f>
        <v>123.86</v>
      </c>
      <c r="X11" s="64">
        <f>IF(W6="-",NA(),W6)</f>
        <v>125.86</v>
      </c>
      <c r="Y11" s="64">
        <f>IF(X6="-",NA(),X6)</f>
        <v>116.24</v>
      </c>
      <c r="AE11" s="63" t="s">
        <v>23</v>
      </c>
      <c r="AF11" s="64">
        <f>IF(AE6="-",NA(),AE6)</f>
        <v>0</v>
      </c>
      <c r="AG11" s="64">
        <f>IF(AF6="-",NA(),AF6)</f>
        <v>0</v>
      </c>
      <c r="AH11" s="64">
        <f>IF(AG6="-",NA(),AG6)</f>
        <v>0</v>
      </c>
      <c r="AI11" s="64">
        <f>IF(AH6="-",NA(),AH6)</f>
        <v>0</v>
      </c>
      <c r="AJ11" s="64">
        <f>IF(AI6="-",NA(),AI6)</f>
        <v>0</v>
      </c>
      <c r="AP11" s="63" t="s">
        <v>23</v>
      </c>
      <c r="AQ11" s="64">
        <f>IF(AP6="-",NA(),AP6)</f>
        <v>3677.95</v>
      </c>
      <c r="AR11" s="64">
        <f>IF(AQ6="-",NA(),AQ6)</f>
        <v>2546.83</v>
      </c>
      <c r="AS11" s="64">
        <f>IF(AR6="-",NA(),AR6)</f>
        <v>2159.09</v>
      </c>
      <c r="AT11" s="64">
        <f>IF(AS6="-",NA(),AS6)</f>
        <v>4747.22</v>
      </c>
      <c r="AU11" s="64">
        <f>IF(AT6="-",NA(),AT6)</f>
        <v>3975.05</v>
      </c>
      <c r="BA11" s="63" t="s">
        <v>23</v>
      </c>
      <c r="BB11" s="64">
        <f>IF(BA6="-",NA(),BA6)</f>
        <v>66.319999999999993</v>
      </c>
      <c r="BC11" s="64">
        <f>IF(BB6="-",NA(),BB6)</f>
        <v>57.89</v>
      </c>
      <c r="BD11" s="64">
        <f>IF(BC6="-",NA(),BC6)</f>
        <v>49.5</v>
      </c>
      <c r="BE11" s="64">
        <f>IF(BD6="-",NA(),BD6)</f>
        <v>42.73</v>
      </c>
      <c r="BF11" s="64">
        <f>IF(BE6="-",NA(),BE6)</f>
        <v>33.44</v>
      </c>
      <c r="BL11" s="63" t="s">
        <v>23</v>
      </c>
      <c r="BM11" s="64">
        <f>IF(BL6="-",NA(),BL6)</f>
        <v>132.38</v>
      </c>
      <c r="BN11" s="64">
        <f>IF(BM6="-",NA(),BM6)</f>
        <v>128.29</v>
      </c>
      <c r="BO11" s="64">
        <f>IF(BN6="-",NA(),BN6)</f>
        <v>126.07</v>
      </c>
      <c r="BP11" s="64">
        <f>IF(BO6="-",NA(),BO6)</f>
        <v>128.77000000000001</v>
      </c>
      <c r="BQ11" s="64">
        <f>IF(BP6="-",NA(),BP6)</f>
        <v>117.65</v>
      </c>
      <c r="BW11" s="63" t="s">
        <v>23</v>
      </c>
      <c r="BX11" s="64">
        <f>IF(BW6="-",NA(),BW6)</f>
        <v>17.52</v>
      </c>
      <c r="BY11" s="64">
        <f>IF(BX6="-",NA(),BX6)</f>
        <v>18.14</v>
      </c>
      <c r="BZ11" s="64">
        <f>IF(BY6="-",NA(),BY6)</f>
        <v>18.53</v>
      </c>
      <c r="CA11" s="64">
        <f>IF(BZ6="-",NA(),BZ6)</f>
        <v>18.21</v>
      </c>
      <c r="CB11" s="64">
        <f>IF(CA6="-",NA(),CA6)</f>
        <v>20.13</v>
      </c>
      <c r="CH11" s="63" t="s">
        <v>23</v>
      </c>
      <c r="CI11" s="64">
        <f>IF(CH6="-",NA(),CH6)</f>
        <v>43.2</v>
      </c>
      <c r="CJ11" s="64">
        <f>IF(CI6="-",NA(),CI6)</f>
        <v>43.11</v>
      </c>
      <c r="CK11" s="64">
        <f>IF(CJ6="-",NA(),CJ6)</f>
        <v>45.02</v>
      </c>
      <c r="CL11" s="64">
        <f>IF(CK6="-",NA(),CK6)</f>
        <v>45.28</v>
      </c>
      <c r="CM11" s="64">
        <f>IF(CL6="-",NA(),CL6)</f>
        <v>46.78</v>
      </c>
      <c r="CS11" s="63" t="s">
        <v>23</v>
      </c>
      <c r="CT11" s="64">
        <f>IF(CS6="-",NA(),CS6)</f>
        <v>77.209999999999994</v>
      </c>
      <c r="CU11" s="64">
        <f>IF(CT6="-",NA(),CT6)</f>
        <v>76.680000000000007</v>
      </c>
      <c r="CV11" s="64">
        <f>IF(CU6="-",NA(),CU6)</f>
        <v>76.41</v>
      </c>
      <c r="CW11" s="64">
        <f>IF(CV6="-",NA(),CV6)</f>
        <v>72.94</v>
      </c>
      <c r="CX11" s="64">
        <f>IF(CW6="-",NA(),CW6)</f>
        <v>72.37</v>
      </c>
      <c r="DD11" s="63" t="s">
        <v>23</v>
      </c>
      <c r="DE11" s="64">
        <f>IF(DD6="-",NA(),DD6)</f>
        <v>72.72</v>
      </c>
      <c r="DF11" s="64">
        <f>IF(DE6="-",NA(),DE6)</f>
        <v>73.52</v>
      </c>
      <c r="DG11" s="64">
        <f>IF(DF6="-",NA(),DF6)</f>
        <v>71.39</v>
      </c>
      <c r="DH11" s="64">
        <f>IF(DG6="-",NA(),DG6)</f>
        <v>67.989999999999995</v>
      </c>
      <c r="DI11" s="64">
        <f>IF(DH6="-",NA(),DH6)</f>
        <v>69.13</v>
      </c>
      <c r="DO11" s="63" t="s">
        <v>23</v>
      </c>
      <c r="DP11" s="64">
        <f>IF(DO6="-",NA(),DO6)</f>
        <v>53.94</v>
      </c>
      <c r="DQ11" s="64">
        <f>IF(DP6="-",NA(),DP6)</f>
        <v>58.56</v>
      </c>
      <c r="DR11" s="64">
        <f>IF(DQ6="-",NA(),DQ6)</f>
        <v>65.16</v>
      </c>
      <c r="DS11" s="64">
        <f>IF(DR6="-",NA(),DR6)</f>
        <v>72.8</v>
      </c>
      <c r="DT11" s="64">
        <f>IF(DS6="-",NA(),DS6)</f>
        <v>84.87</v>
      </c>
      <c r="DZ11" s="63" t="s">
        <v>23</v>
      </c>
      <c r="EA11" s="64">
        <f>IF(DZ6="-",NA(),DZ6)</f>
        <v>0</v>
      </c>
      <c r="EB11" s="64">
        <f>IF(EA6="-",NA(),EA6)</f>
        <v>0</v>
      </c>
      <c r="EC11" s="64">
        <f>IF(EB6="-",NA(),EB6)</f>
        <v>0</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2020-01-29T07:14:29Z</cp:lastPrinted>
  <dcterms:created xsi:type="dcterms:W3CDTF">2019-12-05T07:46:01Z</dcterms:created>
  <dcterms:modified xsi:type="dcterms:W3CDTF">2020-01-30T02:23:17Z</dcterms:modified>
  <cp:category/>
</cp:coreProperties>
</file>