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70116\Desktop\公営企業に係る経営比較分析表（平成30年度決算）の分析等について\◎公営企業に係る経営比較分析表\工業用水道\"/>
    </mc:Choice>
  </mc:AlternateContent>
  <workbookProtection workbookAlgorithmName="SHA-512" workbookHashValue="6uW8TYbIfl7lIPftatfIcMouH0drEreWZcKh0a53SVmhTcp8HucKvWSrmo6Zd+NdWAzkK7lotozDST3k5O+Iqw==" workbookSaltValue="dnGmTc0jjmNUTjQmt4DmI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BZ12" i="5" s="1"/>
  <c r="CC6" i="5"/>
  <c r="BY12" i="5" s="1"/>
  <c r="CB6" i="5"/>
  <c r="BX12" i="5" s="1"/>
  <c r="CA6" i="5"/>
  <c r="CB11" i="5" s="1"/>
  <c r="BZ6" i="5"/>
  <c r="GZ55" i="4"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N6" i="5"/>
  <c r="AJ12" i="5" s="1"/>
  <c r="AM6" i="5"/>
  <c r="AI12" i="5" s="1"/>
  <c r="AL6" i="5"/>
  <c r="GF33" i="4" s="1"/>
  <c r="AK6" i="5"/>
  <c r="AG12" i="5" s="1"/>
  <c r="AJ6" i="5"/>
  <c r="AF12" i="5" s="1"/>
  <c r="AI6" i="5"/>
  <c r="AJ11" i="5" s="1"/>
  <c r="AH6" i="5"/>
  <c r="GZ32" i="4" s="1"/>
  <c r="AG6" i="5"/>
  <c r="AH11" i="5" s="1"/>
  <c r="AF6" i="5"/>
  <c r="FL32" i="4"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D10" i="5" l="1"/>
  <c r="CV10" i="5"/>
  <c r="W11" i="5"/>
  <c r="AG11" i="5"/>
  <c r="AQ11" i="5"/>
  <c r="AU11" i="5"/>
  <c r="BO11" i="5"/>
  <c r="CI11" i="5"/>
  <c r="CM11" i="5"/>
  <c r="AH12" i="5"/>
  <c r="BB12" i="5"/>
  <c r="BF12"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AI11" i="5"/>
  <c r="BC11" i="5"/>
  <c r="CA11" i="5"/>
  <c r="CU11"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<sst xmlns="http://schemas.openxmlformats.org/spreadsheetml/2006/main" count="262" uniqueCount="106">
  <si>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</si>
  <si>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</si>
  <si>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</si>
  <si>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</si>
  <si>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</si>
  <si>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</si>
  <si>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</si>
  <si>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</si>
  <si>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</si>
  <si>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</si>
  <si>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</si>
  <si>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</si>
  <si>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</si>
  <si>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</si>
  <si>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</si>
  <si>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</si>
  <si>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</si>
  <si>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</si>
  <si>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</si>
  <si>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</si>
  <si>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</si>
  <si>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</si>
  <si>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</si>
  <si>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</si>
  <si>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</si>
  <si>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</si>
  <si>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</si>
  <si>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</si>
  <si>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</si>
  <si>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</si>
  <si>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</si>
  <si>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</si>
  <si>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</si>
  <si>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</si>
  <si>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</si>
  <si>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</si>
  <si>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</si>
  <si>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</si>
  <si>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</si>
  <si>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</si>
  <si>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</si>
  <si>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</si>
  <si>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</si>
  <si>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</si>
  <si>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</si>
  <si>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</si>
  <si>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</si>
  <si>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</si>
  <si>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</si>
  <si>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</si>
  <si>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</si>
  <si>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</si>
  <si>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</si>
  <si>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</si>
  <si>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</si>
  <si>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</si>
  <si>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</si>
  <si>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</si>
  <si>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</si>
  <si>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</si>
  <si>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</si>
  <si>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</si>
  <si>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</si>
  <si>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</si>
  <si>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</si>
  <si>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</si>
  <si>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</si>
  <si>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</si>
  <si>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</si>
  <si>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</si>
  <si>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</si>
  <si>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</si>
  <si>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</si>
  <si>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</si>
  <si>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</si>
  <si>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</si>
  <si>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</si>
  <si>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</si>
  <si>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</si>
  <si>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</si>
  <si>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</si>
  <si>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</si>
  <si>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</si>
  <si>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</si>
  <si>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</si>
  <si>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</si>
  <si>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</si>
  <si>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150002</t>
  </si>
  <si>
    <t>46</t>
  </si>
  <si>
    <t>02</t>
  </si>
  <si>
    <t>0</t>
  </si>
  <si>
    <t>000</t>
  </si>
  <si>
    <t>新潟県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</si>
  <si>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</si>
  <si>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</si>
  <si>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</si>
  <si>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</si>
  <si>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</si>
  <si>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</si>
  <si>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</si>
  <si>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</si>
  <si>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</si>
  <si>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</si>
  <si>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経営状況は、効率性が平均値と比較するとやや下回るものの、健全性は確保され、安定的に推移している。
　しかし、近年の契約水量の減少に伴う収益の減少傾向や、高濁度対応の継続、老朽化施設の更新や耐震化対策など、経費の増大により厳しい経営となっていくこと予想される。
　このことから、安定的な経営を継続するため、工業用水道事業の中長期的な基本計画である｢経営戦略｣を令和２年度までに策定する予定である。
　今後も計画的に老朽化施設の更新を図るとともに、維持管理経費等のコストを更に見直すことにより経営基盤を強化し、引き続き工業用水道の安定供給に努め、地域産業に貢献していく。</t>
    <rPh sb="7" eb="10">
      <t>コウリツセイ</t>
    </rPh>
    <rPh sb="22" eb="24">
      <t>シタマワ</t>
    </rPh>
    <rPh sb="29" eb="32">
      <t>ケンゼンセイ</t>
    </rPh>
    <rPh sb="33" eb="35">
      <t>カクホ</t>
    </rPh>
    <rPh sb="38" eb="40">
      <t>アンテイ</t>
    </rPh>
    <rPh sb="40" eb="41">
      <t>テキ</t>
    </rPh>
    <rPh sb="42" eb="44">
      <t>スイイ</t>
    </rPh>
    <rPh sb="55" eb="57">
      <t>キンネン</t>
    </rPh>
    <rPh sb="58" eb="60">
      <t>ケイヤク</t>
    </rPh>
    <rPh sb="60" eb="62">
      <t>スイリョウ</t>
    </rPh>
    <rPh sb="63" eb="65">
      <t>ゲンショウ</t>
    </rPh>
    <rPh sb="66" eb="67">
      <t>トモナ</t>
    </rPh>
    <rPh sb="68" eb="70">
      <t>シュウエキ</t>
    </rPh>
    <rPh sb="71" eb="73">
      <t>ゲンショウ</t>
    </rPh>
    <rPh sb="73" eb="75">
      <t>ケイコウ</t>
    </rPh>
    <rPh sb="77" eb="78">
      <t>コウ</t>
    </rPh>
    <rPh sb="78" eb="80">
      <t>ダクド</t>
    </rPh>
    <rPh sb="80" eb="82">
      <t>タイオウ</t>
    </rPh>
    <rPh sb="83" eb="85">
      <t>ケイゾク</t>
    </rPh>
    <rPh sb="86" eb="89">
      <t>ロウキュウカ</t>
    </rPh>
    <rPh sb="89" eb="91">
      <t>シセツ</t>
    </rPh>
    <rPh sb="92" eb="94">
      <t>コウシン</t>
    </rPh>
    <rPh sb="95" eb="98">
      <t>タイシンカ</t>
    </rPh>
    <rPh sb="98" eb="100">
      <t>タイサク</t>
    </rPh>
    <rPh sb="103" eb="105">
      <t>ケイヒ</t>
    </rPh>
    <rPh sb="106" eb="108">
      <t>ゾウダイ</t>
    </rPh>
    <rPh sb="111" eb="112">
      <t>キビ</t>
    </rPh>
    <rPh sb="114" eb="116">
      <t>ケイエイ</t>
    </rPh>
    <rPh sb="124" eb="126">
      <t>ヨソウ</t>
    </rPh>
    <rPh sb="139" eb="141">
      <t>アンテイ</t>
    </rPh>
    <rPh sb="141" eb="142">
      <t>テキ</t>
    </rPh>
    <rPh sb="143" eb="145">
      <t>ケイエイ</t>
    </rPh>
    <rPh sb="146" eb="148">
      <t>ケイゾク</t>
    </rPh>
    <rPh sb="153" eb="155">
      <t>コウギョウ</t>
    </rPh>
    <rPh sb="155" eb="156">
      <t>ヨウ</t>
    </rPh>
    <rPh sb="156" eb="158">
      <t>スイドウ</t>
    </rPh>
    <rPh sb="158" eb="160">
      <t>ジギョウ</t>
    </rPh>
    <rPh sb="161" eb="164">
      <t>チュウチョウキ</t>
    </rPh>
    <rPh sb="164" eb="165">
      <t>テキ</t>
    </rPh>
    <rPh sb="166" eb="168">
      <t>キホン</t>
    </rPh>
    <rPh sb="168" eb="170">
      <t>ケイカク</t>
    </rPh>
    <rPh sb="174" eb="176">
      <t>ケイエイ</t>
    </rPh>
    <rPh sb="176" eb="178">
      <t>センリャク</t>
    </rPh>
    <rPh sb="180" eb="182">
      <t>レイワ</t>
    </rPh>
    <rPh sb="183" eb="185">
      <t>ネンド</t>
    </rPh>
    <rPh sb="188" eb="190">
      <t>サクテイ</t>
    </rPh>
    <rPh sb="192" eb="194">
      <t>ヨテイ</t>
    </rPh>
    <rPh sb="203" eb="205">
      <t>ケイカク</t>
    </rPh>
    <rPh sb="205" eb="206">
      <t>テキ</t>
    </rPh>
    <rPh sb="207" eb="209">
      <t>ロウキュウ</t>
    </rPh>
    <rPh sb="209" eb="210">
      <t>カ</t>
    </rPh>
    <rPh sb="210" eb="212">
      <t>シセツ</t>
    </rPh>
    <rPh sb="213" eb="215">
      <t>コウシン</t>
    </rPh>
    <rPh sb="216" eb="217">
      <t>ハカ</t>
    </rPh>
    <rPh sb="223" eb="225">
      <t>イジ</t>
    </rPh>
    <rPh sb="225" eb="227">
      <t>カンリ</t>
    </rPh>
    <rPh sb="227" eb="229">
      <t>ケイヒ</t>
    </rPh>
    <rPh sb="229" eb="230">
      <t>トウ</t>
    </rPh>
    <rPh sb="235" eb="236">
      <t>サラ</t>
    </rPh>
    <rPh sb="237" eb="239">
      <t>ミナオ</t>
    </rPh>
    <rPh sb="245" eb="247">
      <t>ケイエイ</t>
    </rPh>
    <rPh sb="247" eb="249">
      <t>キバン</t>
    </rPh>
    <rPh sb="250" eb="252">
      <t>キョウカ</t>
    </rPh>
    <rPh sb="254" eb="255">
      <t>ヒ</t>
    </rPh>
    <rPh sb="256" eb="257">
      <t>ツヅ</t>
    </rPh>
    <rPh sb="258" eb="260">
      <t>コウギョウ</t>
    </rPh>
    <phoneticPr fontId="5"/>
  </si>
  <si>
    <t>　｢有形固定資産減価償却率｣及び｢管路経年化率｣のいずれも平均値と比べ下回っているものの、増加傾向にある。現在も一部管路について、更新工事を実施しているところではあるが、今後も更新時期を迎える管路の増加が見込まれている。
　そのため、定期的に試掘調査などを行い、劣化状況に基づく計画的な管路網等の更新、工法等の検証及び見直しにより、投資費用の平準化を図り、計画的かつ効率的な更新を行う必要がある。</t>
    <rPh sb="2" eb="4">
      <t>ユウケイ</t>
    </rPh>
    <rPh sb="4" eb="6">
      <t>コテイ</t>
    </rPh>
    <rPh sb="6" eb="8">
      <t>シサン</t>
    </rPh>
    <rPh sb="8" eb="10">
      <t>ゲンカ</t>
    </rPh>
    <rPh sb="10" eb="12">
      <t>ショウキャク</t>
    </rPh>
    <rPh sb="12" eb="13">
      <t>リツ</t>
    </rPh>
    <rPh sb="14" eb="15">
      <t>オヨ</t>
    </rPh>
    <rPh sb="17" eb="19">
      <t>カンロ</t>
    </rPh>
    <rPh sb="19" eb="21">
      <t>ケイネン</t>
    </rPh>
    <rPh sb="21" eb="22">
      <t>カ</t>
    </rPh>
    <rPh sb="22" eb="23">
      <t>リツ</t>
    </rPh>
    <rPh sb="29" eb="32">
      <t>ヘイキンチ</t>
    </rPh>
    <rPh sb="33" eb="34">
      <t>クラ</t>
    </rPh>
    <rPh sb="35" eb="37">
      <t>シタマワ</t>
    </rPh>
    <rPh sb="45" eb="47">
      <t>ゾウカ</t>
    </rPh>
    <rPh sb="47" eb="49">
      <t>ケイコウ</t>
    </rPh>
    <rPh sb="53" eb="55">
      <t>ゲンザイ</t>
    </rPh>
    <rPh sb="56" eb="58">
      <t>イチブ</t>
    </rPh>
    <rPh sb="58" eb="60">
      <t>カンロ</t>
    </rPh>
    <rPh sb="65" eb="67">
      <t>コウシン</t>
    </rPh>
    <rPh sb="67" eb="69">
      <t>コウジ</t>
    </rPh>
    <rPh sb="70" eb="72">
      <t>ジッシ</t>
    </rPh>
    <rPh sb="85" eb="87">
      <t>コンゴ</t>
    </rPh>
    <rPh sb="88" eb="90">
      <t>コウシン</t>
    </rPh>
    <rPh sb="90" eb="92">
      <t>ジキ</t>
    </rPh>
    <rPh sb="93" eb="94">
      <t>ムカ</t>
    </rPh>
    <rPh sb="96" eb="98">
      <t>カンロ</t>
    </rPh>
    <rPh sb="99" eb="101">
      <t>ゾウカ</t>
    </rPh>
    <rPh sb="102" eb="104">
      <t>ミコ</t>
    </rPh>
    <rPh sb="117" eb="119">
      <t>テイキ</t>
    </rPh>
    <rPh sb="119" eb="120">
      <t>テキ</t>
    </rPh>
    <rPh sb="121" eb="123">
      <t>シクツ</t>
    </rPh>
    <rPh sb="123" eb="125">
      <t>チョウサ</t>
    </rPh>
    <rPh sb="128" eb="129">
      <t>オコナ</t>
    </rPh>
    <rPh sb="131" eb="133">
      <t>レッカ</t>
    </rPh>
    <rPh sb="133" eb="135">
      <t>ジョウキョウ</t>
    </rPh>
    <rPh sb="136" eb="137">
      <t>モト</t>
    </rPh>
    <rPh sb="139" eb="141">
      <t>ケイカク</t>
    </rPh>
    <rPh sb="141" eb="142">
      <t>テキ</t>
    </rPh>
    <rPh sb="143" eb="145">
      <t>カンロ</t>
    </rPh>
    <rPh sb="145" eb="146">
      <t>モウ</t>
    </rPh>
    <rPh sb="146" eb="147">
      <t>トウ</t>
    </rPh>
    <rPh sb="148" eb="150">
      <t>コウシン</t>
    </rPh>
    <rPh sb="151" eb="153">
      <t>コウホウ</t>
    </rPh>
    <rPh sb="153" eb="154">
      <t>トウ</t>
    </rPh>
    <rPh sb="155" eb="157">
      <t>ケンショウ</t>
    </rPh>
    <rPh sb="157" eb="158">
      <t>オヨ</t>
    </rPh>
    <rPh sb="159" eb="161">
      <t>ミナオ</t>
    </rPh>
    <rPh sb="166" eb="168">
      <t>トウシ</t>
    </rPh>
    <rPh sb="168" eb="170">
      <t>ヒヨウ</t>
    </rPh>
    <rPh sb="171" eb="173">
      <t>ヘイジュン</t>
    </rPh>
    <rPh sb="173" eb="174">
      <t>カ</t>
    </rPh>
    <rPh sb="175" eb="176">
      <t>ハカ</t>
    </rPh>
    <rPh sb="178" eb="181">
      <t>ケイカクテキ</t>
    </rPh>
    <rPh sb="183" eb="185">
      <t>コウリツ</t>
    </rPh>
    <rPh sb="185" eb="186">
      <t>テキ</t>
    </rPh>
    <rPh sb="187" eb="189">
      <t>コウシン</t>
    </rPh>
    <rPh sb="190" eb="191">
      <t>オコナ</t>
    </rPh>
    <rPh sb="192" eb="194">
      <t>ヒツヨウ</t>
    </rPh>
    <phoneticPr fontId="5"/>
  </si>
  <si>
    <t>　｢経常収支比率｣は、前年度と比較して、豪雨等の際に仮設で対応している機械脱水経費の負担が少なかったことに伴い100%を超えている。
　なお、経常費用には、福島第一原子力発電所の事故に起因する放射性物質を含んだ汚泥の保管に係る費用が含まれており、その費用については、東京電力ホールディングス㈱に対して損害賠償請求を行っている。
　｢流動比率｣は、100％を超えており短期支払い能力は十分に備えているが、｢企業債残高対給水収益比率｣が増加傾向にあることから、今後の推移に留意が必要である。
　｢給水原価｣の数値は、前年度に比べ改善している。今後とも、更なる費用の削減に努めていく。
　｢施設利用率｣及び｢契約率｣は新規及び増量もあるものの、契約水量の減量が進んでおり、平均値を下回っていることから、新たな給水先の確保への取組が必要である。</t>
    <rPh sb="11" eb="14">
      <t>ゼンネンド</t>
    </rPh>
    <rPh sb="15" eb="17">
      <t>ヒカク</t>
    </rPh>
    <rPh sb="20" eb="22">
      <t>ゴウウ</t>
    </rPh>
    <rPh sb="22" eb="23">
      <t>トウ</t>
    </rPh>
    <rPh sb="24" eb="25">
      <t>サイ</t>
    </rPh>
    <rPh sb="26" eb="28">
      <t>カセツ</t>
    </rPh>
    <rPh sb="29" eb="31">
      <t>タイオウ</t>
    </rPh>
    <rPh sb="35" eb="37">
      <t>キカイ</t>
    </rPh>
    <rPh sb="39" eb="41">
      <t>ケイヒ</t>
    </rPh>
    <rPh sb="42" eb="44">
      <t>フタン</t>
    </rPh>
    <rPh sb="45" eb="46">
      <t>スク</t>
    </rPh>
    <rPh sb="53" eb="54">
      <t>トモナ</t>
    </rPh>
    <rPh sb="60" eb="61">
      <t>コ</t>
    </rPh>
    <rPh sb="147" eb="148">
      <t>タイ</t>
    </rPh>
    <rPh sb="150" eb="152">
      <t>ソンガイ</t>
    </rPh>
    <rPh sb="152" eb="154">
      <t>バイショウ</t>
    </rPh>
    <rPh sb="154" eb="156">
      <t>セイキュウ</t>
    </rPh>
    <rPh sb="157" eb="158">
      <t>オコナ</t>
    </rPh>
    <rPh sb="167" eb="169">
      <t>リュウドウ</t>
    </rPh>
    <rPh sb="169" eb="171">
      <t>ヒリツ</t>
    </rPh>
    <rPh sb="179" eb="180">
      <t>コ</t>
    </rPh>
    <rPh sb="184" eb="186">
      <t>タンキ</t>
    </rPh>
    <rPh sb="186" eb="188">
      <t>シハラ</t>
    </rPh>
    <rPh sb="189" eb="191">
      <t>ノウリョク</t>
    </rPh>
    <rPh sb="192" eb="194">
      <t>ジュウブン</t>
    </rPh>
    <rPh sb="195" eb="196">
      <t>ソナ</t>
    </rPh>
    <rPh sb="217" eb="219">
      <t>ゾウカ</t>
    </rPh>
    <rPh sb="219" eb="221">
      <t>ケイコウ</t>
    </rPh>
    <rPh sb="229" eb="231">
      <t>コンゴ</t>
    </rPh>
    <rPh sb="232" eb="234">
      <t>スイイ</t>
    </rPh>
    <rPh sb="248" eb="250">
      <t>キュウスイ</t>
    </rPh>
    <rPh sb="250" eb="252">
      <t>ゲンカ</t>
    </rPh>
    <rPh sb="254" eb="256">
      <t>スウチ</t>
    </rPh>
    <rPh sb="258" eb="261">
      <t>ゼンネンド</t>
    </rPh>
    <rPh sb="262" eb="263">
      <t>クラ</t>
    </rPh>
    <rPh sb="264" eb="266">
      <t>カイゼン</t>
    </rPh>
    <rPh sb="271" eb="273">
      <t>コンゴ</t>
    </rPh>
    <rPh sb="276" eb="277">
      <t>サラ</t>
    </rPh>
    <rPh sb="279" eb="281">
      <t>ヒヨウ</t>
    </rPh>
    <rPh sb="282" eb="284">
      <t>サクゲン</t>
    </rPh>
    <rPh sb="285" eb="286">
      <t>ツト</t>
    </rPh>
    <rPh sb="295" eb="297">
      <t>シセツ</t>
    </rPh>
    <rPh sb="297" eb="299">
      <t>リヨウ</t>
    </rPh>
    <rPh sb="299" eb="300">
      <t>リツ</t>
    </rPh>
    <rPh sb="301" eb="302">
      <t>オヨ</t>
    </rPh>
    <rPh sb="304" eb="306">
      <t>ケイヤク</t>
    </rPh>
    <rPh sb="306" eb="307">
      <t>リツ</t>
    </rPh>
    <rPh sb="309" eb="311">
      <t>シンキ</t>
    </rPh>
    <rPh sb="311" eb="312">
      <t>オヨ</t>
    </rPh>
    <rPh sb="313" eb="315">
      <t>ゾウリョウ</t>
    </rPh>
    <rPh sb="322" eb="324">
      <t>ケイヤク</t>
    </rPh>
    <rPh sb="324" eb="326">
      <t>スイリョウ</t>
    </rPh>
    <rPh sb="327" eb="329">
      <t>ゲンリョウ</t>
    </rPh>
    <rPh sb="330" eb="331">
      <t>スス</t>
    </rPh>
    <rPh sb="336" eb="339">
      <t>ヘイキンチ</t>
    </rPh>
    <rPh sb="340" eb="342">
      <t>シタマワ</t>
    </rPh>
    <rPh sb="351" eb="352">
      <t>アラ</t>
    </rPh>
    <rPh sb="354" eb="356">
      <t>キュウスイ</t>
    </rPh>
    <rPh sb="356" eb="357">
      <t>サキ</t>
    </rPh>
    <rPh sb="358" eb="360">
      <t>カクホ</t>
    </rPh>
    <rPh sb="362" eb="364">
      <t>トリクミ</t>
    </rPh>
    <rPh sb="365" eb="3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</si>
</sst>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47.26</c:v>
                </c:pt>
                <c:pt idx="1">
                  <c:v>49.21</c:v>
                </c:pt>
                <c:pt idx="2">
                  <c:v>51.02</c:v>
                </c:pt>
                <c:pt idx="3">
                  <c:v>52.9</c:v>
                </c:pt>
                <c:pt idx="4">
                  <c:v>54.56</c:v>
                </c:pt>
              </c:numCache>
            </c:numRef>
          </c:val>
          <c:extLst>
            <c:ext xmlns:c16="http://schemas.microsoft.com/office/drawing/2014/chart" uri="{C3380CC4-5D6E-409C-BE32-E72D297353CC}">
              <c16:uniqueId val="{00000000-5495-403F-89D4-D52BDE5203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5495-403F-89D4-D52BDE52031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23-4D3D-8592-6C2E3D0C36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6C23-4D3D-8592-6C2E3D0C367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103.03</c:v>
                </c:pt>
                <c:pt idx="1">
                  <c:v>95.32</c:v>
                </c:pt>
                <c:pt idx="2">
                  <c:v>96.85</c:v>
                </c:pt>
                <c:pt idx="3">
                  <c:v>91.15</c:v>
                </c:pt>
                <c:pt idx="4">
                  <c:v>103.99</c:v>
                </c:pt>
              </c:numCache>
            </c:numRef>
          </c:val>
          <c:extLst>
            <c:ext xmlns:c16="http://schemas.microsoft.com/office/drawing/2014/chart" uri="{C3380CC4-5D6E-409C-BE32-E72D297353CC}">
              <c16:uniqueId val="{00000000-BE36-48EE-AC34-973D19DA22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BE36-48EE-AC34-973D19DA22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21.8</c:v>
                </c:pt>
                <c:pt idx="1">
                  <c:v>21.8</c:v>
                </c:pt>
                <c:pt idx="2">
                  <c:v>21.81</c:v>
                </c:pt>
                <c:pt idx="3">
                  <c:v>21.81</c:v>
                </c:pt>
                <c:pt idx="4">
                  <c:v>32.659999999999997</c:v>
                </c:pt>
              </c:numCache>
            </c:numRef>
          </c:val>
          <c:extLst>
            <c:ext xmlns:c16="http://schemas.microsoft.com/office/drawing/2014/chart" uri="{C3380CC4-5D6E-409C-BE32-E72D297353CC}">
              <c16:uniqueId val="{00000000-0D4B-4016-BB47-BDC14C8367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0D4B-4016-BB47-BDC14C8367F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58-405D-A9B3-F57842A7B8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3958-405D-A9B3-F57842A7B8F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1132.24</c:v>
                </c:pt>
                <c:pt idx="1">
                  <c:v>1037.44</c:v>
                </c:pt>
                <c:pt idx="2">
                  <c:v>1016.38</c:v>
                </c:pt>
                <c:pt idx="3">
                  <c:v>1018.91</c:v>
                </c:pt>
                <c:pt idx="4">
                  <c:v>1048</c:v>
                </c:pt>
              </c:numCache>
            </c:numRef>
          </c:val>
          <c:extLst>
            <c:ext xmlns:c16="http://schemas.microsoft.com/office/drawing/2014/chart" uri="{C3380CC4-5D6E-409C-BE32-E72D297353CC}">
              <c16:uniqueId val="{00000000-72D4-46CB-91C2-F377983C1E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72D4-46CB-91C2-F377983C1E7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166.31</c:v>
                </c:pt>
                <c:pt idx="1">
                  <c:v>167.82</c:v>
                </c:pt>
                <c:pt idx="2">
                  <c:v>182.62</c:v>
                </c:pt>
                <c:pt idx="3">
                  <c:v>199.55</c:v>
                </c:pt>
                <c:pt idx="4">
                  <c:v>198.06</c:v>
                </c:pt>
              </c:numCache>
            </c:numRef>
          </c:val>
          <c:extLst>
            <c:ext xmlns:c16="http://schemas.microsoft.com/office/drawing/2014/chart" uri="{C3380CC4-5D6E-409C-BE32-E72D297353CC}">
              <c16:uniqueId val="{00000000-8199-40AB-ADE9-CEFE752A4D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8199-40AB-ADE9-CEFE752A4D8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96.24</c:v>
                </c:pt>
                <c:pt idx="1">
                  <c:v>86.56</c:v>
                </c:pt>
                <c:pt idx="2">
                  <c:v>93.61</c:v>
                </c:pt>
                <c:pt idx="3">
                  <c:v>84.16</c:v>
                </c:pt>
                <c:pt idx="4">
                  <c:v>103.08</c:v>
                </c:pt>
              </c:numCache>
            </c:numRef>
          </c:val>
          <c:extLst>
            <c:ext xmlns:c16="http://schemas.microsoft.com/office/drawing/2014/chart" uri="{C3380CC4-5D6E-409C-BE32-E72D297353CC}">
              <c16:uniqueId val="{00000000-CAFD-4EE5-BB7C-70357ABDCA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CAFD-4EE5-BB7C-70357ABDCA7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23.23</c:v>
                </c:pt>
                <c:pt idx="1">
                  <c:v>25.73</c:v>
                </c:pt>
                <c:pt idx="2">
                  <c:v>23.72</c:v>
                </c:pt>
                <c:pt idx="3">
                  <c:v>26.48</c:v>
                </c:pt>
                <c:pt idx="4">
                  <c:v>21.62</c:v>
                </c:pt>
              </c:numCache>
            </c:numRef>
          </c:val>
          <c:extLst>
            <c:ext xmlns:c16="http://schemas.microsoft.com/office/drawing/2014/chart" uri="{C3380CC4-5D6E-409C-BE32-E72D297353CC}">
              <c16:uniqueId val="{00000000-54B0-4318-B34C-1ABFF92848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54B0-4318-B34C-1ABFF928489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52.55</c:v>
                </c:pt>
                <c:pt idx="1">
                  <c:v>50.5</c:v>
                </c:pt>
                <c:pt idx="2">
                  <c:v>50.02</c:v>
                </c:pt>
                <c:pt idx="3">
                  <c:v>49.81</c:v>
                </c:pt>
                <c:pt idx="4">
                  <c:v>49.46</c:v>
                </c:pt>
              </c:numCache>
            </c:numRef>
          </c:val>
          <c:extLst>
            <c:ext xmlns:c16="http://schemas.microsoft.com/office/drawing/2014/chart" uri="{C3380CC4-5D6E-409C-BE32-E72D297353CC}">
              <c16:uniqueId val="{00000000-1485-4860-BDBC-1C834BB8FB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1485-4860-BDBC-1C834BB8FB6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62.29</c:v>
                </c:pt>
                <c:pt idx="1">
                  <c:v>61.41</c:v>
                </c:pt>
                <c:pt idx="2">
                  <c:v>61.53</c:v>
                </c:pt>
                <c:pt idx="3">
                  <c:v>60.54</c:v>
                </c:pt>
                <c:pt idx="4">
                  <c:v>60.39</c:v>
                </c:pt>
              </c:numCache>
            </c:numRef>
          </c:val>
          <c:extLst>
            <c:ext xmlns:c16="http://schemas.microsoft.com/office/drawing/2014/chart" uri="{C3380CC4-5D6E-409C-BE32-E72D297353CC}">
              <c16:uniqueId val="{00000000-9B77-4333-852F-09038362CC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9B77-4333-852F-09038362CC8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V7"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新潟県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272300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3</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134687</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84.2</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93</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164453</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103.03</v>
      </c>
      <c r="Y32" s="128"/>
      <c r="Z32" s="128"/>
      <c r="AA32" s="128"/>
      <c r="AB32" s="128"/>
      <c r="AC32" s="128"/>
      <c r="AD32" s="128"/>
      <c r="AE32" s="128"/>
      <c r="AF32" s="128"/>
      <c r="AG32" s="128"/>
      <c r="AH32" s="128"/>
      <c r="AI32" s="128"/>
      <c r="AJ32" s="128"/>
      <c r="AK32" s="128"/>
      <c r="AL32" s="128"/>
      <c r="AM32" s="128"/>
      <c r="AN32" s="128"/>
      <c r="AO32" s="128"/>
      <c r="AP32" s="128"/>
      <c r="AQ32" s="129"/>
      <c r="AR32" s="127">
        <f>データ!U6</f>
        <v>95.32</v>
      </c>
      <c r="AS32" s="128"/>
      <c r="AT32" s="128"/>
      <c r="AU32" s="128"/>
      <c r="AV32" s="128"/>
      <c r="AW32" s="128"/>
      <c r="AX32" s="128"/>
      <c r="AY32" s="128"/>
      <c r="AZ32" s="128"/>
      <c r="BA32" s="128"/>
      <c r="BB32" s="128"/>
      <c r="BC32" s="128"/>
      <c r="BD32" s="128"/>
      <c r="BE32" s="128"/>
      <c r="BF32" s="128"/>
      <c r="BG32" s="128"/>
      <c r="BH32" s="128"/>
      <c r="BI32" s="128"/>
      <c r="BJ32" s="128"/>
      <c r="BK32" s="129"/>
      <c r="BL32" s="127">
        <f>データ!V6</f>
        <v>96.85</v>
      </c>
      <c r="BM32" s="128"/>
      <c r="BN32" s="128"/>
      <c r="BO32" s="128"/>
      <c r="BP32" s="128"/>
      <c r="BQ32" s="128"/>
      <c r="BR32" s="128"/>
      <c r="BS32" s="128"/>
      <c r="BT32" s="128"/>
      <c r="BU32" s="128"/>
      <c r="BV32" s="128"/>
      <c r="BW32" s="128"/>
      <c r="BX32" s="128"/>
      <c r="BY32" s="128"/>
      <c r="BZ32" s="128"/>
      <c r="CA32" s="128"/>
      <c r="CB32" s="128"/>
      <c r="CC32" s="128"/>
      <c r="CD32" s="128"/>
      <c r="CE32" s="129"/>
      <c r="CF32" s="127">
        <f>データ!W6</f>
        <v>91.15</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103.99</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1132.24</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1037.44</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1016.38</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1018.91</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1048</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166.31</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167.82</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182.62</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199.55</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198.06</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104</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96.24</v>
      </c>
      <c r="Y55" s="128"/>
      <c r="Z55" s="128"/>
      <c r="AA55" s="128"/>
      <c r="AB55" s="128"/>
      <c r="AC55" s="128"/>
      <c r="AD55" s="128"/>
      <c r="AE55" s="128"/>
      <c r="AF55" s="128"/>
      <c r="AG55" s="128"/>
      <c r="AH55" s="128"/>
      <c r="AI55" s="128"/>
      <c r="AJ55" s="128"/>
      <c r="AK55" s="128"/>
      <c r="AL55" s="128"/>
      <c r="AM55" s="128"/>
      <c r="AN55" s="128"/>
      <c r="AO55" s="128"/>
      <c r="AP55" s="128"/>
      <c r="AQ55" s="129"/>
      <c r="AR55" s="127">
        <f>データ!BM6</f>
        <v>86.56</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93.61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84.16</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103.08</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23.23</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25.73</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23.72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26.48</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21.62</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52.55</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50.5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50.02</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49.81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49.46</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62.29</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61.41</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61.53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60.54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60.39</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103</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47.26</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49.21</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51.02</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52.9</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54.56</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21.8</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21.8</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21.81</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21.81</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32.659999999999997</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56.41</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57.35</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57.93</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58.88</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59.48</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40.61</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37.619999999999997</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41.79</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43.44</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48.09</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0.12</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0.11</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0.32</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0.21</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0.13</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2yisax9HFkEV9GHsQSTur7w7Sp2uLGnphXhVuC/YOZWZlIHMmwAIVGCWK7eIhwnMV1EDrosRxNSIeXZ+Gssmg==" saltValue="mjTt0ymVOLr/Y5dF2moqI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103.03</v>
      </c>
      <c r="U6" s="52">
        <f>U7</f>
        <v>95.32</v>
      </c>
      <c r="V6" s="52">
        <f>V7</f>
        <v>96.85</v>
      </c>
      <c r="W6" s="52">
        <f>W7</f>
        <v>91.15</v>
      </c>
      <c r="X6" s="52">
        <f t="shared" si="3"/>
        <v>103.99</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1132.24</v>
      </c>
      <c r="AQ6" s="52">
        <f>AQ7</f>
        <v>1037.44</v>
      </c>
      <c r="AR6" s="52">
        <f>AR7</f>
        <v>1016.38</v>
      </c>
      <c r="AS6" s="52">
        <f>AS7</f>
        <v>1018.91</v>
      </c>
      <c r="AT6" s="52">
        <f t="shared" si="3"/>
        <v>1048</v>
      </c>
      <c r="AU6" s="52">
        <f t="shared" si="3"/>
        <v>221.79</v>
      </c>
      <c r="AV6" s="52">
        <f t="shared" si="3"/>
        <v>312.67</v>
      </c>
      <c r="AW6" s="52">
        <f t="shared" si="3"/>
        <v>345.05</v>
      </c>
      <c r="AX6" s="52">
        <f t="shared" si="3"/>
        <v>379.14</v>
      </c>
      <c r="AY6" s="52">
        <f t="shared" si="3"/>
        <v>394.58</v>
      </c>
      <c r="AZ6" s="50" t="str">
        <f>IF(AZ7="-","【-】","【"&amp;SUBSTITUTE(TEXT(AZ7,"#,##0.00"),"-","△")&amp;"】")</f>
        <v>【450.05】</v>
      </c>
      <c r="BA6" s="52">
        <f t="shared" si="3"/>
        <v>166.31</v>
      </c>
      <c r="BB6" s="52">
        <f>BB7</f>
        <v>167.82</v>
      </c>
      <c r="BC6" s="52">
        <f>BC7</f>
        <v>182.62</v>
      </c>
      <c r="BD6" s="52">
        <f>BD7</f>
        <v>199.55</v>
      </c>
      <c r="BE6" s="52">
        <f t="shared" si="3"/>
        <v>198.06</v>
      </c>
      <c r="BF6" s="52">
        <f t="shared" si="3"/>
        <v>297.23</v>
      </c>
      <c r="BG6" s="52">
        <f t="shared" si="3"/>
        <v>272.8</v>
      </c>
      <c r="BH6" s="52">
        <f t="shared" si="3"/>
        <v>255.89</v>
      </c>
      <c r="BI6" s="52">
        <f t="shared" si="3"/>
        <v>242.57</v>
      </c>
      <c r="BJ6" s="52">
        <f t="shared" si="3"/>
        <v>235.79</v>
      </c>
      <c r="BK6" s="50" t="str">
        <f>IF(BK7="-","【-】","【"&amp;SUBSTITUTE(TEXT(BK7,"#,##0.00"),"-","△")&amp;"】")</f>
        <v>【246.04】</v>
      </c>
      <c r="BL6" s="52">
        <f t="shared" si="3"/>
        <v>96.24</v>
      </c>
      <c r="BM6" s="52">
        <f>BM7</f>
        <v>86.56</v>
      </c>
      <c r="BN6" s="52">
        <f>BN7</f>
        <v>93.61</v>
      </c>
      <c r="BO6" s="52">
        <f>BO7</f>
        <v>84.16</v>
      </c>
      <c r="BP6" s="52">
        <f t="shared" si="3"/>
        <v>103.08</v>
      </c>
      <c r="BQ6" s="52">
        <f t="shared" si="3"/>
        <v>118.2</v>
      </c>
      <c r="BR6" s="52">
        <f t="shared" si="3"/>
        <v>119.5</v>
      </c>
      <c r="BS6" s="52">
        <f t="shared" si="3"/>
        <v>118.99</v>
      </c>
      <c r="BT6" s="52">
        <f t="shared" si="3"/>
        <v>119.17</v>
      </c>
      <c r="BU6" s="52">
        <f t="shared" si="3"/>
        <v>117.72</v>
      </c>
      <c r="BV6" s="50" t="str">
        <f>IF(BV7="-","【-】","【"&amp;SUBSTITUTE(TEXT(BV7,"#,##0.00"),"-","△")&amp;"】")</f>
        <v>【114.16】</v>
      </c>
      <c r="BW6" s="52">
        <f t="shared" si="3"/>
        <v>23.23</v>
      </c>
      <c r="BX6" s="52">
        <f>BX7</f>
        <v>25.73</v>
      </c>
      <c r="BY6" s="52">
        <f>BY7</f>
        <v>23.72</v>
      </c>
      <c r="BZ6" s="52">
        <f>BZ7</f>
        <v>26.48</v>
      </c>
      <c r="CA6" s="52">
        <f t="shared" si="3"/>
        <v>21.62</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52.55</v>
      </c>
      <c r="CI6" s="52">
        <f>CI7</f>
        <v>50.5</v>
      </c>
      <c r="CJ6" s="52">
        <f>CJ7</f>
        <v>50.02</v>
      </c>
      <c r="CK6" s="52">
        <f>CK7</f>
        <v>49.81</v>
      </c>
      <c r="CL6" s="52">
        <f t="shared" si="5"/>
        <v>49.46</v>
      </c>
      <c r="CM6" s="52">
        <f t="shared" si="5"/>
        <v>57.65</v>
      </c>
      <c r="CN6" s="52">
        <f t="shared" si="5"/>
        <v>57.52</v>
      </c>
      <c r="CO6" s="52">
        <f t="shared" si="5"/>
        <v>57.55</v>
      </c>
      <c r="CP6" s="52">
        <f t="shared" si="5"/>
        <v>57.69</v>
      </c>
      <c r="CQ6" s="52">
        <f t="shared" si="5"/>
        <v>58.56</v>
      </c>
      <c r="CR6" s="50" t="str">
        <f>IF(CR7="-","【-】","【"&amp;SUBSTITUTE(TEXT(CR7,"#,##0.00"),"-","△")&amp;"】")</f>
        <v>【55.52】</v>
      </c>
      <c r="CS6" s="52">
        <f t="shared" ref="CS6:DB6" si="6">CS7</f>
        <v>62.29</v>
      </c>
      <c r="CT6" s="52">
        <f>CT7</f>
        <v>61.41</v>
      </c>
      <c r="CU6" s="52">
        <f>CU7</f>
        <v>61.53</v>
      </c>
      <c r="CV6" s="52">
        <f>CV7</f>
        <v>60.54</v>
      </c>
      <c r="CW6" s="52">
        <f t="shared" si="6"/>
        <v>60.39</v>
      </c>
      <c r="CX6" s="52">
        <f t="shared" si="6"/>
        <v>79.72</v>
      </c>
      <c r="CY6" s="52">
        <f t="shared" si="6"/>
        <v>79.7</v>
      </c>
      <c r="CZ6" s="52">
        <f t="shared" si="6"/>
        <v>79.42</v>
      </c>
      <c r="DA6" s="52">
        <f t="shared" si="6"/>
        <v>79.2</v>
      </c>
      <c r="DB6" s="52">
        <f t="shared" si="6"/>
        <v>80.5</v>
      </c>
      <c r="DC6" s="50" t="str">
        <f>IF(DC7="-","【-】","【"&amp;SUBSTITUTE(TEXT(DC7,"#,##0.00"),"-","△")&amp;"】")</f>
        <v>【77.10】</v>
      </c>
      <c r="DD6" s="52">
        <f t="shared" ref="DD6:DM6" si="7">DD7</f>
        <v>47.26</v>
      </c>
      <c r="DE6" s="52">
        <f>DE7</f>
        <v>49.21</v>
      </c>
      <c r="DF6" s="52">
        <f>DF7</f>
        <v>51.02</v>
      </c>
      <c r="DG6" s="52">
        <f>DG7</f>
        <v>52.9</v>
      </c>
      <c r="DH6" s="52">
        <f t="shared" si="7"/>
        <v>54.56</v>
      </c>
      <c r="DI6" s="52">
        <f t="shared" si="7"/>
        <v>56.41</v>
      </c>
      <c r="DJ6" s="52">
        <f t="shared" si="7"/>
        <v>57.35</v>
      </c>
      <c r="DK6" s="52">
        <f t="shared" si="7"/>
        <v>57.93</v>
      </c>
      <c r="DL6" s="52">
        <f t="shared" si="7"/>
        <v>58.88</v>
      </c>
      <c r="DM6" s="52">
        <f t="shared" si="7"/>
        <v>59.48</v>
      </c>
      <c r="DN6" s="50" t="str">
        <f>IF(DN7="-","【-】","【"&amp;SUBSTITUTE(TEXT(DN7,"#,##0.00"),"-","△")&amp;"】")</f>
        <v>【58.53】</v>
      </c>
      <c r="DO6" s="52">
        <f t="shared" ref="DO6:DX6" si="8">DO7</f>
        <v>21.8</v>
      </c>
      <c r="DP6" s="52">
        <f>DP7</f>
        <v>21.8</v>
      </c>
      <c r="DQ6" s="52">
        <f>DQ7</f>
        <v>21.81</v>
      </c>
      <c r="DR6" s="52">
        <f>DR7</f>
        <v>21.81</v>
      </c>
      <c r="DS6" s="52">
        <f t="shared" si="8"/>
        <v>32.659999999999997</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272300</v>
      </c>
      <c r="L7" s="54" t="s">
        <v>95</v>
      </c>
      <c r="M7" s="55">
        <v>3</v>
      </c>
      <c r="N7" s="55">
        <v>134687</v>
      </c>
      <c r="O7" s="56" t="s">
        <v>96</v>
      </c>
      <c r="P7" s="56">
        <v>84.2</v>
      </c>
      <c r="Q7" s="55">
        <v>93</v>
      </c>
      <c r="R7" s="55">
        <v>164453</v>
      </c>
      <c r="S7" s="54" t="s">
        <v>97</v>
      </c>
      <c r="T7" s="57">
        <v>103.03</v>
      </c>
      <c r="U7" s="57">
        <v>95.32</v>
      </c>
      <c r="V7" s="57">
        <v>96.85</v>
      </c>
      <c r="W7" s="57">
        <v>91.15</v>
      </c>
      <c r="X7" s="57">
        <v>103.99</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1132.24</v>
      </c>
      <c r="AQ7" s="57">
        <v>1037.44</v>
      </c>
      <c r="AR7" s="57">
        <v>1016.38</v>
      </c>
      <c r="AS7" s="57">
        <v>1018.91</v>
      </c>
      <c r="AT7" s="57">
        <v>1048</v>
      </c>
      <c r="AU7" s="57">
        <v>221.79</v>
      </c>
      <c r="AV7" s="57">
        <v>312.67</v>
      </c>
      <c r="AW7" s="57">
        <v>345.05</v>
      </c>
      <c r="AX7" s="57">
        <v>379.14</v>
      </c>
      <c r="AY7" s="57">
        <v>394.58</v>
      </c>
      <c r="AZ7" s="57">
        <v>450.05</v>
      </c>
      <c r="BA7" s="57">
        <v>166.31</v>
      </c>
      <c r="BB7" s="57">
        <v>167.82</v>
      </c>
      <c r="BC7" s="57">
        <v>182.62</v>
      </c>
      <c r="BD7" s="57">
        <v>199.55</v>
      </c>
      <c r="BE7" s="57">
        <v>198.06</v>
      </c>
      <c r="BF7" s="57">
        <v>297.23</v>
      </c>
      <c r="BG7" s="57">
        <v>272.8</v>
      </c>
      <c r="BH7" s="57">
        <v>255.89</v>
      </c>
      <c r="BI7" s="57">
        <v>242.57</v>
      </c>
      <c r="BJ7" s="57">
        <v>235.79</v>
      </c>
      <c r="BK7" s="57">
        <v>246.04</v>
      </c>
      <c r="BL7" s="57">
        <v>96.24</v>
      </c>
      <c r="BM7" s="57">
        <v>86.56</v>
      </c>
      <c r="BN7" s="57">
        <v>93.61</v>
      </c>
      <c r="BO7" s="57">
        <v>84.16</v>
      </c>
      <c r="BP7" s="57">
        <v>103.08</v>
      </c>
      <c r="BQ7" s="57">
        <v>118.2</v>
      </c>
      <c r="BR7" s="57">
        <v>119.5</v>
      </c>
      <c r="BS7" s="57">
        <v>118.99</v>
      </c>
      <c r="BT7" s="57">
        <v>119.17</v>
      </c>
      <c r="BU7" s="57">
        <v>117.72</v>
      </c>
      <c r="BV7" s="57">
        <v>114.16</v>
      </c>
      <c r="BW7" s="57">
        <v>23.23</v>
      </c>
      <c r="BX7" s="57">
        <v>25.73</v>
      </c>
      <c r="BY7" s="57">
        <v>23.72</v>
      </c>
      <c r="BZ7" s="57">
        <v>26.48</v>
      </c>
      <c r="CA7" s="57">
        <v>21.62</v>
      </c>
      <c r="CB7" s="57">
        <v>17.100000000000001</v>
      </c>
      <c r="CC7" s="57">
        <v>16.91</v>
      </c>
      <c r="CD7" s="57">
        <v>16.850000000000001</v>
      </c>
      <c r="CE7" s="57">
        <v>16.8</v>
      </c>
      <c r="CF7" s="57">
        <v>17.03</v>
      </c>
      <c r="CG7" s="57">
        <v>18.71</v>
      </c>
      <c r="CH7" s="57">
        <v>52.55</v>
      </c>
      <c r="CI7" s="57">
        <v>50.5</v>
      </c>
      <c r="CJ7" s="57">
        <v>50.02</v>
      </c>
      <c r="CK7" s="57">
        <v>49.81</v>
      </c>
      <c r="CL7" s="57">
        <v>49.46</v>
      </c>
      <c r="CM7" s="57">
        <v>57.65</v>
      </c>
      <c r="CN7" s="57">
        <v>57.52</v>
      </c>
      <c r="CO7" s="57">
        <v>57.55</v>
      </c>
      <c r="CP7" s="57">
        <v>57.69</v>
      </c>
      <c r="CQ7" s="57">
        <v>58.56</v>
      </c>
      <c r="CR7" s="57">
        <v>55.52</v>
      </c>
      <c r="CS7" s="57">
        <v>62.29</v>
      </c>
      <c r="CT7" s="57">
        <v>61.41</v>
      </c>
      <c r="CU7" s="57">
        <v>61.53</v>
      </c>
      <c r="CV7" s="57">
        <v>60.54</v>
      </c>
      <c r="CW7" s="57">
        <v>60.39</v>
      </c>
      <c r="CX7" s="57">
        <v>79.72</v>
      </c>
      <c r="CY7" s="57">
        <v>79.7</v>
      </c>
      <c r="CZ7" s="57">
        <v>79.42</v>
      </c>
      <c r="DA7" s="57">
        <v>79.2</v>
      </c>
      <c r="DB7" s="57">
        <v>80.5</v>
      </c>
      <c r="DC7" s="57">
        <v>77.099999999999994</v>
      </c>
      <c r="DD7" s="57">
        <v>47.26</v>
      </c>
      <c r="DE7" s="57">
        <v>49.21</v>
      </c>
      <c r="DF7" s="57">
        <v>51.02</v>
      </c>
      <c r="DG7" s="57">
        <v>52.9</v>
      </c>
      <c r="DH7" s="57">
        <v>54.56</v>
      </c>
      <c r="DI7" s="57">
        <v>56.41</v>
      </c>
      <c r="DJ7" s="57">
        <v>57.35</v>
      </c>
      <c r="DK7" s="57">
        <v>57.93</v>
      </c>
      <c r="DL7" s="57">
        <v>58.88</v>
      </c>
      <c r="DM7" s="57">
        <v>59.48</v>
      </c>
      <c r="DN7" s="57">
        <v>58.53</v>
      </c>
      <c r="DO7" s="57">
        <v>21.8</v>
      </c>
      <c r="DP7" s="57">
        <v>21.8</v>
      </c>
      <c r="DQ7" s="57">
        <v>21.81</v>
      </c>
      <c r="DR7" s="57">
        <v>21.81</v>
      </c>
      <c r="DS7" s="57">
        <v>32.659999999999997</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103.03</v>
      </c>
      <c r="V11" s="64">
        <f>IF(U6="-",NA(),U6)</f>
        <v>95.32</v>
      </c>
      <c r="W11" s="64">
        <f>IF(V6="-",NA(),V6)</f>
        <v>96.85</v>
      </c>
      <c r="X11" s="64">
        <f>IF(W6="-",NA(),W6)</f>
        <v>91.15</v>
      </c>
      <c r="Y11" s="64">
        <f>IF(X6="-",NA(),X6)</f>
        <v>103.99</v>
      </c>
      <c r="AE11" s="63" t="s">
        <v>23</v>
      </c>
      <c r="AF11" s="64">
        <f>IF(AE6="-",NA(),AE6)</f>
        <v>0</v>
      </c>
      <c r="AG11" s="64">
        <f>IF(AF6="-",NA(),AF6)</f>
        <v>0</v>
      </c>
      <c r="AH11" s="64">
        <f>IF(AG6="-",NA(),AG6)</f>
        <v>0</v>
      </c>
      <c r="AI11" s="64">
        <f>IF(AH6="-",NA(),AH6)</f>
        <v>0</v>
      </c>
      <c r="AJ11" s="64">
        <f>IF(AI6="-",NA(),AI6)</f>
        <v>0</v>
      </c>
      <c r="AP11" s="63" t="s">
        <v>23</v>
      </c>
      <c r="AQ11" s="64">
        <f>IF(AP6="-",NA(),AP6)</f>
        <v>1132.24</v>
      </c>
      <c r="AR11" s="64">
        <f>IF(AQ6="-",NA(),AQ6)</f>
        <v>1037.44</v>
      </c>
      <c r="AS11" s="64">
        <f>IF(AR6="-",NA(),AR6)</f>
        <v>1016.38</v>
      </c>
      <c r="AT11" s="64">
        <f>IF(AS6="-",NA(),AS6)</f>
        <v>1018.91</v>
      </c>
      <c r="AU11" s="64">
        <f>IF(AT6="-",NA(),AT6)</f>
        <v>1048</v>
      </c>
      <c r="BA11" s="63" t="s">
        <v>23</v>
      </c>
      <c r="BB11" s="64">
        <f>IF(BA6="-",NA(),BA6)</f>
        <v>166.31</v>
      </c>
      <c r="BC11" s="64">
        <f>IF(BB6="-",NA(),BB6)</f>
        <v>167.82</v>
      </c>
      <c r="BD11" s="64">
        <f>IF(BC6="-",NA(),BC6)</f>
        <v>182.62</v>
      </c>
      <c r="BE11" s="64">
        <f>IF(BD6="-",NA(),BD6)</f>
        <v>199.55</v>
      </c>
      <c r="BF11" s="64">
        <f>IF(BE6="-",NA(),BE6)</f>
        <v>198.06</v>
      </c>
      <c r="BL11" s="63" t="s">
        <v>23</v>
      </c>
      <c r="BM11" s="64">
        <f>IF(BL6="-",NA(),BL6)</f>
        <v>96.24</v>
      </c>
      <c r="BN11" s="64">
        <f>IF(BM6="-",NA(),BM6)</f>
        <v>86.56</v>
      </c>
      <c r="BO11" s="64">
        <f>IF(BN6="-",NA(),BN6)</f>
        <v>93.61</v>
      </c>
      <c r="BP11" s="64">
        <f>IF(BO6="-",NA(),BO6)</f>
        <v>84.16</v>
      </c>
      <c r="BQ11" s="64">
        <f>IF(BP6="-",NA(),BP6)</f>
        <v>103.08</v>
      </c>
      <c r="BW11" s="63" t="s">
        <v>23</v>
      </c>
      <c r="BX11" s="64">
        <f>IF(BW6="-",NA(),BW6)</f>
        <v>23.23</v>
      </c>
      <c r="BY11" s="64">
        <f>IF(BX6="-",NA(),BX6)</f>
        <v>25.73</v>
      </c>
      <c r="BZ11" s="64">
        <f>IF(BY6="-",NA(),BY6)</f>
        <v>23.72</v>
      </c>
      <c r="CA11" s="64">
        <f>IF(BZ6="-",NA(),BZ6)</f>
        <v>26.48</v>
      </c>
      <c r="CB11" s="64">
        <f>IF(CA6="-",NA(),CA6)</f>
        <v>21.62</v>
      </c>
      <c r="CH11" s="63" t="s">
        <v>23</v>
      </c>
      <c r="CI11" s="64">
        <f>IF(CH6="-",NA(),CH6)</f>
        <v>52.55</v>
      </c>
      <c r="CJ11" s="64">
        <f>IF(CI6="-",NA(),CI6)</f>
        <v>50.5</v>
      </c>
      <c r="CK11" s="64">
        <f>IF(CJ6="-",NA(),CJ6)</f>
        <v>50.02</v>
      </c>
      <c r="CL11" s="64">
        <f>IF(CK6="-",NA(),CK6)</f>
        <v>49.81</v>
      </c>
      <c r="CM11" s="64">
        <f>IF(CL6="-",NA(),CL6)</f>
        <v>49.46</v>
      </c>
      <c r="CS11" s="63" t="s">
        <v>23</v>
      </c>
      <c r="CT11" s="64">
        <f>IF(CS6="-",NA(),CS6)</f>
        <v>62.29</v>
      </c>
      <c r="CU11" s="64">
        <f>IF(CT6="-",NA(),CT6)</f>
        <v>61.41</v>
      </c>
      <c r="CV11" s="64">
        <f>IF(CU6="-",NA(),CU6)</f>
        <v>61.53</v>
      </c>
      <c r="CW11" s="64">
        <f>IF(CV6="-",NA(),CV6)</f>
        <v>60.54</v>
      </c>
      <c r="CX11" s="64">
        <f>IF(CW6="-",NA(),CW6)</f>
        <v>60.39</v>
      </c>
      <c r="DD11" s="63" t="s">
        <v>23</v>
      </c>
      <c r="DE11" s="64">
        <f>IF(DD6="-",NA(),DD6)</f>
        <v>47.26</v>
      </c>
      <c r="DF11" s="64">
        <f>IF(DE6="-",NA(),DE6)</f>
        <v>49.21</v>
      </c>
      <c r="DG11" s="64">
        <f>IF(DF6="-",NA(),DF6)</f>
        <v>51.02</v>
      </c>
      <c r="DH11" s="64">
        <f>IF(DG6="-",NA(),DG6)</f>
        <v>52.9</v>
      </c>
      <c r="DI11" s="64">
        <f>IF(DH6="-",NA(),DH6)</f>
        <v>54.56</v>
      </c>
      <c r="DO11" s="63" t="s">
        <v>23</v>
      </c>
      <c r="DP11" s="64">
        <f>IF(DO6="-",NA(),DO6)</f>
        <v>21.8</v>
      </c>
      <c r="DQ11" s="64">
        <f>IF(DP6="-",NA(),DP6)</f>
        <v>21.8</v>
      </c>
      <c r="DR11" s="64">
        <f>IF(DQ6="-",NA(),DQ6)</f>
        <v>21.81</v>
      </c>
      <c r="DS11" s="64">
        <f>IF(DR6="-",NA(),DR6)</f>
        <v>21.81</v>
      </c>
      <c r="DT11" s="64">
        <f>IF(DS6="-",NA(),DS6)</f>
        <v>32.659999999999997</v>
      </c>
      <c r="DZ11" s="63" t="s">
        <v>23</v>
      </c>
      <c r="EA11" s="64">
        <f>IF(DZ6="-",NA(),DZ6)</f>
        <v>0</v>
      </c>
      <c r="EB11" s="64">
        <f>IF(EA6="-",NA(),EA6)</f>
        <v>0</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2020-01-22T08:41:45Z</cp:lastPrinted>
  <dcterms:created xsi:type="dcterms:W3CDTF">2019-12-05T07:46:06Z</dcterms:created>
  <dcterms:modified xsi:type="dcterms:W3CDTF">2020-01-22T08:41:46Z</dcterms:modified>
  <cp:category/>
</cp:coreProperties>
</file>