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111.28\keieikanri\予算共有\10の6 経営計画（経営分析）\R1(30年度決算)\07 予算再々修正\"/>
    </mc:Choice>
  </mc:AlternateContent>
  <workbookProtection workbookAlgorithmName="SHA-512" workbookHashValue="eVRfTRI3+1ZTfOZDNJc+qDnq3F9J23uk/w5RHNYB7sTpJTNrViZB7jXsH1CoYhKXONxf4gM99ZNMaz2pItRDaA==" workbookSaltValue="qb/LiIBAnlgt+JBVe6S2RQ==" workbookSpinCount="100000" lockStructure="1"/>
  <bookViews>
    <workbookView xWindow="0" yWindow="0" windowWidth="20490" windowHeight="811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<sst xmlns="http://schemas.openxmlformats.org/spreadsheetml/2006/main" count="262" uniqueCount="106">
  <si>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</si>
  <si>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</si>
  <si>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</si>
  <si>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</si>
  <si>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</si>
  <si>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</si>
  <si>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</si>
  <si>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</si>
  <si>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</si>
  <si>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</si>
  <si>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</si>
  <si>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</si>
  <si>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</si>
  <si>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</si>
  <si>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</si>
  <si>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</si>
  <si>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</si>
  <si>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</si>
  <si>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</si>
  <si>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</si>
  <si>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</si>
  <si>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</si>
  <si>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</si>
  <si>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</si>
  <si>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</si>
  <si>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</si>
  <si>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</si>
  <si>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</si>
  <si>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</si>
  <si>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</si>
  <si>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</si>
  <si>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</si>
  <si>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</si>
  <si>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</si>
  <si>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</si>
  <si>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</si>
  <si>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</si>
  <si>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</si>
  <si>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</si>
  <si>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</si>
  <si>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</si>
  <si>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</si>
  <si>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</si>
  <si>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</si>
  <si>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</si>
  <si>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</si>
  <si>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</si>
  <si>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</si>
  <si>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</si>
  <si>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</si>
  <si>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</si>
  <si>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</si>
  <si>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</si>
  <si>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</si>
  <si>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</si>
  <si>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</si>
  <si>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</si>
  <si>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</si>
  <si>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</si>
  <si>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</si>
  <si>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</si>
  <si>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</si>
  <si>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</si>
  <si>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</si>
  <si>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</si>
  <si>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</si>
  <si>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</si>
  <si>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</si>
  <si>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</si>
  <si>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</si>
  <si>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</si>
  <si>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</si>
  <si>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</si>
  <si>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</si>
  <si>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</si>
  <si>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</si>
  <si>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</si>
  <si>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</si>
  <si>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</si>
  <si>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</si>
  <si>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</si>
  <si>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</si>
  <si>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</si>
  <si>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</si>
  <si>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</si>
  <si>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</si>
  <si>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</si>
  <si>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230006</t>
  </si>
  <si>
    <t>46</t>
  </si>
  <si>
    <t>02</t>
  </si>
  <si>
    <t>0</t>
  </si>
  <si>
    <t>000</t>
  </si>
  <si>
    <t>愛知県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</si>
  <si>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</si>
  <si>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</si>
  <si>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</si>
  <si>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</si>
  <si>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</si>
  <si>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</si>
  <si>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</si>
  <si>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</si>
  <si>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</si>
  <si>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</si>
  <si>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知県工業用水道事業の経営状況は健全であるが、老朽化施設更新等による費用の増加が見込まれることから、平成28年3月に策定した「企業庁経営戦略」（計画期間：平成28年度～令和7年度）に基づき、引き続き効率化等を推進し、今後とも健全経営に努めていく。</t>
    <rPh sb="1" eb="4">
      <t>アイチケン</t>
    </rPh>
    <rPh sb="4" eb="6">
      <t>コウギョウ</t>
    </rPh>
    <rPh sb="6" eb="8">
      <t>ヨウスイ</t>
    </rPh>
    <rPh sb="8" eb="9">
      <t>ドウ</t>
    </rPh>
    <rPh sb="9" eb="11">
      <t>ジギョウ</t>
    </rPh>
    <rPh sb="12" eb="14">
      <t>ケイエイ</t>
    </rPh>
    <rPh sb="14" eb="16">
      <t>ジョウキョウ</t>
    </rPh>
    <rPh sb="17" eb="19">
      <t>ケンゼン</t>
    </rPh>
    <rPh sb="24" eb="27">
      <t>ロウキュウカ</t>
    </rPh>
    <rPh sb="27" eb="29">
      <t>シセツ</t>
    </rPh>
    <rPh sb="29" eb="31">
      <t>コウシン</t>
    </rPh>
    <rPh sb="31" eb="32">
      <t>トウ</t>
    </rPh>
    <rPh sb="35" eb="37">
      <t>ヒヨウ</t>
    </rPh>
    <rPh sb="38" eb="40">
      <t>ゾウカ</t>
    </rPh>
    <rPh sb="41" eb="43">
      <t>ミコ</t>
    </rPh>
    <rPh sb="51" eb="53">
      <t>ヘイセイ</t>
    </rPh>
    <rPh sb="55" eb="56">
      <t>ネン</t>
    </rPh>
    <rPh sb="57" eb="58">
      <t>ガツ</t>
    </rPh>
    <rPh sb="59" eb="61">
      <t>サクテイ</t>
    </rPh>
    <rPh sb="64" eb="67">
      <t>キギョウチョウ</t>
    </rPh>
    <rPh sb="67" eb="69">
      <t>ケイエイ</t>
    </rPh>
    <rPh sb="69" eb="71">
      <t>センリャク</t>
    </rPh>
    <rPh sb="73" eb="75">
      <t>ケイカク</t>
    </rPh>
    <rPh sb="75" eb="77">
      <t>キカン</t>
    </rPh>
    <rPh sb="78" eb="80">
      <t>ヘイセイ</t>
    </rPh>
    <rPh sb="82" eb="84">
      <t>ネンド</t>
    </rPh>
    <rPh sb="85" eb="87">
      <t>レイワ</t>
    </rPh>
    <rPh sb="88" eb="90">
      <t>ネンド</t>
    </rPh>
    <rPh sb="92" eb="93">
      <t>モト</t>
    </rPh>
    <rPh sb="96" eb="97">
      <t>ヒ</t>
    </rPh>
    <rPh sb="98" eb="99">
      <t>ツヅ</t>
    </rPh>
    <rPh sb="100" eb="103">
      <t>コウリツカ</t>
    </rPh>
    <rPh sb="103" eb="104">
      <t>トウ</t>
    </rPh>
    <rPh sb="105" eb="107">
      <t>スイシン</t>
    </rPh>
    <rPh sb="109" eb="111">
      <t>コンゴ</t>
    </rPh>
    <rPh sb="113" eb="115">
      <t>ケンゼン</t>
    </rPh>
    <rPh sb="115" eb="117">
      <t>ケイエイ</t>
    </rPh>
    <rPh sb="118" eb="119">
      <t>ツト</t>
    </rPh>
    <phoneticPr fontId="5"/>
  </si>
  <si>
    <r>
      <t>【老朽化の状況】
　昭和30年代から順次建設されたことから、老朽化が進んでおり、</t>
    </r>
    <r>
      <rPr>
        <b/>
        <sz val="11"/>
        <rFont val="ＭＳ ゴシック"/>
        <family val="3"/>
        <charset val="128"/>
      </rPr>
      <t>①有形固定資産減価償却率</t>
    </r>
    <r>
      <rPr>
        <sz val="11"/>
        <rFont val="ＭＳ ゴシック"/>
        <family val="3"/>
        <charset val="128"/>
      </rPr>
      <t>は類似団体平均より高めの割合を示している。一方、建設年度が比較的に新しい管路もあることから、</t>
    </r>
    <r>
      <rPr>
        <b/>
        <sz val="11"/>
        <rFont val="ＭＳ ゴシック"/>
        <family val="3"/>
        <charset val="128"/>
      </rPr>
      <t>②管路経年化率</t>
    </r>
    <r>
      <rPr>
        <sz val="11"/>
        <rFont val="ＭＳ ゴシック"/>
        <family val="3"/>
        <charset val="128"/>
      </rPr>
      <t>は、類似団体平均より低めの割合を示している。
【管路の更新状況】
　「工業用水道事業老朽化施設更新計画」（計画期間：平成30年度～令和12年度）に基づき計画的に更新を行っているが、管路更新工事は複数年にかけて行われ、単年度に更新した管路延長の割合を示す</t>
    </r>
    <r>
      <rPr>
        <b/>
        <sz val="11"/>
        <rFont val="ＭＳ ゴシック"/>
        <family val="3"/>
        <charset val="128"/>
      </rPr>
      <t>③管路更新率</t>
    </r>
    <r>
      <rPr>
        <sz val="11"/>
        <rFont val="ＭＳ ゴシック"/>
        <family val="3"/>
        <charset val="128"/>
      </rPr>
      <t xml:space="preserve">は年度により数値にばらつきを生じている。
</t>
    </r>
    <rPh sb="1" eb="4">
      <t>ロウキュウカ</t>
    </rPh>
    <rPh sb="5" eb="7">
      <t>ジョウキョウ</t>
    </rPh>
    <rPh sb="10" eb="12">
      <t>ショウワ</t>
    </rPh>
    <rPh sb="14" eb="16">
      <t>ネンダイ</t>
    </rPh>
    <rPh sb="18" eb="20">
      <t>ジュンジ</t>
    </rPh>
    <rPh sb="20" eb="22">
      <t>ケンセツ</t>
    </rPh>
    <rPh sb="30" eb="33">
      <t>ロウキュウカ</t>
    </rPh>
    <rPh sb="34" eb="35">
      <t>スス</t>
    </rPh>
    <rPh sb="61" eb="62">
      <t>タカ</t>
    </rPh>
    <rPh sb="64" eb="66">
      <t>ワリアイ</t>
    </rPh>
    <rPh sb="67" eb="68">
      <t>シメ</t>
    </rPh>
    <rPh sb="73" eb="75">
      <t>イッポウ</t>
    </rPh>
    <rPh sb="76" eb="78">
      <t>ケンセツ</t>
    </rPh>
    <rPh sb="78" eb="80">
      <t>ネンド</t>
    </rPh>
    <rPh sb="81" eb="84">
      <t>ヒカクテキ</t>
    </rPh>
    <rPh sb="85" eb="86">
      <t>アタラ</t>
    </rPh>
    <rPh sb="88" eb="90">
      <t>カンロ</t>
    </rPh>
    <rPh sb="104" eb="105">
      <t>リツ</t>
    </rPh>
    <rPh sb="115" eb="116">
      <t>ヒク</t>
    </rPh>
    <rPh sb="118" eb="120">
      <t>ワリアイ</t>
    </rPh>
    <rPh sb="121" eb="122">
      <t>シメ</t>
    </rPh>
    <rPh sb="131" eb="133">
      <t>カンロ</t>
    </rPh>
    <rPh sb="134" eb="136">
      <t>コウシン</t>
    </rPh>
    <rPh sb="136" eb="138">
      <t>ジョウキョウ</t>
    </rPh>
    <rPh sb="197" eb="199">
      <t>カンロ</t>
    </rPh>
    <rPh sb="199" eb="201">
      <t>コウシン</t>
    </rPh>
    <rPh sb="201" eb="203">
      <t>コウジ</t>
    </rPh>
    <rPh sb="204" eb="206">
      <t>フクスウ</t>
    </rPh>
    <rPh sb="223" eb="225">
      <t>カンロ</t>
    </rPh>
    <rPh sb="225" eb="227">
      <t>エンチョウ</t>
    </rPh>
    <rPh sb="228" eb="230">
      <t>ワリアイ</t>
    </rPh>
    <rPh sb="240" eb="242">
      <t>ネンド</t>
    </rPh>
    <rPh sb="245" eb="247">
      <t>スウチ</t>
    </rPh>
    <rPh sb="253" eb="254">
      <t>ショウ</t>
    </rPh>
    <phoneticPr fontId="5"/>
  </si>
  <si>
    <r>
      <t>【健全性】
　本県の工業用水道事業は、水源の大半を遠隔地のダムに依存し、施設建設に多額の費用を要しているため、企業債等の借換えや繰上償還による支払利息の軽減など経営の合理化に努めてきているが、</t>
    </r>
    <r>
      <rPr>
        <b/>
        <sz val="11"/>
        <rFont val="ＭＳ ゴシック"/>
        <family val="3"/>
        <charset val="128"/>
      </rPr>
      <t>⑥給水原価</t>
    </r>
    <r>
      <rPr>
        <sz val="11"/>
        <rFont val="ＭＳ ゴシック"/>
        <family val="3"/>
        <charset val="128"/>
      </rPr>
      <t>は類似団体平均を上回って推移している。しかし、給水原価を上回って料金を回収していることにより</t>
    </r>
    <r>
      <rPr>
        <b/>
        <sz val="11"/>
        <rFont val="ＭＳ ゴシック"/>
        <family val="3"/>
        <charset val="128"/>
      </rPr>
      <t>⑤料金回収率</t>
    </r>
    <r>
      <rPr>
        <sz val="11"/>
        <rFont val="ＭＳ ゴシック"/>
        <family val="3"/>
        <charset val="128"/>
      </rPr>
      <t>及び</t>
    </r>
    <r>
      <rPr>
        <b/>
        <sz val="11"/>
        <rFont val="ＭＳ ゴシック"/>
        <family val="3"/>
        <charset val="128"/>
      </rPr>
      <t>①経常収支比率</t>
    </r>
    <r>
      <rPr>
        <sz val="11"/>
        <rFont val="ＭＳ ゴシック"/>
        <family val="3"/>
        <charset val="128"/>
      </rPr>
      <t>は100%を超えて推移しており、</t>
    </r>
    <r>
      <rPr>
        <b/>
        <sz val="11"/>
        <rFont val="ＭＳ ゴシック"/>
        <family val="3"/>
        <charset val="128"/>
      </rPr>
      <t>②累積欠損金</t>
    </r>
    <r>
      <rPr>
        <sz val="11"/>
        <rFont val="ＭＳ ゴシック"/>
        <family val="3"/>
        <charset val="128"/>
      </rPr>
      <t>も発生していない。
　また、企業債の計画的な償還や繰上償還を進めてきたことにより、</t>
    </r>
    <r>
      <rPr>
        <b/>
        <sz val="11"/>
        <rFont val="ＭＳ ゴシック"/>
        <family val="3"/>
        <charset val="128"/>
      </rPr>
      <t>④企業債残高対給水収益比率</t>
    </r>
    <r>
      <rPr>
        <sz val="11"/>
        <rFont val="ＭＳ ゴシック"/>
        <family val="3"/>
        <charset val="128"/>
      </rPr>
      <t>は年々減少しており、</t>
    </r>
    <r>
      <rPr>
        <b/>
        <sz val="11"/>
        <rFont val="ＭＳ ゴシック"/>
        <family val="3"/>
        <charset val="128"/>
      </rPr>
      <t>③流動比率</t>
    </r>
    <r>
      <rPr>
        <sz val="11"/>
        <rFont val="ＭＳ ゴシック"/>
        <family val="3"/>
        <charset val="128"/>
      </rPr>
      <t>は、平成28年度から100%を超えていることから、経営状況については健全な状態であると言える。
【効率性】
　</t>
    </r>
    <r>
      <rPr>
        <b/>
        <sz val="11"/>
        <rFont val="ＭＳ ゴシック"/>
        <family val="3"/>
        <charset val="128"/>
      </rPr>
      <t>⑦施設利用率</t>
    </r>
    <r>
      <rPr>
        <sz val="11"/>
        <rFont val="ＭＳ ゴシック"/>
        <family val="3"/>
        <charset val="128"/>
      </rPr>
      <t>及び</t>
    </r>
    <r>
      <rPr>
        <b/>
        <sz val="11"/>
        <rFont val="ＭＳ ゴシック"/>
        <family val="3"/>
        <charset val="128"/>
      </rPr>
      <t>⑧契約率</t>
    </r>
    <r>
      <rPr>
        <sz val="11"/>
        <rFont val="ＭＳ ゴシック"/>
        <family val="3"/>
        <charset val="128"/>
      </rPr>
      <t>については近年ほぼ横ばいで推移してきたが、長期的な契約水量の減少傾向を鑑み、平成30年4月に浄水場施設のダウンサイジングを行った。このことにより、平成30年度決算においては</t>
    </r>
    <r>
      <rPr>
        <b/>
        <sz val="11"/>
        <rFont val="ＭＳ ゴシック"/>
        <family val="3"/>
        <charset val="128"/>
      </rPr>
      <t>⑦施設利用率</t>
    </r>
    <r>
      <rPr>
        <sz val="11"/>
        <rFont val="ＭＳ ゴシック"/>
        <family val="3"/>
        <charset val="128"/>
      </rPr>
      <t>及び</t>
    </r>
    <r>
      <rPr>
        <b/>
        <sz val="11"/>
        <rFont val="ＭＳ ゴシック"/>
        <family val="3"/>
        <charset val="128"/>
      </rPr>
      <t>⑧契約率</t>
    </r>
    <r>
      <rPr>
        <sz val="11"/>
        <rFont val="ＭＳ ゴシック"/>
        <family val="3"/>
        <charset val="128"/>
      </rPr>
      <t xml:space="preserve">ともに類似団体平均を上回ることとなり、効率性が高まった。
</t>
    </r>
    <r>
      <rPr>
        <strike/>
        <sz val="11"/>
        <color theme="1"/>
        <rFont val="ＭＳ ゴシック"/>
        <family val="3"/>
        <charset val="128"/>
      </rPr>
      <t/>
    </r>
    <rPh sb="113" eb="115">
      <t>スイイ</t>
    </rPh>
    <rPh sb="124" eb="126">
      <t>キュウスイ</t>
    </rPh>
    <rPh sb="126" eb="128">
      <t>ゲンカ</t>
    </rPh>
    <rPh sb="129" eb="131">
      <t>ウワマワ</t>
    </rPh>
    <rPh sb="133" eb="135">
      <t>リョウキン</t>
    </rPh>
    <rPh sb="136" eb="138">
      <t>カイシュウ</t>
    </rPh>
    <rPh sb="296" eb="297">
      <t>イ</t>
    </rPh>
    <rPh sb="303" eb="306">
      <t>コウリツセイ</t>
    </rPh>
    <rPh sb="310" eb="312">
      <t>シセツ</t>
    </rPh>
    <rPh sb="312" eb="315">
      <t>リヨウリツ</t>
    </rPh>
    <rPh sb="315" eb="316">
      <t>オヨ</t>
    </rPh>
    <rPh sb="318" eb="320">
      <t>ケイヤク</t>
    </rPh>
    <rPh sb="320" eb="321">
      <t>リツ</t>
    </rPh>
    <rPh sb="326" eb="328">
      <t>キンネン</t>
    </rPh>
    <rPh sb="330" eb="331">
      <t>ヨコ</t>
    </rPh>
    <rPh sb="334" eb="336">
      <t>スイイ</t>
    </rPh>
    <rPh sb="342" eb="345">
      <t>チョウキテキ</t>
    </rPh>
    <rPh sb="346" eb="348">
      <t>ケイヤク</t>
    </rPh>
    <rPh sb="348" eb="350">
      <t>スイリョウ</t>
    </rPh>
    <rPh sb="351" eb="353">
      <t>ゲンショウ</t>
    </rPh>
    <rPh sb="353" eb="355">
      <t>ケイコウ</t>
    </rPh>
    <rPh sb="356" eb="357">
      <t>カンガ</t>
    </rPh>
    <rPh sb="359" eb="361">
      <t>ヘイセイ</t>
    </rPh>
    <rPh sb="363" eb="364">
      <t>ネン</t>
    </rPh>
    <rPh sb="365" eb="366">
      <t>ガツ</t>
    </rPh>
    <rPh sb="367" eb="370">
      <t>ジョウスイジョウ</t>
    </rPh>
    <rPh sb="370" eb="372">
      <t>シセツ</t>
    </rPh>
    <rPh sb="382" eb="383">
      <t>オコナ</t>
    </rPh>
    <rPh sb="394" eb="396">
      <t>ヘイセイ</t>
    </rPh>
    <rPh sb="398" eb="400">
      <t>ネンド</t>
    </rPh>
    <rPh sb="400" eb="402">
      <t>ケッサン</t>
    </rPh>
    <rPh sb="408" eb="410">
      <t>シセツ</t>
    </rPh>
    <rPh sb="410" eb="413">
      <t>リヨウリツ</t>
    </rPh>
    <rPh sb="413" eb="414">
      <t>オヨ</t>
    </rPh>
    <rPh sb="416" eb="418">
      <t>ケイヤク</t>
    </rPh>
    <rPh sb="418" eb="419">
      <t>リツ</t>
    </rPh>
    <rPh sb="422" eb="424">
      <t>ルイジ</t>
    </rPh>
    <rPh sb="424" eb="426">
      <t>ダンタイ</t>
    </rPh>
    <rPh sb="426" eb="428">
      <t>ヘイキン</t>
    </rPh>
    <rPh sb="429" eb="431">
      <t>ウワマワ</t>
    </rPh>
    <rPh sb="438" eb="440">
      <t>コウリツ</t>
    </rPh>
    <rPh sb="440" eb="441">
      <t>セイ</t>
    </rPh>
    <rPh sb="442" eb="443">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</si>
</sst>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63.17</c:v>
                </c:pt>
                <c:pt idx="1">
                  <c:v>64.34</c:v>
                </c:pt>
                <c:pt idx="2">
                  <c:v>65.42</c:v>
                </c:pt>
                <c:pt idx="3">
                  <c:v>66.39</c:v>
                </c:pt>
                <c:pt idx="4">
                  <c:v>67.099999999999994</c:v>
                </c:pt>
              </c:numCache>
            </c:numRef>
          </c:val>
          <c:extLst>
            <c:ext xmlns:c16="http://schemas.microsoft.com/office/drawing/2014/chart" uri="{C3380CC4-5D6E-409C-BE32-E72D297353CC}">
              <c16:uniqueId val="{00000000-BA47-472B-B8CE-F3AD5A62DEA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56.41</c:v>
                </c:pt>
                <c:pt idx="1">
                  <c:v>57.35</c:v>
                </c:pt>
                <c:pt idx="2">
                  <c:v>57.93</c:v>
                </c:pt>
                <c:pt idx="3">
                  <c:v>58.88</c:v>
                </c:pt>
                <c:pt idx="4">
                  <c:v>59.48</c:v>
                </c:pt>
              </c:numCache>
            </c:numRef>
          </c:val>
          <c:smooth val="0"/>
          <c:extLst>
            <c:ext xmlns:c16="http://schemas.microsoft.com/office/drawing/2014/chart" uri="{C3380CC4-5D6E-409C-BE32-E72D297353CC}">
              <c16:uniqueId val="{00000001-BA47-472B-B8CE-F3AD5A62DEA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C8-4D73-8144-C03F67DC31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50.49</c:v>
                </c:pt>
                <c:pt idx="1">
                  <c:v>23.81</c:v>
                </c:pt>
                <c:pt idx="2">
                  <c:v>22.44</c:v>
                </c:pt>
                <c:pt idx="3">
                  <c:v>18.82</c:v>
                </c:pt>
                <c:pt idx="4">
                  <c:v>17.88</c:v>
                </c:pt>
              </c:numCache>
            </c:numRef>
          </c:val>
          <c:smooth val="0"/>
          <c:extLst>
            <c:ext xmlns:c16="http://schemas.microsoft.com/office/drawing/2014/chart" uri="{C3380CC4-5D6E-409C-BE32-E72D297353CC}">
              <c16:uniqueId val="{00000001-F2C8-4D73-8144-C03F67DC317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117.22</c:v>
                </c:pt>
                <c:pt idx="1">
                  <c:v>116.56</c:v>
                </c:pt>
                <c:pt idx="2">
                  <c:v>118.62</c:v>
                </c:pt>
                <c:pt idx="3">
                  <c:v>118.3</c:v>
                </c:pt>
                <c:pt idx="4">
                  <c:v>117.49</c:v>
                </c:pt>
              </c:numCache>
            </c:numRef>
          </c:val>
          <c:extLst>
            <c:ext xmlns:c16="http://schemas.microsoft.com/office/drawing/2014/chart" uri="{C3380CC4-5D6E-409C-BE32-E72D297353CC}">
              <c16:uniqueId val="{00000000-9E35-4789-9018-5A0886EF98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122.19</c:v>
                </c:pt>
                <c:pt idx="1">
                  <c:v>123.35</c:v>
                </c:pt>
                <c:pt idx="2">
                  <c:v>121.58</c:v>
                </c:pt>
                <c:pt idx="3">
                  <c:v>121.19</c:v>
                </c:pt>
                <c:pt idx="4">
                  <c:v>120.32</c:v>
                </c:pt>
              </c:numCache>
            </c:numRef>
          </c:val>
          <c:smooth val="0"/>
          <c:extLst>
            <c:ext xmlns:c16="http://schemas.microsoft.com/office/drawing/2014/chart" uri="{C3380CC4-5D6E-409C-BE32-E72D297353CC}">
              <c16:uniqueId val="{00000001-9E35-4789-9018-5A0886EF98D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11.42</c:v>
                </c:pt>
                <c:pt idx="1">
                  <c:v>12.67</c:v>
                </c:pt>
                <c:pt idx="2">
                  <c:v>19.5</c:v>
                </c:pt>
                <c:pt idx="3">
                  <c:v>23.2</c:v>
                </c:pt>
                <c:pt idx="4">
                  <c:v>30.89</c:v>
                </c:pt>
              </c:numCache>
            </c:numRef>
          </c:val>
          <c:extLst>
            <c:ext xmlns:c16="http://schemas.microsoft.com/office/drawing/2014/chart" uri="{C3380CC4-5D6E-409C-BE32-E72D297353CC}">
              <c16:uniqueId val="{00000000-D4D1-47EF-B6D2-D61A53AD46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40.61</c:v>
                </c:pt>
                <c:pt idx="1">
                  <c:v>37.619999999999997</c:v>
                </c:pt>
                <c:pt idx="2">
                  <c:v>41.79</c:v>
                </c:pt>
                <c:pt idx="3">
                  <c:v>43.44</c:v>
                </c:pt>
                <c:pt idx="4">
                  <c:v>48.09</c:v>
                </c:pt>
              </c:numCache>
            </c:numRef>
          </c:val>
          <c:smooth val="0"/>
          <c:extLst>
            <c:ext xmlns:c16="http://schemas.microsoft.com/office/drawing/2014/chart" uri="{C3380CC4-5D6E-409C-BE32-E72D297353CC}">
              <c16:uniqueId val="{00000001-D4D1-47EF-B6D2-D61A53AD468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0.14000000000000001</c:v>
                </c:pt>
                <c:pt idx="3">
                  <c:v>0</c:v>
                </c:pt>
                <c:pt idx="4">
                  <c:v>0.04</c:v>
                </c:pt>
              </c:numCache>
            </c:numRef>
          </c:val>
          <c:extLst>
            <c:ext xmlns:c16="http://schemas.microsoft.com/office/drawing/2014/chart" uri="{C3380CC4-5D6E-409C-BE32-E72D297353CC}">
              <c16:uniqueId val="{00000000-6D29-4260-B6CF-80076702F0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0.12</c:v>
                </c:pt>
                <c:pt idx="1">
                  <c:v>0.11</c:v>
                </c:pt>
                <c:pt idx="2">
                  <c:v>0.32</c:v>
                </c:pt>
                <c:pt idx="3">
                  <c:v>0.21</c:v>
                </c:pt>
                <c:pt idx="4">
                  <c:v>0.13</c:v>
                </c:pt>
              </c:numCache>
            </c:numRef>
          </c:val>
          <c:smooth val="0"/>
          <c:extLst>
            <c:ext xmlns:c16="http://schemas.microsoft.com/office/drawing/2014/chart" uri="{C3380CC4-5D6E-409C-BE32-E72D297353CC}">
              <c16:uniqueId val="{00000001-6D29-4260-B6CF-80076702F05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88.7</c:v>
                </c:pt>
                <c:pt idx="1">
                  <c:v>90.51</c:v>
                </c:pt>
                <c:pt idx="2">
                  <c:v>117.4</c:v>
                </c:pt>
                <c:pt idx="3">
                  <c:v>131.91999999999999</c:v>
                </c:pt>
                <c:pt idx="4">
                  <c:v>126.83</c:v>
                </c:pt>
              </c:numCache>
            </c:numRef>
          </c:val>
          <c:extLst>
            <c:ext xmlns:c16="http://schemas.microsoft.com/office/drawing/2014/chart" uri="{C3380CC4-5D6E-409C-BE32-E72D297353CC}">
              <c16:uniqueId val="{00000000-98A7-4201-B8B6-A68E82F2C2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221.79</c:v>
                </c:pt>
                <c:pt idx="1">
                  <c:v>312.67</c:v>
                </c:pt>
                <c:pt idx="2">
                  <c:v>345.05</c:v>
                </c:pt>
                <c:pt idx="3">
                  <c:v>379.14</c:v>
                </c:pt>
                <c:pt idx="4">
                  <c:v>394.58</c:v>
                </c:pt>
              </c:numCache>
            </c:numRef>
          </c:val>
          <c:smooth val="0"/>
          <c:extLst>
            <c:ext xmlns:c16="http://schemas.microsoft.com/office/drawing/2014/chart" uri="{C3380CC4-5D6E-409C-BE32-E72D297353CC}">
              <c16:uniqueId val="{00000001-98A7-4201-B8B6-A68E82F2C23A}"/>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344.36</c:v>
                </c:pt>
                <c:pt idx="1">
                  <c:v>316.64999999999998</c:v>
                </c:pt>
                <c:pt idx="2">
                  <c:v>285.27999999999997</c:v>
                </c:pt>
                <c:pt idx="3">
                  <c:v>266.79000000000002</c:v>
                </c:pt>
                <c:pt idx="4">
                  <c:v>252.06</c:v>
                </c:pt>
              </c:numCache>
            </c:numRef>
          </c:val>
          <c:extLst>
            <c:ext xmlns:c16="http://schemas.microsoft.com/office/drawing/2014/chart" uri="{C3380CC4-5D6E-409C-BE32-E72D297353CC}">
              <c16:uniqueId val="{00000000-E4D0-4BB9-BB2B-A5E0C98B74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297.23</c:v>
                </c:pt>
                <c:pt idx="1">
                  <c:v>272.8</c:v>
                </c:pt>
                <c:pt idx="2">
                  <c:v>255.89</c:v>
                </c:pt>
                <c:pt idx="3">
                  <c:v>242.57</c:v>
                </c:pt>
                <c:pt idx="4">
                  <c:v>235.79</c:v>
                </c:pt>
              </c:numCache>
            </c:numRef>
          </c:val>
          <c:smooth val="0"/>
          <c:extLst>
            <c:ext xmlns:c16="http://schemas.microsoft.com/office/drawing/2014/chart" uri="{C3380CC4-5D6E-409C-BE32-E72D297353CC}">
              <c16:uniqueId val="{00000001-E4D0-4BB9-BB2B-A5E0C98B74C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115.45</c:v>
                </c:pt>
                <c:pt idx="1">
                  <c:v>115.05</c:v>
                </c:pt>
                <c:pt idx="2">
                  <c:v>116.4</c:v>
                </c:pt>
                <c:pt idx="3">
                  <c:v>116.96</c:v>
                </c:pt>
                <c:pt idx="4">
                  <c:v>115.54</c:v>
                </c:pt>
              </c:numCache>
            </c:numRef>
          </c:val>
          <c:extLst>
            <c:ext xmlns:c16="http://schemas.microsoft.com/office/drawing/2014/chart" uri="{C3380CC4-5D6E-409C-BE32-E72D297353CC}">
              <c16:uniqueId val="{00000000-C52D-4F99-B7C2-1710D97343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118.2</c:v>
                </c:pt>
                <c:pt idx="1">
                  <c:v>119.5</c:v>
                </c:pt>
                <c:pt idx="2">
                  <c:v>118.99</c:v>
                </c:pt>
                <c:pt idx="3">
                  <c:v>119.17</c:v>
                </c:pt>
                <c:pt idx="4">
                  <c:v>117.72</c:v>
                </c:pt>
              </c:numCache>
            </c:numRef>
          </c:val>
          <c:smooth val="0"/>
          <c:extLst>
            <c:ext xmlns:c16="http://schemas.microsoft.com/office/drawing/2014/chart" uri="{C3380CC4-5D6E-409C-BE32-E72D297353CC}">
              <c16:uniqueId val="{00000001-C52D-4F99-B7C2-1710D97343F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25.12</c:v>
                </c:pt>
                <c:pt idx="1">
                  <c:v>25.2</c:v>
                </c:pt>
                <c:pt idx="2">
                  <c:v>24.94</c:v>
                </c:pt>
                <c:pt idx="3">
                  <c:v>24.86</c:v>
                </c:pt>
                <c:pt idx="4">
                  <c:v>25.14</c:v>
                </c:pt>
              </c:numCache>
            </c:numRef>
          </c:val>
          <c:extLst>
            <c:ext xmlns:c16="http://schemas.microsoft.com/office/drawing/2014/chart" uri="{C3380CC4-5D6E-409C-BE32-E72D297353CC}">
              <c16:uniqueId val="{00000000-8AAE-46AB-8B89-FCD74A4A66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17.100000000000001</c:v>
                </c:pt>
                <c:pt idx="1">
                  <c:v>16.91</c:v>
                </c:pt>
                <c:pt idx="2">
                  <c:v>16.850000000000001</c:v>
                </c:pt>
                <c:pt idx="3">
                  <c:v>16.8</c:v>
                </c:pt>
                <c:pt idx="4">
                  <c:v>17.03</c:v>
                </c:pt>
              </c:numCache>
            </c:numRef>
          </c:val>
          <c:smooth val="0"/>
          <c:extLst>
            <c:ext xmlns:c16="http://schemas.microsoft.com/office/drawing/2014/chart" uri="{C3380CC4-5D6E-409C-BE32-E72D297353CC}">
              <c16:uniqueId val="{00000001-8AAE-46AB-8B89-FCD74A4A66E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57.04</c:v>
                </c:pt>
                <c:pt idx="1">
                  <c:v>56.91</c:v>
                </c:pt>
                <c:pt idx="2">
                  <c:v>56.74</c:v>
                </c:pt>
                <c:pt idx="3">
                  <c:v>56.8</c:v>
                </c:pt>
                <c:pt idx="4">
                  <c:v>62.5</c:v>
                </c:pt>
              </c:numCache>
            </c:numRef>
          </c:val>
          <c:extLst>
            <c:ext xmlns:c16="http://schemas.microsoft.com/office/drawing/2014/chart" uri="{C3380CC4-5D6E-409C-BE32-E72D297353CC}">
              <c16:uniqueId val="{00000000-4722-40C8-BA0E-3FE02EA031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57.65</c:v>
                </c:pt>
                <c:pt idx="1">
                  <c:v>57.52</c:v>
                </c:pt>
                <c:pt idx="2">
                  <c:v>57.55</c:v>
                </c:pt>
                <c:pt idx="3">
                  <c:v>57.69</c:v>
                </c:pt>
                <c:pt idx="4">
                  <c:v>58.56</c:v>
                </c:pt>
              </c:numCache>
            </c:numRef>
          </c:val>
          <c:smooth val="0"/>
          <c:extLst>
            <c:ext xmlns:c16="http://schemas.microsoft.com/office/drawing/2014/chart" uri="{C3380CC4-5D6E-409C-BE32-E72D297353CC}">
              <c16:uniqueId val="{00000001-4722-40C8-BA0E-3FE02EA0314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79.05</c:v>
                </c:pt>
                <c:pt idx="1">
                  <c:v>78.98</c:v>
                </c:pt>
                <c:pt idx="2">
                  <c:v>79.650000000000006</c:v>
                </c:pt>
                <c:pt idx="3">
                  <c:v>76.73</c:v>
                </c:pt>
                <c:pt idx="4">
                  <c:v>84.42</c:v>
                </c:pt>
              </c:numCache>
            </c:numRef>
          </c:val>
          <c:extLst>
            <c:ext xmlns:c16="http://schemas.microsoft.com/office/drawing/2014/chart" uri="{C3380CC4-5D6E-409C-BE32-E72D297353CC}">
              <c16:uniqueId val="{00000000-AECF-45D8-B8BD-4B47A7F2D9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79.72</c:v>
                </c:pt>
                <c:pt idx="1">
                  <c:v>79.7</c:v>
                </c:pt>
                <c:pt idx="2">
                  <c:v>79.42</c:v>
                </c:pt>
                <c:pt idx="3">
                  <c:v>79.2</c:v>
                </c:pt>
                <c:pt idx="4">
                  <c:v>80.5</c:v>
                </c:pt>
              </c:numCache>
            </c:numRef>
          </c:val>
          <c:smooth val="0"/>
          <c:extLst>
            <c:ext xmlns:c16="http://schemas.microsoft.com/office/drawing/2014/chart" uri="{C3380CC4-5D6E-409C-BE32-E72D297353CC}">
              <c16:uniqueId val="{00000001-AECF-45D8-B8BD-4B47A7F2D9A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A91"/>
  <sheetViews>
    <sheetView showGridLines="0" tabSelected="1" view="pageBreakPreview" topLeftCell="FX1" zoomScale="85" zoomScaleNormal="85" zoomScaleSheetLayoutView="85"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愛知県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1413600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大規模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4</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883460</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66</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367</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1193424</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自治体職員</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105</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117.22</v>
      </c>
      <c r="Y32" s="128"/>
      <c r="Z32" s="128"/>
      <c r="AA32" s="128"/>
      <c r="AB32" s="128"/>
      <c r="AC32" s="128"/>
      <c r="AD32" s="128"/>
      <c r="AE32" s="128"/>
      <c r="AF32" s="128"/>
      <c r="AG32" s="128"/>
      <c r="AH32" s="128"/>
      <c r="AI32" s="128"/>
      <c r="AJ32" s="128"/>
      <c r="AK32" s="128"/>
      <c r="AL32" s="128"/>
      <c r="AM32" s="128"/>
      <c r="AN32" s="128"/>
      <c r="AO32" s="128"/>
      <c r="AP32" s="128"/>
      <c r="AQ32" s="129"/>
      <c r="AR32" s="127">
        <f>データ!U6</f>
        <v>116.56</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118.62</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118.3</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117.49</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88.7</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90.51</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117.4</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131.91999999999999</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126.83</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344.36</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316.64999999999998</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285.27999999999997</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266.79000000000002</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252.06</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122.19</v>
      </c>
      <c r="Y33" s="128"/>
      <c r="Z33" s="128"/>
      <c r="AA33" s="128"/>
      <c r="AB33" s="128"/>
      <c r="AC33" s="128"/>
      <c r="AD33" s="128"/>
      <c r="AE33" s="128"/>
      <c r="AF33" s="128"/>
      <c r="AG33" s="128"/>
      <c r="AH33" s="128"/>
      <c r="AI33" s="128"/>
      <c r="AJ33" s="128"/>
      <c r="AK33" s="128"/>
      <c r="AL33" s="128"/>
      <c r="AM33" s="128"/>
      <c r="AN33" s="128"/>
      <c r="AO33" s="128"/>
      <c r="AP33" s="128"/>
      <c r="AQ33" s="129"/>
      <c r="AR33" s="127">
        <f>データ!Z6</f>
        <v>123.35</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121.58</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121.19</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120.32</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50.49</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23.81</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22.44</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18.82</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17.88</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221.79</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312.67</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345.05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379.14</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394.58</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297.23</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272.8</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255.89</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242.57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235.79</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09" t="s">
        <v>104</v>
      </c>
      <c r="SN48" s="110"/>
      <c r="SO48" s="110"/>
      <c r="SP48" s="110"/>
      <c r="SQ48" s="110"/>
      <c r="SR48" s="110"/>
      <c r="SS48" s="110"/>
      <c r="ST48" s="110"/>
      <c r="SU48" s="110"/>
      <c r="SV48" s="110"/>
      <c r="SW48" s="110"/>
      <c r="SX48" s="110"/>
      <c r="SY48" s="110"/>
      <c r="SZ48" s="110"/>
      <c r="TA48" s="111"/>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115.45</v>
      </c>
      <c r="Y55" s="128"/>
      <c r="Z55" s="128"/>
      <c r="AA55" s="128"/>
      <c r="AB55" s="128"/>
      <c r="AC55" s="128"/>
      <c r="AD55" s="128"/>
      <c r="AE55" s="128"/>
      <c r="AF55" s="128"/>
      <c r="AG55" s="128"/>
      <c r="AH55" s="128"/>
      <c r="AI55" s="128"/>
      <c r="AJ55" s="128"/>
      <c r="AK55" s="128"/>
      <c r="AL55" s="128"/>
      <c r="AM55" s="128"/>
      <c r="AN55" s="128"/>
      <c r="AO55" s="128"/>
      <c r="AP55" s="128"/>
      <c r="AQ55" s="129"/>
      <c r="AR55" s="127">
        <f>データ!BM6</f>
        <v>115.05</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116.4</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116.96</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115.54</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25.12</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25.2</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24.94</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24.86</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25.14</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57.04</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56.91</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56.74</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56.8</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62.5</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79.05</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78.98</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79.650000000000006</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76.73</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84.42</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118.2</v>
      </c>
      <c r="Y56" s="128"/>
      <c r="Z56" s="128"/>
      <c r="AA56" s="128"/>
      <c r="AB56" s="128"/>
      <c r="AC56" s="128"/>
      <c r="AD56" s="128"/>
      <c r="AE56" s="128"/>
      <c r="AF56" s="128"/>
      <c r="AG56" s="128"/>
      <c r="AH56" s="128"/>
      <c r="AI56" s="128"/>
      <c r="AJ56" s="128"/>
      <c r="AK56" s="128"/>
      <c r="AL56" s="128"/>
      <c r="AM56" s="128"/>
      <c r="AN56" s="128"/>
      <c r="AO56" s="128"/>
      <c r="AP56" s="128"/>
      <c r="AQ56" s="129"/>
      <c r="AR56" s="127">
        <f>データ!BR6</f>
        <v>119.5</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118.99</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119.17</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117.72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17.100000000000001</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16.91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16.850000000000001</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16.8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17.03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57.65</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57.52</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57.55</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57.69</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58.56</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79.72</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79.7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79.42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79.2</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80.5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09"/>
      <c r="SN57" s="110"/>
      <c r="SO57" s="110"/>
      <c r="SP57" s="110"/>
      <c r="SQ57" s="110"/>
      <c r="SR57" s="110"/>
      <c r="SS57" s="110"/>
      <c r="ST57" s="110"/>
      <c r="SU57" s="110"/>
      <c r="SV57" s="110"/>
      <c r="SW57" s="110"/>
      <c r="SX57" s="110"/>
      <c r="SY57" s="110"/>
      <c r="SZ57" s="110"/>
      <c r="TA57" s="11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09"/>
      <c r="SN58" s="110"/>
      <c r="SO58" s="110"/>
      <c r="SP58" s="110"/>
      <c r="SQ58" s="110"/>
      <c r="SR58" s="110"/>
      <c r="SS58" s="110"/>
      <c r="ST58" s="110"/>
      <c r="SU58" s="110"/>
      <c r="SV58" s="110"/>
      <c r="SW58" s="110"/>
      <c r="SX58" s="110"/>
      <c r="SY58" s="110"/>
      <c r="SZ58" s="110"/>
      <c r="TA58" s="11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09"/>
      <c r="SN59" s="110"/>
      <c r="SO59" s="110"/>
      <c r="SP59" s="110"/>
      <c r="SQ59" s="110"/>
      <c r="SR59" s="110"/>
      <c r="SS59" s="110"/>
      <c r="ST59" s="110"/>
      <c r="SU59" s="110"/>
      <c r="SV59" s="110"/>
      <c r="SW59" s="110"/>
      <c r="SX59" s="110"/>
      <c r="SY59" s="110"/>
      <c r="SZ59" s="110"/>
      <c r="TA59" s="11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09"/>
      <c r="SN60" s="110"/>
      <c r="SO60" s="110"/>
      <c r="SP60" s="110"/>
      <c r="SQ60" s="110"/>
      <c r="SR60" s="110"/>
      <c r="SS60" s="110"/>
      <c r="ST60" s="110"/>
      <c r="SU60" s="110"/>
      <c r="SV60" s="110"/>
      <c r="SW60" s="110"/>
      <c r="SX60" s="110"/>
      <c r="SY60" s="110"/>
      <c r="SZ60" s="110"/>
      <c r="TA60" s="11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6"/>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7"/>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6"/>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7"/>
      <c r="SL68" s="2"/>
      <c r="SM68" s="149" t="s">
        <v>103</v>
      </c>
      <c r="SN68" s="150"/>
      <c r="SO68" s="150"/>
      <c r="SP68" s="150"/>
      <c r="SQ68" s="150"/>
      <c r="SR68" s="150"/>
      <c r="SS68" s="150"/>
      <c r="ST68" s="150"/>
      <c r="SU68" s="150"/>
      <c r="SV68" s="150"/>
      <c r="SW68" s="150"/>
      <c r="SX68" s="150"/>
      <c r="SY68" s="150"/>
      <c r="SZ68" s="150"/>
      <c r="TA68" s="151"/>
    </row>
    <row r="69" spans="1:521" ht="13.5" customHeight="1" x14ac:dyDescent="0.15">
      <c r="A69" s="2"/>
      <c r="B69" s="26"/>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7"/>
      <c r="SL69" s="2"/>
      <c r="SM69" s="149"/>
      <c r="SN69" s="150"/>
      <c r="SO69" s="150"/>
      <c r="SP69" s="150"/>
      <c r="SQ69" s="150"/>
      <c r="SR69" s="150"/>
      <c r="SS69" s="150"/>
      <c r="ST69" s="150"/>
      <c r="SU69" s="150"/>
      <c r="SV69" s="150"/>
      <c r="SW69" s="150"/>
      <c r="SX69" s="150"/>
      <c r="SY69" s="150"/>
      <c r="SZ69" s="150"/>
      <c r="TA69" s="151"/>
    </row>
    <row r="70" spans="1:521" ht="13.5" customHeight="1" x14ac:dyDescent="0.15">
      <c r="A70" s="2"/>
      <c r="B70" s="26"/>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7"/>
      <c r="SL70" s="2"/>
      <c r="SM70" s="149"/>
      <c r="SN70" s="150"/>
      <c r="SO70" s="150"/>
      <c r="SP70" s="150"/>
      <c r="SQ70" s="150"/>
      <c r="SR70" s="150"/>
      <c r="SS70" s="150"/>
      <c r="ST70" s="150"/>
      <c r="SU70" s="150"/>
      <c r="SV70" s="150"/>
      <c r="SW70" s="150"/>
      <c r="SX70" s="150"/>
      <c r="SY70" s="150"/>
      <c r="SZ70" s="150"/>
      <c r="TA70" s="151"/>
    </row>
    <row r="71" spans="1:521" ht="13.5" customHeight="1" x14ac:dyDescent="0.15">
      <c r="A71" s="2"/>
      <c r="B71" s="26"/>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7"/>
      <c r="SL71" s="2"/>
      <c r="SM71" s="149"/>
      <c r="SN71" s="150"/>
      <c r="SO71" s="150"/>
      <c r="SP71" s="150"/>
      <c r="SQ71" s="150"/>
      <c r="SR71" s="150"/>
      <c r="SS71" s="150"/>
      <c r="ST71" s="150"/>
      <c r="SU71" s="150"/>
      <c r="SV71" s="150"/>
      <c r="SW71" s="150"/>
      <c r="SX71" s="150"/>
      <c r="SY71" s="150"/>
      <c r="SZ71" s="150"/>
      <c r="TA71" s="151"/>
    </row>
    <row r="72" spans="1:521" ht="13.5" customHeight="1" x14ac:dyDescent="0.15">
      <c r="A72" s="2"/>
      <c r="B72" s="26"/>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7"/>
      <c r="SL72" s="2"/>
      <c r="SM72" s="149"/>
      <c r="SN72" s="150"/>
      <c r="SO72" s="150"/>
      <c r="SP72" s="150"/>
      <c r="SQ72" s="150"/>
      <c r="SR72" s="150"/>
      <c r="SS72" s="150"/>
      <c r="ST72" s="150"/>
      <c r="SU72" s="150"/>
      <c r="SV72" s="150"/>
      <c r="SW72" s="150"/>
      <c r="SX72" s="150"/>
      <c r="SY72" s="150"/>
      <c r="SZ72" s="150"/>
      <c r="TA72" s="151"/>
    </row>
    <row r="73" spans="1:521" ht="13.5" customHeight="1" x14ac:dyDescent="0.15">
      <c r="A73" s="2"/>
      <c r="B73" s="26"/>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7"/>
      <c r="SL73" s="2"/>
      <c r="SM73" s="149"/>
      <c r="SN73" s="150"/>
      <c r="SO73" s="150"/>
      <c r="SP73" s="150"/>
      <c r="SQ73" s="150"/>
      <c r="SR73" s="150"/>
      <c r="SS73" s="150"/>
      <c r="ST73" s="150"/>
      <c r="SU73" s="150"/>
      <c r="SV73" s="150"/>
      <c r="SW73" s="150"/>
      <c r="SX73" s="150"/>
      <c r="SY73" s="150"/>
      <c r="SZ73" s="150"/>
      <c r="TA73" s="151"/>
    </row>
    <row r="74" spans="1:521" ht="13.5" customHeight="1" x14ac:dyDescent="0.15">
      <c r="A74" s="2"/>
      <c r="B74" s="26"/>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7"/>
      <c r="SL74" s="2"/>
      <c r="SM74" s="149"/>
      <c r="SN74" s="150"/>
      <c r="SO74" s="150"/>
      <c r="SP74" s="150"/>
      <c r="SQ74" s="150"/>
      <c r="SR74" s="150"/>
      <c r="SS74" s="150"/>
      <c r="ST74" s="150"/>
      <c r="SU74" s="150"/>
      <c r="SV74" s="150"/>
      <c r="SW74" s="150"/>
      <c r="SX74" s="150"/>
      <c r="SY74" s="150"/>
      <c r="SZ74" s="150"/>
      <c r="TA74" s="151"/>
    </row>
    <row r="75" spans="1:521" ht="13.5" customHeight="1" x14ac:dyDescent="0.15">
      <c r="A75" s="2"/>
      <c r="B75" s="26"/>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7"/>
      <c r="SL75" s="2"/>
      <c r="SM75" s="149"/>
      <c r="SN75" s="150"/>
      <c r="SO75" s="150"/>
      <c r="SP75" s="150"/>
      <c r="SQ75" s="150"/>
      <c r="SR75" s="150"/>
      <c r="SS75" s="150"/>
      <c r="ST75" s="150"/>
      <c r="SU75" s="150"/>
      <c r="SV75" s="150"/>
      <c r="SW75" s="150"/>
      <c r="SX75" s="150"/>
      <c r="SY75" s="150"/>
      <c r="SZ75" s="150"/>
      <c r="TA75" s="151"/>
    </row>
    <row r="76" spans="1:521" ht="13.5" customHeight="1" x14ac:dyDescent="0.15">
      <c r="A76" s="2"/>
      <c r="B76" s="26"/>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7"/>
      <c r="SL76" s="2"/>
      <c r="SM76" s="149"/>
      <c r="SN76" s="150"/>
      <c r="SO76" s="150"/>
      <c r="SP76" s="150"/>
      <c r="SQ76" s="150"/>
      <c r="SR76" s="150"/>
      <c r="SS76" s="150"/>
      <c r="ST76" s="150"/>
      <c r="SU76" s="150"/>
      <c r="SV76" s="150"/>
      <c r="SW76" s="150"/>
      <c r="SX76" s="150"/>
      <c r="SY76" s="150"/>
      <c r="SZ76" s="150"/>
      <c r="TA76" s="151"/>
    </row>
    <row r="77" spans="1:521" ht="13.5" customHeight="1" x14ac:dyDescent="0.15">
      <c r="A77" s="2"/>
      <c r="B77" s="26"/>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7"/>
      <c r="SL77" s="2"/>
      <c r="SM77" s="149"/>
      <c r="SN77" s="150"/>
      <c r="SO77" s="150"/>
      <c r="SP77" s="150"/>
      <c r="SQ77" s="150"/>
      <c r="SR77" s="150"/>
      <c r="SS77" s="150"/>
      <c r="ST77" s="150"/>
      <c r="SU77" s="150"/>
      <c r="SV77" s="150"/>
      <c r="SW77" s="150"/>
      <c r="SX77" s="150"/>
      <c r="SY77" s="150"/>
      <c r="SZ77" s="150"/>
      <c r="TA77" s="151"/>
    </row>
    <row r="78" spans="1:521" ht="13.5" customHeight="1" x14ac:dyDescent="0.15">
      <c r="A78" s="2"/>
      <c r="B78" s="26"/>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7"/>
      <c r="SL78" s="2"/>
      <c r="SM78" s="149"/>
      <c r="SN78" s="150"/>
      <c r="SO78" s="150"/>
      <c r="SP78" s="150"/>
      <c r="SQ78" s="150"/>
      <c r="SR78" s="150"/>
      <c r="SS78" s="150"/>
      <c r="ST78" s="150"/>
      <c r="SU78" s="150"/>
      <c r="SV78" s="150"/>
      <c r="SW78" s="150"/>
      <c r="SX78" s="150"/>
      <c r="SY78" s="150"/>
      <c r="SZ78" s="150"/>
      <c r="TA78" s="151"/>
    </row>
    <row r="79" spans="1:521" ht="13.5" customHeight="1" x14ac:dyDescent="0.15">
      <c r="A79" s="2"/>
      <c r="B79" s="26"/>
      <c r="C79" s="2"/>
      <c r="D79" s="2"/>
      <c r="E79" s="2"/>
      <c r="F79" s="2"/>
      <c r="G79" s="2"/>
      <c r="H79" s="2"/>
      <c r="I79" s="2"/>
      <c r="J79" s="28"/>
      <c r="K79" s="29"/>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9"/>
      <c r="FE79" s="32"/>
      <c r="FF79" s="2"/>
      <c r="FG79" s="2"/>
      <c r="FH79" s="2"/>
      <c r="FI79" s="2"/>
      <c r="FJ79" s="2"/>
      <c r="FK79" s="2"/>
      <c r="FL79" s="2"/>
      <c r="FM79" s="2"/>
      <c r="FN79" s="2"/>
      <c r="FO79" s="2"/>
      <c r="FP79" s="2"/>
      <c r="FQ79" s="2"/>
      <c r="FR79" s="2"/>
      <c r="FS79" s="2"/>
      <c r="FT79" s="2"/>
      <c r="FU79" s="2"/>
      <c r="FV79" s="28"/>
      <c r="FW79" s="29"/>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9"/>
      <c r="LQ79" s="32"/>
      <c r="LR79" s="2"/>
      <c r="LS79" s="2"/>
      <c r="LT79" s="2"/>
      <c r="LU79" s="2"/>
      <c r="LV79" s="2"/>
      <c r="LW79" s="2"/>
      <c r="LX79" s="2"/>
      <c r="LY79" s="2"/>
      <c r="LZ79" s="2"/>
      <c r="MA79" s="2"/>
      <c r="MB79" s="2"/>
      <c r="MC79" s="2"/>
      <c r="MD79" s="2"/>
      <c r="ME79" s="2"/>
      <c r="MF79" s="2"/>
      <c r="MG79" s="2"/>
      <c r="MH79" s="28"/>
      <c r="MI79" s="29"/>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9"/>
      <c r="SC79" s="32"/>
      <c r="SD79" s="2"/>
      <c r="SE79" s="2"/>
      <c r="SF79" s="2"/>
      <c r="SG79" s="2"/>
      <c r="SH79" s="2"/>
      <c r="SI79" s="2"/>
      <c r="SJ79" s="2"/>
      <c r="SK79" s="27"/>
      <c r="SL79" s="2"/>
      <c r="SM79" s="149"/>
      <c r="SN79" s="150"/>
      <c r="SO79" s="150"/>
      <c r="SP79" s="150"/>
      <c r="SQ79" s="150"/>
      <c r="SR79" s="150"/>
      <c r="SS79" s="150"/>
      <c r="ST79" s="150"/>
      <c r="SU79" s="150"/>
      <c r="SV79" s="150"/>
      <c r="SW79" s="150"/>
      <c r="SX79" s="150"/>
      <c r="SY79" s="150"/>
      <c r="SZ79" s="150"/>
      <c r="TA79" s="151"/>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7">
        <f>データ!DD6</f>
        <v>63.17</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64.34</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65.42</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66.39</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67.099999999999994</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7">
        <f>データ!DO6</f>
        <v>11.42</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12.67</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19.5</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23.2</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30.89</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0.14000000000000001</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0.04</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9"/>
      <c r="SC80" s="32"/>
      <c r="SD80" s="2"/>
      <c r="SE80" s="2"/>
      <c r="SF80" s="2"/>
      <c r="SG80" s="2"/>
      <c r="SH80" s="2"/>
      <c r="SI80" s="2"/>
      <c r="SJ80" s="2"/>
      <c r="SK80" s="27"/>
      <c r="SL80" s="2"/>
      <c r="SM80" s="149"/>
      <c r="SN80" s="150"/>
      <c r="SO80" s="150"/>
      <c r="SP80" s="150"/>
      <c r="SQ80" s="150"/>
      <c r="SR80" s="150"/>
      <c r="SS80" s="150"/>
      <c r="ST80" s="150"/>
      <c r="SU80" s="150"/>
      <c r="SV80" s="150"/>
      <c r="SW80" s="150"/>
      <c r="SX80" s="150"/>
      <c r="SY80" s="150"/>
      <c r="SZ80" s="150"/>
      <c r="TA80" s="151"/>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7">
        <f>データ!DI6</f>
        <v>56.41</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57.35</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57.93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58.88</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59.48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7">
        <f>データ!DT6</f>
        <v>40.61</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37.619999999999997</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41.79</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43.44</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48.09</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7">
        <f>データ!EE6</f>
        <v>0.12</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0.11</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0.32</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0.21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0.13</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9"/>
      <c r="SC81" s="32"/>
      <c r="SD81" s="2"/>
      <c r="SE81" s="2"/>
      <c r="SF81" s="2"/>
      <c r="SG81" s="2"/>
      <c r="SH81" s="2"/>
      <c r="SI81" s="2"/>
      <c r="SJ81" s="2"/>
      <c r="SK81" s="27"/>
      <c r="SL81" s="2"/>
      <c r="SM81" s="149"/>
      <c r="SN81" s="150"/>
      <c r="SO81" s="150"/>
      <c r="SP81" s="150"/>
      <c r="SQ81" s="150"/>
      <c r="SR81" s="150"/>
      <c r="SS81" s="150"/>
      <c r="ST81" s="150"/>
      <c r="SU81" s="150"/>
      <c r="SV81" s="150"/>
      <c r="SW81" s="150"/>
      <c r="SX81" s="150"/>
      <c r="SY81" s="150"/>
      <c r="SZ81" s="150"/>
      <c r="TA81" s="151"/>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49"/>
      <c r="SN82" s="150"/>
      <c r="SO82" s="150"/>
      <c r="SP82" s="150"/>
      <c r="SQ82" s="150"/>
      <c r="SR82" s="150"/>
      <c r="SS82" s="150"/>
      <c r="ST82" s="150"/>
      <c r="SU82" s="150"/>
      <c r="SV82" s="150"/>
      <c r="SW82" s="150"/>
      <c r="SX82" s="150"/>
      <c r="SY82" s="150"/>
      <c r="SZ82" s="150"/>
      <c r="TA82" s="15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49"/>
      <c r="SN83" s="150"/>
      <c r="SO83" s="150"/>
      <c r="SP83" s="150"/>
      <c r="SQ83" s="150"/>
      <c r="SR83" s="150"/>
      <c r="SS83" s="150"/>
      <c r="ST83" s="150"/>
      <c r="SU83" s="150"/>
      <c r="SV83" s="150"/>
      <c r="SW83" s="150"/>
      <c r="SX83" s="150"/>
      <c r="SY83" s="150"/>
      <c r="SZ83" s="150"/>
      <c r="TA83" s="15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49"/>
      <c r="SN84" s="150"/>
      <c r="SO84" s="150"/>
      <c r="SP84" s="150"/>
      <c r="SQ84" s="150"/>
      <c r="SR84" s="150"/>
      <c r="SS84" s="150"/>
      <c r="ST84" s="150"/>
      <c r="SU84" s="150"/>
      <c r="SV84" s="150"/>
      <c r="SW84" s="150"/>
      <c r="SX84" s="150"/>
      <c r="SY84" s="150"/>
      <c r="SZ84" s="150"/>
      <c r="TA84" s="15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2"/>
      <c r="SN85" s="153"/>
      <c r="SO85" s="153"/>
      <c r="SP85" s="153"/>
      <c r="SQ85" s="153"/>
      <c r="SR85" s="153"/>
      <c r="SS85" s="153"/>
      <c r="ST85" s="153"/>
      <c r="SU85" s="153"/>
      <c r="SV85" s="153"/>
      <c r="SW85" s="153"/>
      <c r="SX85" s="153"/>
      <c r="SY85" s="153"/>
      <c r="SZ85" s="153"/>
      <c r="TA85" s="15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7" t="s">
        <v>29</v>
      </c>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t="s">
        <v>30</v>
      </c>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t="s">
        <v>31</v>
      </c>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t="s">
        <v>32</v>
      </c>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t="s">
        <v>33</v>
      </c>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c r="ED89" s="157"/>
      <c r="EE89" s="157"/>
      <c r="EF89" s="157"/>
      <c r="EG89" s="157"/>
      <c r="EH89" s="157" t="s">
        <v>34</v>
      </c>
      <c r="EI89" s="157"/>
      <c r="EJ89" s="157"/>
      <c r="EK89" s="157"/>
      <c r="EL89" s="157"/>
      <c r="EM89" s="157"/>
      <c r="EN89" s="157"/>
      <c r="EO89" s="157"/>
      <c r="EP89" s="157"/>
      <c r="EQ89" s="157"/>
      <c r="ER89" s="157"/>
      <c r="ES89" s="157"/>
      <c r="ET89" s="157"/>
      <c r="EU89" s="157"/>
      <c r="EV89" s="157"/>
      <c r="EW89" s="157"/>
      <c r="EX89" s="157"/>
      <c r="EY89" s="157"/>
      <c r="EZ89" s="157"/>
      <c r="FA89" s="157"/>
      <c r="FB89" s="157"/>
      <c r="FC89" s="157"/>
      <c r="FD89" s="157"/>
      <c r="FE89" s="157"/>
      <c r="FF89" s="157"/>
      <c r="FG89" s="157"/>
      <c r="FH89" s="157"/>
      <c r="FI89" s="157" t="s">
        <v>35</v>
      </c>
      <c r="FJ89" s="157"/>
      <c r="FK89" s="157"/>
      <c r="FL89" s="157"/>
      <c r="FM89" s="157"/>
      <c r="FN89" s="157"/>
      <c r="FO89" s="157"/>
      <c r="FP89" s="157"/>
      <c r="FQ89" s="157"/>
      <c r="FR89" s="157"/>
      <c r="FS89" s="157"/>
      <c r="FT89" s="157"/>
      <c r="FU89" s="157"/>
      <c r="FV89" s="157"/>
      <c r="FW89" s="157"/>
      <c r="FX89" s="157"/>
      <c r="FY89" s="157"/>
      <c r="FZ89" s="157"/>
      <c r="GA89" s="157"/>
      <c r="GB89" s="157"/>
      <c r="GC89" s="157"/>
      <c r="GD89" s="157"/>
      <c r="GE89" s="157"/>
      <c r="GF89" s="157"/>
      <c r="GG89" s="157"/>
      <c r="GH89" s="157"/>
      <c r="GI89" s="157"/>
      <c r="GJ89" s="157" t="s">
        <v>36</v>
      </c>
      <c r="GK89" s="157"/>
      <c r="GL89" s="157"/>
      <c r="GM89" s="157"/>
      <c r="GN89" s="157"/>
      <c r="GO89" s="157"/>
      <c r="GP89" s="157"/>
      <c r="GQ89" s="157"/>
      <c r="GR89" s="157"/>
      <c r="GS89" s="157"/>
      <c r="GT89" s="157"/>
      <c r="GU89" s="157"/>
      <c r="GV89" s="157"/>
      <c r="GW89" s="157"/>
      <c r="GX89" s="157"/>
      <c r="GY89" s="157"/>
      <c r="GZ89" s="157"/>
      <c r="HA89" s="157"/>
      <c r="HB89" s="157"/>
      <c r="HC89" s="157"/>
      <c r="HD89" s="157"/>
      <c r="HE89" s="157"/>
      <c r="HF89" s="157"/>
      <c r="HG89" s="157"/>
      <c r="HH89" s="157"/>
      <c r="HI89" s="157"/>
      <c r="HJ89" s="157"/>
      <c r="HK89" s="157" t="s">
        <v>29</v>
      </c>
      <c r="HL89" s="157"/>
      <c r="HM89" s="157"/>
      <c r="HN89" s="157"/>
      <c r="HO89" s="157"/>
      <c r="HP89" s="157"/>
      <c r="HQ89" s="157"/>
      <c r="HR89" s="157"/>
      <c r="HS89" s="157"/>
      <c r="HT89" s="157"/>
      <c r="HU89" s="157"/>
      <c r="HV89" s="157"/>
      <c r="HW89" s="157"/>
      <c r="HX89" s="157"/>
      <c r="HY89" s="157"/>
      <c r="HZ89" s="157"/>
      <c r="IA89" s="157"/>
      <c r="IB89" s="157"/>
      <c r="IC89" s="157"/>
      <c r="ID89" s="157"/>
      <c r="IE89" s="157"/>
      <c r="IF89" s="157"/>
      <c r="IG89" s="157"/>
      <c r="IH89" s="157"/>
      <c r="II89" s="157"/>
      <c r="IJ89" s="157"/>
      <c r="IK89" s="157"/>
      <c r="IL89" s="157" t="s">
        <v>30</v>
      </c>
      <c r="IM89" s="157"/>
      <c r="IN89" s="157"/>
      <c r="IO89" s="157"/>
      <c r="IP89" s="157"/>
      <c r="IQ89" s="157"/>
      <c r="IR89" s="157"/>
      <c r="IS89" s="157"/>
      <c r="IT89" s="157"/>
      <c r="IU89" s="157"/>
      <c r="IV89" s="157"/>
      <c r="IW89" s="157"/>
      <c r="IX89" s="157"/>
      <c r="IY89" s="157"/>
      <c r="IZ89" s="157"/>
      <c r="JA89" s="157"/>
      <c r="JB89" s="157"/>
      <c r="JC89" s="157"/>
      <c r="JD89" s="157"/>
      <c r="JE89" s="157"/>
      <c r="JF89" s="157"/>
      <c r="JG89" s="157"/>
      <c r="JH89" s="157"/>
      <c r="JI89" s="157"/>
      <c r="JJ89" s="157"/>
      <c r="JK89" s="157"/>
      <c r="JL89" s="157"/>
      <c r="JM89" s="157" t="s">
        <v>31</v>
      </c>
      <c r="JN89" s="157"/>
      <c r="JO89" s="157"/>
      <c r="JP89" s="157"/>
      <c r="JQ89" s="157"/>
      <c r="JR89" s="157"/>
      <c r="JS89" s="157"/>
      <c r="JT89" s="157"/>
      <c r="JU89" s="157"/>
      <c r="JV89" s="157"/>
      <c r="JW89" s="157"/>
      <c r="JX89" s="157"/>
      <c r="JY89" s="157"/>
      <c r="JZ89" s="157"/>
      <c r="KA89" s="157"/>
      <c r="KB89" s="157"/>
      <c r="KC89" s="157"/>
      <c r="KD89" s="157"/>
      <c r="KE89" s="157"/>
      <c r="KF89" s="157"/>
      <c r="KG89" s="157"/>
      <c r="KH89" s="157"/>
      <c r="KI89" s="157"/>
      <c r="KJ89" s="157"/>
      <c r="KK89" s="157"/>
      <c r="KL89" s="157"/>
      <c r="KM89" s="15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5" t="str">
        <f>データ!AD6</f>
        <v>【118.92】</v>
      </c>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t="str">
        <f>データ!AO6</f>
        <v>【26.31】</v>
      </c>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t="str">
        <f>データ!AZ6</f>
        <v>【450.05】</v>
      </c>
      <c r="BF90" s="155"/>
      <c r="BG90" s="155"/>
      <c r="BH90" s="155"/>
      <c r="BI90" s="155"/>
      <c r="BJ90" s="155"/>
      <c r="BK90" s="155"/>
      <c r="BL90" s="155"/>
      <c r="BM90" s="155"/>
      <c r="BN90" s="155"/>
      <c r="BO90" s="155"/>
      <c r="BP90" s="155"/>
      <c r="BQ90" s="155"/>
      <c r="BR90" s="155"/>
      <c r="BS90" s="155"/>
      <c r="BT90" s="155"/>
      <c r="BU90" s="155"/>
      <c r="BV90" s="155"/>
      <c r="BW90" s="155"/>
      <c r="BX90" s="155"/>
      <c r="BY90" s="155"/>
      <c r="BZ90" s="155"/>
      <c r="CA90" s="155"/>
      <c r="CB90" s="155"/>
      <c r="CC90" s="155"/>
      <c r="CD90" s="155"/>
      <c r="CE90" s="155"/>
      <c r="CF90" s="155" t="str">
        <f>データ!BK6</f>
        <v>【246.04】</v>
      </c>
      <c r="CG90" s="155"/>
      <c r="CH90" s="155"/>
      <c r="CI90" s="155"/>
      <c r="CJ90" s="155"/>
      <c r="CK90" s="155"/>
      <c r="CL90" s="155"/>
      <c r="CM90" s="155"/>
      <c r="CN90" s="155"/>
      <c r="CO90" s="155"/>
      <c r="CP90" s="155"/>
      <c r="CQ90" s="155"/>
      <c r="CR90" s="155"/>
      <c r="CS90" s="155"/>
      <c r="CT90" s="155"/>
      <c r="CU90" s="155"/>
      <c r="CV90" s="155"/>
      <c r="CW90" s="155"/>
      <c r="CX90" s="155"/>
      <c r="CY90" s="155"/>
      <c r="CZ90" s="155"/>
      <c r="DA90" s="155"/>
      <c r="DB90" s="155"/>
      <c r="DC90" s="155"/>
      <c r="DD90" s="155"/>
      <c r="DE90" s="155"/>
      <c r="DF90" s="155"/>
      <c r="DG90" s="155" t="str">
        <f>データ!BV6</f>
        <v>【114.16】</v>
      </c>
      <c r="DH90" s="155"/>
      <c r="DI90" s="155"/>
      <c r="DJ90" s="155"/>
      <c r="DK90" s="155"/>
      <c r="DL90" s="155"/>
      <c r="DM90" s="155"/>
      <c r="DN90" s="155"/>
      <c r="DO90" s="155"/>
      <c r="DP90" s="155"/>
      <c r="DQ90" s="155"/>
      <c r="DR90" s="155"/>
      <c r="DS90" s="155"/>
      <c r="DT90" s="155"/>
      <c r="DU90" s="155"/>
      <c r="DV90" s="155"/>
      <c r="DW90" s="155"/>
      <c r="DX90" s="155"/>
      <c r="DY90" s="155"/>
      <c r="DZ90" s="155"/>
      <c r="EA90" s="155"/>
      <c r="EB90" s="155"/>
      <c r="EC90" s="155"/>
      <c r="ED90" s="155"/>
      <c r="EE90" s="155"/>
      <c r="EF90" s="155"/>
      <c r="EG90" s="155"/>
      <c r="EH90" s="155" t="str">
        <f>データ!CG6</f>
        <v>【18.71】</v>
      </c>
      <c r="EI90" s="155"/>
      <c r="EJ90" s="155"/>
      <c r="EK90" s="155"/>
      <c r="EL90" s="155"/>
      <c r="EM90" s="155"/>
      <c r="EN90" s="155"/>
      <c r="EO90" s="155"/>
      <c r="EP90" s="155"/>
      <c r="EQ90" s="155"/>
      <c r="ER90" s="155"/>
      <c r="ES90" s="155"/>
      <c r="ET90" s="155"/>
      <c r="EU90" s="155"/>
      <c r="EV90" s="155"/>
      <c r="EW90" s="155"/>
      <c r="EX90" s="155"/>
      <c r="EY90" s="155"/>
      <c r="EZ90" s="155"/>
      <c r="FA90" s="155"/>
      <c r="FB90" s="155"/>
      <c r="FC90" s="155"/>
      <c r="FD90" s="155"/>
      <c r="FE90" s="155"/>
      <c r="FF90" s="155"/>
      <c r="FG90" s="155"/>
      <c r="FH90" s="155"/>
      <c r="FI90" s="155" t="str">
        <f>データ!CR6</f>
        <v>【55.52】</v>
      </c>
      <c r="FJ90" s="156"/>
      <c r="FK90" s="156"/>
      <c r="FL90" s="156"/>
      <c r="FM90" s="156"/>
      <c r="FN90" s="156"/>
      <c r="FO90" s="156"/>
      <c r="FP90" s="156"/>
      <c r="FQ90" s="156"/>
      <c r="FR90" s="156"/>
      <c r="FS90" s="156"/>
      <c r="FT90" s="156"/>
      <c r="FU90" s="156"/>
      <c r="FV90" s="156"/>
      <c r="FW90" s="156"/>
      <c r="FX90" s="156"/>
      <c r="FY90" s="156"/>
      <c r="FZ90" s="156"/>
      <c r="GA90" s="156"/>
      <c r="GB90" s="156"/>
      <c r="GC90" s="156"/>
      <c r="GD90" s="156"/>
      <c r="GE90" s="156"/>
      <c r="GF90" s="156"/>
      <c r="GG90" s="156"/>
      <c r="GH90" s="156"/>
      <c r="GI90" s="156"/>
      <c r="GJ90" s="155" t="str">
        <f>データ!DC6</f>
        <v>【77.10】</v>
      </c>
      <c r="GK90" s="156"/>
      <c r="GL90" s="156"/>
      <c r="GM90" s="156"/>
      <c r="GN90" s="156"/>
      <c r="GO90" s="156"/>
      <c r="GP90" s="156"/>
      <c r="GQ90" s="156"/>
      <c r="GR90" s="156"/>
      <c r="GS90" s="156"/>
      <c r="GT90" s="156"/>
      <c r="GU90" s="156"/>
      <c r="GV90" s="156"/>
      <c r="GW90" s="156"/>
      <c r="GX90" s="156"/>
      <c r="GY90" s="156"/>
      <c r="GZ90" s="156"/>
      <c r="HA90" s="156"/>
      <c r="HB90" s="156"/>
      <c r="HC90" s="156"/>
      <c r="HD90" s="156"/>
      <c r="HE90" s="156"/>
      <c r="HF90" s="156"/>
      <c r="HG90" s="156"/>
      <c r="HH90" s="156"/>
      <c r="HI90" s="156"/>
      <c r="HJ90" s="156"/>
      <c r="HK90" s="155" t="str">
        <f>データ!DN6</f>
        <v>【58.53】</v>
      </c>
      <c r="HL90" s="156"/>
      <c r="HM90" s="156"/>
      <c r="HN90" s="156"/>
      <c r="HO90" s="156"/>
      <c r="HP90" s="156"/>
      <c r="HQ90" s="156"/>
      <c r="HR90" s="156"/>
      <c r="HS90" s="156"/>
      <c r="HT90" s="156"/>
      <c r="HU90" s="156"/>
      <c r="HV90" s="156"/>
      <c r="HW90" s="156"/>
      <c r="HX90" s="156"/>
      <c r="HY90" s="156"/>
      <c r="HZ90" s="156"/>
      <c r="IA90" s="156"/>
      <c r="IB90" s="156"/>
      <c r="IC90" s="156"/>
      <c r="ID90" s="156"/>
      <c r="IE90" s="156"/>
      <c r="IF90" s="156"/>
      <c r="IG90" s="156"/>
      <c r="IH90" s="156"/>
      <c r="II90" s="156"/>
      <c r="IJ90" s="156"/>
      <c r="IK90" s="156"/>
      <c r="IL90" s="155" t="str">
        <f>データ!DY6</f>
        <v>【45.47】</v>
      </c>
      <c r="IM90" s="156"/>
      <c r="IN90" s="156"/>
      <c r="IO90" s="156"/>
      <c r="IP90" s="156"/>
      <c r="IQ90" s="156"/>
      <c r="IR90" s="156"/>
      <c r="IS90" s="156"/>
      <c r="IT90" s="156"/>
      <c r="IU90" s="156"/>
      <c r="IV90" s="156"/>
      <c r="IW90" s="156"/>
      <c r="IX90" s="156"/>
      <c r="IY90" s="156"/>
      <c r="IZ90" s="156"/>
      <c r="JA90" s="156"/>
      <c r="JB90" s="156"/>
      <c r="JC90" s="156"/>
      <c r="JD90" s="156"/>
      <c r="JE90" s="156"/>
      <c r="JF90" s="156"/>
      <c r="JG90" s="156"/>
      <c r="JH90" s="156"/>
      <c r="JI90" s="156"/>
      <c r="JJ90" s="156"/>
      <c r="JK90" s="156"/>
      <c r="JL90" s="156"/>
      <c r="JM90" s="155" t="str">
        <f>データ!EJ6</f>
        <v>【0.16】</v>
      </c>
      <c r="JN90" s="156"/>
      <c r="JO90" s="156"/>
      <c r="JP90" s="156"/>
      <c r="JQ90" s="156"/>
      <c r="JR90" s="156"/>
      <c r="JS90" s="156"/>
      <c r="JT90" s="156"/>
      <c r="JU90" s="156"/>
      <c r="JV90" s="156"/>
      <c r="JW90" s="156"/>
      <c r="JX90" s="156"/>
      <c r="JY90" s="156"/>
      <c r="JZ90" s="156"/>
      <c r="KA90" s="156"/>
      <c r="KB90" s="156"/>
      <c r="KC90" s="156"/>
      <c r="KD90" s="156"/>
      <c r="KE90" s="156"/>
      <c r="KF90" s="156"/>
      <c r="KG90" s="156"/>
      <c r="KH90" s="156"/>
      <c r="KI90" s="156"/>
      <c r="KJ90" s="156"/>
      <c r="KK90" s="156"/>
      <c r="KL90" s="156"/>
      <c r="KM90" s="156"/>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lDk2G9Jpg3goCBfU17IwMiC0TsIymFZt8XrcVR5Grm4uGxLafC3TCDmgttYndtYMwTSaUnqnb6GcgnOUDBxMA==" saltValue="9Dgk+I9dDVHJ765uFB9ZLw=="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9" t="s">
        <v>46</v>
      </c>
      <c r="I3" s="160"/>
      <c r="J3" s="160"/>
      <c r="K3" s="160"/>
      <c r="L3" s="160"/>
      <c r="M3" s="160"/>
      <c r="N3" s="160"/>
      <c r="O3" s="160"/>
      <c r="P3" s="160"/>
      <c r="Q3" s="160"/>
      <c r="R3" s="160"/>
      <c r="S3" s="160"/>
      <c r="T3" s="163" t="s">
        <v>47</v>
      </c>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t="s">
        <v>26</v>
      </c>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row>
    <row r="4" spans="1:140" x14ac:dyDescent="0.15">
      <c r="A4" s="45" t="s">
        <v>48</v>
      </c>
      <c r="B4" s="47"/>
      <c r="C4" s="47"/>
      <c r="D4" s="47"/>
      <c r="E4" s="47"/>
      <c r="F4" s="47"/>
      <c r="G4" s="47"/>
      <c r="H4" s="161"/>
      <c r="I4" s="162"/>
      <c r="J4" s="162"/>
      <c r="K4" s="162"/>
      <c r="L4" s="162"/>
      <c r="M4" s="162"/>
      <c r="N4" s="162"/>
      <c r="O4" s="162"/>
      <c r="P4" s="162"/>
      <c r="Q4" s="162"/>
      <c r="R4" s="162"/>
      <c r="S4" s="162"/>
      <c r="T4" s="158" t="s">
        <v>49</v>
      </c>
      <c r="U4" s="158"/>
      <c r="V4" s="158"/>
      <c r="W4" s="158"/>
      <c r="X4" s="158"/>
      <c r="Y4" s="158"/>
      <c r="Z4" s="158"/>
      <c r="AA4" s="158"/>
      <c r="AB4" s="158"/>
      <c r="AC4" s="158"/>
      <c r="AD4" s="158"/>
      <c r="AE4" s="158" t="s">
        <v>50</v>
      </c>
      <c r="AF4" s="158"/>
      <c r="AG4" s="158"/>
      <c r="AH4" s="158"/>
      <c r="AI4" s="158"/>
      <c r="AJ4" s="158"/>
      <c r="AK4" s="158"/>
      <c r="AL4" s="158"/>
      <c r="AM4" s="158"/>
      <c r="AN4" s="158"/>
      <c r="AO4" s="158"/>
      <c r="AP4" s="158" t="s">
        <v>51</v>
      </c>
      <c r="AQ4" s="158"/>
      <c r="AR4" s="158"/>
      <c r="AS4" s="158"/>
      <c r="AT4" s="158"/>
      <c r="AU4" s="158"/>
      <c r="AV4" s="158"/>
      <c r="AW4" s="158"/>
      <c r="AX4" s="158"/>
      <c r="AY4" s="158"/>
      <c r="AZ4" s="158"/>
      <c r="BA4" s="158" t="s">
        <v>52</v>
      </c>
      <c r="BB4" s="158"/>
      <c r="BC4" s="158"/>
      <c r="BD4" s="158"/>
      <c r="BE4" s="158"/>
      <c r="BF4" s="158"/>
      <c r="BG4" s="158"/>
      <c r="BH4" s="158"/>
      <c r="BI4" s="158"/>
      <c r="BJ4" s="158"/>
      <c r="BK4" s="158"/>
      <c r="BL4" s="158" t="s">
        <v>53</v>
      </c>
      <c r="BM4" s="158"/>
      <c r="BN4" s="158"/>
      <c r="BO4" s="158"/>
      <c r="BP4" s="158"/>
      <c r="BQ4" s="158"/>
      <c r="BR4" s="158"/>
      <c r="BS4" s="158"/>
      <c r="BT4" s="158"/>
      <c r="BU4" s="158"/>
      <c r="BV4" s="158"/>
      <c r="BW4" s="158" t="s">
        <v>54</v>
      </c>
      <c r="BX4" s="158"/>
      <c r="BY4" s="158"/>
      <c r="BZ4" s="158"/>
      <c r="CA4" s="158"/>
      <c r="CB4" s="158"/>
      <c r="CC4" s="158"/>
      <c r="CD4" s="158"/>
      <c r="CE4" s="158"/>
      <c r="CF4" s="158"/>
      <c r="CG4" s="158"/>
      <c r="CH4" s="158" t="s">
        <v>55</v>
      </c>
      <c r="CI4" s="158"/>
      <c r="CJ4" s="158"/>
      <c r="CK4" s="158"/>
      <c r="CL4" s="158"/>
      <c r="CM4" s="158"/>
      <c r="CN4" s="158"/>
      <c r="CO4" s="158"/>
      <c r="CP4" s="158"/>
      <c r="CQ4" s="158"/>
      <c r="CR4" s="158"/>
      <c r="CS4" s="158" t="s">
        <v>56</v>
      </c>
      <c r="CT4" s="158"/>
      <c r="CU4" s="158"/>
      <c r="CV4" s="158"/>
      <c r="CW4" s="158"/>
      <c r="CX4" s="158"/>
      <c r="CY4" s="158"/>
      <c r="CZ4" s="158"/>
      <c r="DA4" s="158"/>
      <c r="DB4" s="158"/>
      <c r="DC4" s="158"/>
      <c r="DD4" s="158" t="s">
        <v>57</v>
      </c>
      <c r="DE4" s="158"/>
      <c r="DF4" s="158"/>
      <c r="DG4" s="158"/>
      <c r="DH4" s="158"/>
      <c r="DI4" s="158"/>
      <c r="DJ4" s="158"/>
      <c r="DK4" s="158"/>
      <c r="DL4" s="158"/>
      <c r="DM4" s="158"/>
      <c r="DN4" s="158"/>
      <c r="DO4" s="158" t="s">
        <v>58</v>
      </c>
      <c r="DP4" s="158"/>
      <c r="DQ4" s="158"/>
      <c r="DR4" s="158"/>
      <c r="DS4" s="158"/>
      <c r="DT4" s="158"/>
      <c r="DU4" s="158"/>
      <c r="DV4" s="158"/>
      <c r="DW4" s="158"/>
      <c r="DX4" s="158"/>
      <c r="DY4" s="158"/>
      <c r="DZ4" s="158" t="s">
        <v>59</v>
      </c>
      <c r="EA4" s="158"/>
      <c r="EB4" s="158"/>
      <c r="EC4" s="158"/>
      <c r="ED4" s="158"/>
      <c r="EE4" s="158"/>
      <c r="EF4" s="158"/>
      <c r="EG4" s="158"/>
      <c r="EH4" s="158"/>
      <c r="EI4" s="158"/>
      <c r="EJ4" s="158"/>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117.22</v>
      </c>
      <c r="U6" s="52">
        <f>U7</f>
        <v>116.56</v>
      </c>
      <c r="V6" s="52">
        <f>V7</f>
        <v>118.62</v>
      </c>
      <c r="W6" s="52">
        <f>W7</f>
        <v>118.3</v>
      </c>
      <c r="X6" s="52">
        <f t="shared" si="3"/>
        <v>117.49</v>
      </c>
      <c r="Y6" s="52">
        <f t="shared" si="3"/>
        <v>122.19</v>
      </c>
      <c r="Z6" s="52">
        <f t="shared" si="3"/>
        <v>123.35</v>
      </c>
      <c r="AA6" s="52">
        <f t="shared" si="3"/>
        <v>121.58</v>
      </c>
      <c r="AB6" s="52">
        <f t="shared" si="3"/>
        <v>121.19</v>
      </c>
      <c r="AC6" s="52">
        <f t="shared" si="3"/>
        <v>120.32</v>
      </c>
      <c r="AD6" s="50" t="str">
        <f>IF(AD7="-","【-】","【"&amp;SUBSTITUTE(TEXT(AD7,"#,##0.00"),"-","△")&amp;"】")</f>
        <v>【118.92】</v>
      </c>
      <c r="AE6" s="52">
        <f t="shared" si="3"/>
        <v>0</v>
      </c>
      <c r="AF6" s="52">
        <f>AF7</f>
        <v>0</v>
      </c>
      <c r="AG6" s="52">
        <f>AG7</f>
        <v>0</v>
      </c>
      <c r="AH6" s="52">
        <f>AH7</f>
        <v>0</v>
      </c>
      <c r="AI6" s="52">
        <f t="shared" si="3"/>
        <v>0</v>
      </c>
      <c r="AJ6" s="52">
        <f t="shared" si="3"/>
        <v>50.49</v>
      </c>
      <c r="AK6" s="52">
        <f t="shared" si="3"/>
        <v>23.81</v>
      </c>
      <c r="AL6" s="52">
        <f t="shared" si="3"/>
        <v>22.44</v>
      </c>
      <c r="AM6" s="52">
        <f t="shared" si="3"/>
        <v>18.82</v>
      </c>
      <c r="AN6" s="52">
        <f t="shared" si="3"/>
        <v>17.88</v>
      </c>
      <c r="AO6" s="50" t="str">
        <f>IF(AO7="-","【-】","【"&amp;SUBSTITUTE(TEXT(AO7,"#,##0.00"),"-","△")&amp;"】")</f>
        <v>【26.31】</v>
      </c>
      <c r="AP6" s="52">
        <f t="shared" si="3"/>
        <v>88.7</v>
      </c>
      <c r="AQ6" s="52">
        <f>AQ7</f>
        <v>90.51</v>
      </c>
      <c r="AR6" s="52">
        <f>AR7</f>
        <v>117.4</v>
      </c>
      <c r="AS6" s="52">
        <f>AS7</f>
        <v>131.91999999999999</v>
      </c>
      <c r="AT6" s="52">
        <f t="shared" si="3"/>
        <v>126.83</v>
      </c>
      <c r="AU6" s="52">
        <f t="shared" si="3"/>
        <v>221.79</v>
      </c>
      <c r="AV6" s="52">
        <f t="shared" si="3"/>
        <v>312.67</v>
      </c>
      <c r="AW6" s="52">
        <f t="shared" si="3"/>
        <v>345.05</v>
      </c>
      <c r="AX6" s="52">
        <f t="shared" si="3"/>
        <v>379.14</v>
      </c>
      <c r="AY6" s="52">
        <f t="shared" si="3"/>
        <v>394.58</v>
      </c>
      <c r="AZ6" s="50" t="str">
        <f>IF(AZ7="-","【-】","【"&amp;SUBSTITUTE(TEXT(AZ7,"#,##0.00"),"-","△")&amp;"】")</f>
        <v>【450.05】</v>
      </c>
      <c r="BA6" s="52">
        <f t="shared" si="3"/>
        <v>344.36</v>
      </c>
      <c r="BB6" s="52">
        <f>BB7</f>
        <v>316.64999999999998</v>
      </c>
      <c r="BC6" s="52">
        <f>BC7</f>
        <v>285.27999999999997</v>
      </c>
      <c r="BD6" s="52">
        <f>BD7</f>
        <v>266.79000000000002</v>
      </c>
      <c r="BE6" s="52">
        <f t="shared" si="3"/>
        <v>252.06</v>
      </c>
      <c r="BF6" s="52">
        <f t="shared" si="3"/>
        <v>297.23</v>
      </c>
      <c r="BG6" s="52">
        <f t="shared" si="3"/>
        <v>272.8</v>
      </c>
      <c r="BH6" s="52">
        <f t="shared" si="3"/>
        <v>255.89</v>
      </c>
      <c r="BI6" s="52">
        <f t="shared" si="3"/>
        <v>242.57</v>
      </c>
      <c r="BJ6" s="52">
        <f t="shared" si="3"/>
        <v>235.79</v>
      </c>
      <c r="BK6" s="50" t="str">
        <f>IF(BK7="-","【-】","【"&amp;SUBSTITUTE(TEXT(BK7,"#,##0.00"),"-","△")&amp;"】")</f>
        <v>【246.04】</v>
      </c>
      <c r="BL6" s="52">
        <f t="shared" si="3"/>
        <v>115.45</v>
      </c>
      <c r="BM6" s="52">
        <f>BM7</f>
        <v>115.05</v>
      </c>
      <c r="BN6" s="52">
        <f>BN7</f>
        <v>116.4</v>
      </c>
      <c r="BO6" s="52">
        <f>BO7</f>
        <v>116.96</v>
      </c>
      <c r="BP6" s="52">
        <f t="shared" si="3"/>
        <v>115.54</v>
      </c>
      <c r="BQ6" s="52">
        <f t="shared" si="3"/>
        <v>118.2</v>
      </c>
      <c r="BR6" s="52">
        <f t="shared" si="3"/>
        <v>119.5</v>
      </c>
      <c r="BS6" s="52">
        <f t="shared" si="3"/>
        <v>118.99</v>
      </c>
      <c r="BT6" s="52">
        <f t="shared" si="3"/>
        <v>119.17</v>
      </c>
      <c r="BU6" s="52">
        <f t="shared" si="3"/>
        <v>117.72</v>
      </c>
      <c r="BV6" s="50" t="str">
        <f>IF(BV7="-","【-】","【"&amp;SUBSTITUTE(TEXT(BV7,"#,##0.00"),"-","△")&amp;"】")</f>
        <v>【114.16】</v>
      </c>
      <c r="BW6" s="52">
        <f t="shared" si="3"/>
        <v>25.12</v>
      </c>
      <c r="BX6" s="52">
        <f>BX7</f>
        <v>25.2</v>
      </c>
      <c r="BY6" s="52">
        <f>BY7</f>
        <v>24.94</v>
      </c>
      <c r="BZ6" s="52">
        <f>BZ7</f>
        <v>24.86</v>
      </c>
      <c r="CA6" s="52">
        <f t="shared" si="3"/>
        <v>25.14</v>
      </c>
      <c r="CB6" s="52">
        <f t="shared" si="3"/>
        <v>17.100000000000001</v>
      </c>
      <c r="CC6" s="52">
        <f t="shared" si="3"/>
        <v>16.91</v>
      </c>
      <c r="CD6" s="52">
        <f t="shared" si="3"/>
        <v>16.850000000000001</v>
      </c>
      <c r="CE6" s="52">
        <f t="shared" si="3"/>
        <v>16.8</v>
      </c>
      <c r="CF6" s="52">
        <f>CF7</f>
        <v>17.03</v>
      </c>
      <c r="CG6" s="50" t="str">
        <f>IF(CG7="-","【-】","【"&amp;SUBSTITUTE(TEXT(CG7,"#,##0.00"),"-","△")&amp;"】")</f>
        <v>【18.71】</v>
      </c>
      <c r="CH6" s="52">
        <f t="shared" ref="CH6:CQ6" si="4">CH7</f>
        <v>57.04</v>
      </c>
      <c r="CI6" s="52">
        <f>CI7</f>
        <v>56.91</v>
      </c>
      <c r="CJ6" s="52">
        <f>CJ7</f>
        <v>56.74</v>
      </c>
      <c r="CK6" s="52">
        <f>CK7</f>
        <v>56.8</v>
      </c>
      <c r="CL6" s="52">
        <f t="shared" si="4"/>
        <v>62.5</v>
      </c>
      <c r="CM6" s="52">
        <f t="shared" si="4"/>
        <v>57.65</v>
      </c>
      <c r="CN6" s="52">
        <f t="shared" si="4"/>
        <v>57.52</v>
      </c>
      <c r="CO6" s="52">
        <f t="shared" si="4"/>
        <v>57.55</v>
      </c>
      <c r="CP6" s="52">
        <f t="shared" si="4"/>
        <v>57.69</v>
      </c>
      <c r="CQ6" s="52">
        <f t="shared" si="4"/>
        <v>58.56</v>
      </c>
      <c r="CR6" s="50" t="str">
        <f>IF(CR7="-","【-】","【"&amp;SUBSTITUTE(TEXT(CR7,"#,##0.00"),"-","△")&amp;"】")</f>
        <v>【55.52】</v>
      </c>
      <c r="CS6" s="52">
        <f t="shared" ref="CS6:DB6" si="5">CS7</f>
        <v>79.05</v>
      </c>
      <c r="CT6" s="52">
        <f>CT7</f>
        <v>78.98</v>
      </c>
      <c r="CU6" s="52">
        <f>CU7</f>
        <v>79.650000000000006</v>
      </c>
      <c r="CV6" s="52">
        <f>CV7</f>
        <v>76.73</v>
      </c>
      <c r="CW6" s="52">
        <f t="shared" si="5"/>
        <v>84.42</v>
      </c>
      <c r="CX6" s="52">
        <f t="shared" si="5"/>
        <v>79.72</v>
      </c>
      <c r="CY6" s="52">
        <f t="shared" si="5"/>
        <v>79.7</v>
      </c>
      <c r="CZ6" s="52">
        <f t="shared" si="5"/>
        <v>79.42</v>
      </c>
      <c r="DA6" s="52">
        <f t="shared" si="5"/>
        <v>79.2</v>
      </c>
      <c r="DB6" s="52">
        <f t="shared" si="5"/>
        <v>80.5</v>
      </c>
      <c r="DC6" s="50" t="str">
        <f>IF(DC7="-","【-】","【"&amp;SUBSTITUTE(TEXT(DC7,"#,##0.00"),"-","△")&amp;"】")</f>
        <v>【77.10】</v>
      </c>
      <c r="DD6" s="52">
        <f t="shared" ref="DD6:DM6" si="6">DD7</f>
        <v>63.17</v>
      </c>
      <c r="DE6" s="52">
        <f>DE7</f>
        <v>64.34</v>
      </c>
      <c r="DF6" s="52">
        <f>DF7</f>
        <v>65.42</v>
      </c>
      <c r="DG6" s="52">
        <f>DG7</f>
        <v>66.39</v>
      </c>
      <c r="DH6" s="52">
        <f t="shared" si="6"/>
        <v>67.099999999999994</v>
      </c>
      <c r="DI6" s="52">
        <f t="shared" si="6"/>
        <v>56.41</v>
      </c>
      <c r="DJ6" s="52">
        <f t="shared" si="6"/>
        <v>57.35</v>
      </c>
      <c r="DK6" s="52">
        <f t="shared" si="6"/>
        <v>57.93</v>
      </c>
      <c r="DL6" s="52">
        <f t="shared" si="6"/>
        <v>58.88</v>
      </c>
      <c r="DM6" s="52">
        <f t="shared" si="6"/>
        <v>59.48</v>
      </c>
      <c r="DN6" s="50" t="str">
        <f>IF(DN7="-","【-】","【"&amp;SUBSTITUTE(TEXT(DN7,"#,##0.00"),"-","△")&amp;"】")</f>
        <v>【58.53】</v>
      </c>
      <c r="DO6" s="52">
        <f t="shared" ref="DO6:DX6" si="7">DO7</f>
        <v>11.42</v>
      </c>
      <c r="DP6" s="52">
        <f>DP7</f>
        <v>12.67</v>
      </c>
      <c r="DQ6" s="52">
        <f>DQ7</f>
        <v>19.5</v>
      </c>
      <c r="DR6" s="52">
        <f>DR7</f>
        <v>23.2</v>
      </c>
      <c r="DS6" s="52">
        <f t="shared" si="7"/>
        <v>30.89</v>
      </c>
      <c r="DT6" s="52">
        <f t="shared" si="7"/>
        <v>40.61</v>
      </c>
      <c r="DU6" s="52">
        <f t="shared" si="7"/>
        <v>37.619999999999997</v>
      </c>
      <c r="DV6" s="52">
        <f t="shared" si="7"/>
        <v>41.79</v>
      </c>
      <c r="DW6" s="52">
        <f t="shared" si="7"/>
        <v>43.44</v>
      </c>
      <c r="DX6" s="52">
        <f t="shared" si="7"/>
        <v>48.09</v>
      </c>
      <c r="DY6" s="50" t="str">
        <f>IF(DY7="-","【-】","【"&amp;SUBSTITUTE(TEXT(DY7,"#,##0.00"),"-","△")&amp;"】")</f>
        <v>【45.47】</v>
      </c>
      <c r="DZ6" s="52">
        <f t="shared" ref="DZ6:EI6" si="8">DZ7</f>
        <v>0</v>
      </c>
      <c r="EA6" s="52">
        <f>EA7</f>
        <v>0</v>
      </c>
      <c r="EB6" s="52">
        <f>EB7</f>
        <v>0.14000000000000001</v>
      </c>
      <c r="EC6" s="52">
        <f>EC7</f>
        <v>0</v>
      </c>
      <c r="ED6" s="52">
        <f t="shared" si="8"/>
        <v>0.04</v>
      </c>
      <c r="EE6" s="52">
        <f t="shared" si="8"/>
        <v>0.12</v>
      </c>
      <c r="EF6" s="52">
        <f t="shared" si="8"/>
        <v>0.11</v>
      </c>
      <c r="EG6" s="52">
        <f t="shared" si="8"/>
        <v>0.32</v>
      </c>
      <c r="EH6" s="52">
        <f t="shared" si="8"/>
        <v>0.21</v>
      </c>
      <c r="EI6" s="52">
        <f t="shared" si="8"/>
        <v>0.13</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1413600</v>
      </c>
      <c r="L7" s="54" t="s">
        <v>95</v>
      </c>
      <c r="M7" s="55">
        <v>4</v>
      </c>
      <c r="N7" s="55">
        <v>883460</v>
      </c>
      <c r="O7" s="56" t="s">
        <v>96</v>
      </c>
      <c r="P7" s="56">
        <v>66</v>
      </c>
      <c r="Q7" s="55">
        <v>367</v>
      </c>
      <c r="R7" s="55">
        <v>1193424</v>
      </c>
      <c r="S7" s="54" t="s">
        <v>97</v>
      </c>
      <c r="T7" s="57">
        <v>117.22</v>
      </c>
      <c r="U7" s="57">
        <v>116.56</v>
      </c>
      <c r="V7" s="57">
        <v>118.62</v>
      </c>
      <c r="W7" s="57">
        <v>118.3</v>
      </c>
      <c r="X7" s="57">
        <v>117.49</v>
      </c>
      <c r="Y7" s="57">
        <v>122.19</v>
      </c>
      <c r="Z7" s="57">
        <v>123.35</v>
      </c>
      <c r="AA7" s="57">
        <v>121.58</v>
      </c>
      <c r="AB7" s="57">
        <v>121.19</v>
      </c>
      <c r="AC7" s="58">
        <v>120.32</v>
      </c>
      <c r="AD7" s="57">
        <v>118.92</v>
      </c>
      <c r="AE7" s="57">
        <v>0</v>
      </c>
      <c r="AF7" s="57">
        <v>0</v>
      </c>
      <c r="AG7" s="57">
        <v>0</v>
      </c>
      <c r="AH7" s="57">
        <v>0</v>
      </c>
      <c r="AI7" s="57">
        <v>0</v>
      </c>
      <c r="AJ7" s="57">
        <v>50.49</v>
      </c>
      <c r="AK7" s="57">
        <v>23.81</v>
      </c>
      <c r="AL7" s="57">
        <v>22.44</v>
      </c>
      <c r="AM7" s="57">
        <v>18.82</v>
      </c>
      <c r="AN7" s="57">
        <v>17.88</v>
      </c>
      <c r="AO7" s="57">
        <v>26.31</v>
      </c>
      <c r="AP7" s="57">
        <v>88.7</v>
      </c>
      <c r="AQ7" s="57">
        <v>90.51</v>
      </c>
      <c r="AR7" s="57">
        <v>117.4</v>
      </c>
      <c r="AS7" s="57">
        <v>131.91999999999999</v>
      </c>
      <c r="AT7" s="57">
        <v>126.83</v>
      </c>
      <c r="AU7" s="57">
        <v>221.79</v>
      </c>
      <c r="AV7" s="57">
        <v>312.67</v>
      </c>
      <c r="AW7" s="57">
        <v>345.05</v>
      </c>
      <c r="AX7" s="57">
        <v>379.14</v>
      </c>
      <c r="AY7" s="57">
        <v>394.58</v>
      </c>
      <c r="AZ7" s="57">
        <v>450.05</v>
      </c>
      <c r="BA7" s="57">
        <v>344.36</v>
      </c>
      <c r="BB7" s="57">
        <v>316.64999999999998</v>
      </c>
      <c r="BC7" s="57">
        <v>285.27999999999997</v>
      </c>
      <c r="BD7" s="57">
        <v>266.79000000000002</v>
      </c>
      <c r="BE7" s="57">
        <v>252.06</v>
      </c>
      <c r="BF7" s="57">
        <v>297.23</v>
      </c>
      <c r="BG7" s="57">
        <v>272.8</v>
      </c>
      <c r="BH7" s="57">
        <v>255.89</v>
      </c>
      <c r="BI7" s="57">
        <v>242.57</v>
      </c>
      <c r="BJ7" s="57">
        <v>235.79</v>
      </c>
      <c r="BK7" s="57">
        <v>246.04</v>
      </c>
      <c r="BL7" s="57">
        <v>115.45</v>
      </c>
      <c r="BM7" s="57">
        <v>115.05</v>
      </c>
      <c r="BN7" s="57">
        <v>116.4</v>
      </c>
      <c r="BO7" s="57">
        <v>116.96</v>
      </c>
      <c r="BP7" s="57">
        <v>115.54</v>
      </c>
      <c r="BQ7" s="57">
        <v>118.2</v>
      </c>
      <c r="BR7" s="57">
        <v>119.5</v>
      </c>
      <c r="BS7" s="57">
        <v>118.99</v>
      </c>
      <c r="BT7" s="57">
        <v>119.17</v>
      </c>
      <c r="BU7" s="57">
        <v>117.72</v>
      </c>
      <c r="BV7" s="57">
        <v>114.16</v>
      </c>
      <c r="BW7" s="57">
        <v>25.12</v>
      </c>
      <c r="BX7" s="57">
        <v>25.2</v>
      </c>
      <c r="BY7" s="57">
        <v>24.94</v>
      </c>
      <c r="BZ7" s="57">
        <v>24.86</v>
      </c>
      <c r="CA7" s="57">
        <v>25.14</v>
      </c>
      <c r="CB7" s="57">
        <v>17.100000000000001</v>
      </c>
      <c r="CC7" s="57">
        <v>16.91</v>
      </c>
      <c r="CD7" s="57">
        <v>16.850000000000001</v>
      </c>
      <c r="CE7" s="57">
        <v>16.8</v>
      </c>
      <c r="CF7" s="57">
        <v>17.03</v>
      </c>
      <c r="CG7" s="57">
        <v>18.71</v>
      </c>
      <c r="CH7" s="57">
        <v>57.04</v>
      </c>
      <c r="CI7" s="57">
        <v>56.91</v>
      </c>
      <c r="CJ7" s="57">
        <v>56.74</v>
      </c>
      <c r="CK7" s="57">
        <v>56.8</v>
      </c>
      <c r="CL7" s="57">
        <v>62.5</v>
      </c>
      <c r="CM7" s="57">
        <v>57.65</v>
      </c>
      <c r="CN7" s="57">
        <v>57.52</v>
      </c>
      <c r="CO7" s="57">
        <v>57.55</v>
      </c>
      <c r="CP7" s="57">
        <v>57.69</v>
      </c>
      <c r="CQ7" s="57">
        <v>58.56</v>
      </c>
      <c r="CR7" s="57">
        <v>55.52</v>
      </c>
      <c r="CS7" s="57">
        <v>79.05</v>
      </c>
      <c r="CT7" s="57">
        <v>78.98</v>
      </c>
      <c r="CU7" s="57">
        <v>79.650000000000006</v>
      </c>
      <c r="CV7" s="57">
        <v>76.73</v>
      </c>
      <c r="CW7" s="57">
        <v>84.42</v>
      </c>
      <c r="CX7" s="57">
        <v>79.72</v>
      </c>
      <c r="CY7" s="57">
        <v>79.7</v>
      </c>
      <c r="CZ7" s="57">
        <v>79.42</v>
      </c>
      <c r="DA7" s="57">
        <v>79.2</v>
      </c>
      <c r="DB7" s="57">
        <v>80.5</v>
      </c>
      <c r="DC7" s="57">
        <v>77.099999999999994</v>
      </c>
      <c r="DD7" s="57">
        <v>63.17</v>
      </c>
      <c r="DE7" s="57">
        <v>64.34</v>
      </c>
      <c r="DF7" s="57">
        <v>65.42</v>
      </c>
      <c r="DG7" s="57">
        <v>66.39</v>
      </c>
      <c r="DH7" s="57">
        <v>67.099999999999994</v>
      </c>
      <c r="DI7" s="57">
        <v>56.41</v>
      </c>
      <c r="DJ7" s="57">
        <v>57.35</v>
      </c>
      <c r="DK7" s="57">
        <v>57.93</v>
      </c>
      <c r="DL7" s="57">
        <v>58.88</v>
      </c>
      <c r="DM7" s="57">
        <v>59.48</v>
      </c>
      <c r="DN7" s="57">
        <v>58.53</v>
      </c>
      <c r="DO7" s="57">
        <v>11.42</v>
      </c>
      <c r="DP7" s="57">
        <v>12.67</v>
      </c>
      <c r="DQ7" s="57">
        <v>19.5</v>
      </c>
      <c r="DR7" s="57">
        <v>23.2</v>
      </c>
      <c r="DS7" s="57">
        <v>30.89</v>
      </c>
      <c r="DT7" s="57">
        <v>40.61</v>
      </c>
      <c r="DU7" s="57">
        <v>37.619999999999997</v>
      </c>
      <c r="DV7" s="57">
        <v>41.79</v>
      </c>
      <c r="DW7" s="57">
        <v>43.44</v>
      </c>
      <c r="DX7" s="57">
        <v>48.09</v>
      </c>
      <c r="DY7" s="57">
        <v>45.47</v>
      </c>
      <c r="DZ7" s="57">
        <v>0</v>
      </c>
      <c r="EA7" s="57">
        <v>0</v>
      </c>
      <c r="EB7" s="57">
        <v>0.14000000000000001</v>
      </c>
      <c r="EC7" s="57">
        <v>0</v>
      </c>
      <c r="ED7" s="57">
        <v>0.04</v>
      </c>
      <c r="EE7" s="57">
        <v>0.12</v>
      </c>
      <c r="EF7" s="57">
        <v>0.11</v>
      </c>
      <c r="EG7" s="57">
        <v>0.32</v>
      </c>
      <c r="EH7" s="57">
        <v>0.21</v>
      </c>
      <c r="EI7" s="57">
        <v>0.13</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117.22</v>
      </c>
      <c r="V11" s="64">
        <f>IF(U6="-",NA(),U6)</f>
        <v>116.56</v>
      </c>
      <c r="W11" s="64">
        <f>IF(V6="-",NA(),V6)</f>
        <v>118.62</v>
      </c>
      <c r="X11" s="64">
        <f>IF(W6="-",NA(),W6)</f>
        <v>118.3</v>
      </c>
      <c r="Y11" s="64">
        <f>IF(X6="-",NA(),X6)</f>
        <v>117.49</v>
      </c>
      <c r="AE11" s="63" t="s">
        <v>23</v>
      </c>
      <c r="AF11" s="64">
        <f>IF(AE6="-",NA(),AE6)</f>
        <v>0</v>
      </c>
      <c r="AG11" s="64">
        <f>IF(AF6="-",NA(),AF6)</f>
        <v>0</v>
      </c>
      <c r="AH11" s="64">
        <f>IF(AG6="-",NA(),AG6)</f>
        <v>0</v>
      </c>
      <c r="AI11" s="64">
        <f>IF(AH6="-",NA(),AH6)</f>
        <v>0</v>
      </c>
      <c r="AJ11" s="64">
        <f>IF(AI6="-",NA(),AI6)</f>
        <v>0</v>
      </c>
      <c r="AP11" s="63" t="s">
        <v>23</v>
      </c>
      <c r="AQ11" s="64">
        <f>IF(AP6="-",NA(),AP6)</f>
        <v>88.7</v>
      </c>
      <c r="AR11" s="64">
        <f>IF(AQ6="-",NA(),AQ6)</f>
        <v>90.51</v>
      </c>
      <c r="AS11" s="64">
        <f>IF(AR6="-",NA(),AR6)</f>
        <v>117.4</v>
      </c>
      <c r="AT11" s="64">
        <f>IF(AS6="-",NA(),AS6)</f>
        <v>131.91999999999999</v>
      </c>
      <c r="AU11" s="64">
        <f>IF(AT6="-",NA(),AT6)</f>
        <v>126.83</v>
      </c>
      <c r="BA11" s="63" t="s">
        <v>23</v>
      </c>
      <c r="BB11" s="64">
        <f>IF(BA6="-",NA(),BA6)</f>
        <v>344.36</v>
      </c>
      <c r="BC11" s="64">
        <f>IF(BB6="-",NA(),BB6)</f>
        <v>316.64999999999998</v>
      </c>
      <c r="BD11" s="64">
        <f>IF(BC6="-",NA(),BC6)</f>
        <v>285.27999999999997</v>
      </c>
      <c r="BE11" s="64">
        <f>IF(BD6="-",NA(),BD6)</f>
        <v>266.79000000000002</v>
      </c>
      <c r="BF11" s="64">
        <f>IF(BE6="-",NA(),BE6)</f>
        <v>252.06</v>
      </c>
      <c r="BL11" s="63" t="s">
        <v>23</v>
      </c>
      <c r="BM11" s="64">
        <f>IF(BL6="-",NA(),BL6)</f>
        <v>115.45</v>
      </c>
      <c r="BN11" s="64">
        <f>IF(BM6="-",NA(),BM6)</f>
        <v>115.05</v>
      </c>
      <c r="BO11" s="64">
        <f>IF(BN6="-",NA(),BN6)</f>
        <v>116.4</v>
      </c>
      <c r="BP11" s="64">
        <f>IF(BO6="-",NA(),BO6)</f>
        <v>116.96</v>
      </c>
      <c r="BQ11" s="64">
        <f>IF(BP6="-",NA(),BP6)</f>
        <v>115.54</v>
      </c>
      <c r="BW11" s="63" t="s">
        <v>23</v>
      </c>
      <c r="BX11" s="64">
        <f>IF(BW6="-",NA(),BW6)</f>
        <v>25.12</v>
      </c>
      <c r="BY11" s="64">
        <f>IF(BX6="-",NA(),BX6)</f>
        <v>25.2</v>
      </c>
      <c r="BZ11" s="64">
        <f>IF(BY6="-",NA(),BY6)</f>
        <v>24.94</v>
      </c>
      <c r="CA11" s="64">
        <f>IF(BZ6="-",NA(),BZ6)</f>
        <v>24.86</v>
      </c>
      <c r="CB11" s="64">
        <f>IF(CA6="-",NA(),CA6)</f>
        <v>25.14</v>
      </c>
      <c r="CH11" s="63" t="s">
        <v>23</v>
      </c>
      <c r="CI11" s="64">
        <f>IF(CH6="-",NA(),CH6)</f>
        <v>57.04</v>
      </c>
      <c r="CJ11" s="64">
        <f>IF(CI6="-",NA(),CI6)</f>
        <v>56.91</v>
      </c>
      <c r="CK11" s="64">
        <f>IF(CJ6="-",NA(),CJ6)</f>
        <v>56.74</v>
      </c>
      <c r="CL11" s="64">
        <f>IF(CK6="-",NA(),CK6)</f>
        <v>56.8</v>
      </c>
      <c r="CM11" s="64">
        <f>IF(CL6="-",NA(),CL6)</f>
        <v>62.5</v>
      </c>
      <c r="CS11" s="63" t="s">
        <v>23</v>
      </c>
      <c r="CT11" s="64">
        <f>IF(CS6="-",NA(),CS6)</f>
        <v>79.05</v>
      </c>
      <c r="CU11" s="64">
        <f>IF(CT6="-",NA(),CT6)</f>
        <v>78.98</v>
      </c>
      <c r="CV11" s="64">
        <f>IF(CU6="-",NA(),CU6)</f>
        <v>79.650000000000006</v>
      </c>
      <c r="CW11" s="64">
        <f>IF(CV6="-",NA(),CV6)</f>
        <v>76.73</v>
      </c>
      <c r="CX11" s="64">
        <f>IF(CW6="-",NA(),CW6)</f>
        <v>84.42</v>
      </c>
      <c r="DD11" s="63" t="s">
        <v>23</v>
      </c>
      <c r="DE11" s="64">
        <f>IF(DD6="-",NA(),DD6)</f>
        <v>63.17</v>
      </c>
      <c r="DF11" s="64">
        <f>IF(DE6="-",NA(),DE6)</f>
        <v>64.34</v>
      </c>
      <c r="DG11" s="64">
        <f>IF(DF6="-",NA(),DF6)</f>
        <v>65.42</v>
      </c>
      <c r="DH11" s="64">
        <f>IF(DG6="-",NA(),DG6)</f>
        <v>66.39</v>
      </c>
      <c r="DI11" s="64">
        <f>IF(DH6="-",NA(),DH6)</f>
        <v>67.099999999999994</v>
      </c>
      <c r="DO11" s="63" t="s">
        <v>23</v>
      </c>
      <c r="DP11" s="64">
        <f>IF(DO6="-",NA(),DO6)</f>
        <v>11.42</v>
      </c>
      <c r="DQ11" s="64">
        <f>IF(DP6="-",NA(),DP6)</f>
        <v>12.67</v>
      </c>
      <c r="DR11" s="64">
        <f>IF(DQ6="-",NA(),DQ6)</f>
        <v>19.5</v>
      </c>
      <c r="DS11" s="64">
        <f>IF(DR6="-",NA(),DR6)</f>
        <v>23.2</v>
      </c>
      <c r="DT11" s="64">
        <f>IF(DS6="-",NA(),DS6)</f>
        <v>30.89</v>
      </c>
      <c r="DZ11" s="63" t="s">
        <v>23</v>
      </c>
      <c r="EA11" s="64">
        <f>IF(DZ6="-",NA(),DZ6)</f>
        <v>0</v>
      </c>
      <c r="EB11" s="64">
        <f>IF(EA6="-",NA(),EA6)</f>
        <v>0</v>
      </c>
      <c r="EC11" s="64">
        <f>IF(EB6="-",NA(),EB6)</f>
        <v>0.14000000000000001</v>
      </c>
      <c r="ED11" s="64">
        <f>IF(EC6="-",NA(),EC6)</f>
        <v>0</v>
      </c>
      <c r="EE11" s="64">
        <f>IF(ED6="-",NA(),ED6)</f>
        <v>0.04</v>
      </c>
    </row>
    <row r="12" spans="1:140" x14ac:dyDescent="0.15">
      <c r="T12" s="63" t="s">
        <v>24</v>
      </c>
      <c r="U12" s="64">
        <f>IF(Y6="-",NA(),Y6)</f>
        <v>122.19</v>
      </c>
      <c r="V12" s="64">
        <f>IF(Z6="-",NA(),Z6)</f>
        <v>123.35</v>
      </c>
      <c r="W12" s="64">
        <f>IF(AA6="-",NA(),AA6)</f>
        <v>121.58</v>
      </c>
      <c r="X12" s="64">
        <f>IF(AB6="-",NA(),AB6)</f>
        <v>121.19</v>
      </c>
      <c r="Y12" s="64">
        <f>IF(AC6="-",NA(),AC6)</f>
        <v>120.32</v>
      </c>
      <c r="AE12" s="63" t="s">
        <v>24</v>
      </c>
      <c r="AF12" s="64">
        <f>IF(AJ6="-",NA(),AJ6)</f>
        <v>50.49</v>
      </c>
      <c r="AG12" s="64">
        <f>IF(AK6="-",NA(),AK6)</f>
        <v>23.81</v>
      </c>
      <c r="AH12" s="64">
        <f>IF(AL6="-",NA(),AL6)</f>
        <v>22.44</v>
      </c>
      <c r="AI12" s="64">
        <f>IF(AM6="-",NA(),AM6)</f>
        <v>18.82</v>
      </c>
      <c r="AJ12" s="64">
        <f>IF(AN6="-",NA(),AN6)</f>
        <v>17.88</v>
      </c>
      <c r="AP12" s="63" t="s">
        <v>24</v>
      </c>
      <c r="AQ12" s="64">
        <f>IF(AU6="-",NA(),AU6)</f>
        <v>221.79</v>
      </c>
      <c r="AR12" s="64">
        <f>IF(AV6="-",NA(),AV6)</f>
        <v>312.67</v>
      </c>
      <c r="AS12" s="64">
        <f>IF(AW6="-",NA(),AW6)</f>
        <v>345.05</v>
      </c>
      <c r="AT12" s="64">
        <f>IF(AX6="-",NA(),AX6)</f>
        <v>379.14</v>
      </c>
      <c r="AU12" s="64">
        <f>IF(AY6="-",NA(),AY6)</f>
        <v>394.58</v>
      </c>
      <c r="BA12" s="63" t="s">
        <v>24</v>
      </c>
      <c r="BB12" s="64">
        <f>IF(BF6="-",NA(),BF6)</f>
        <v>297.23</v>
      </c>
      <c r="BC12" s="64">
        <f>IF(BG6="-",NA(),BG6)</f>
        <v>272.8</v>
      </c>
      <c r="BD12" s="64">
        <f>IF(BH6="-",NA(),BH6)</f>
        <v>255.89</v>
      </c>
      <c r="BE12" s="64">
        <f>IF(BI6="-",NA(),BI6)</f>
        <v>242.57</v>
      </c>
      <c r="BF12" s="64">
        <f>IF(BJ6="-",NA(),BJ6)</f>
        <v>235.79</v>
      </c>
      <c r="BL12" s="63" t="s">
        <v>24</v>
      </c>
      <c r="BM12" s="64">
        <f>IF(BQ6="-",NA(),BQ6)</f>
        <v>118.2</v>
      </c>
      <c r="BN12" s="64">
        <f>IF(BR6="-",NA(),BR6)</f>
        <v>119.5</v>
      </c>
      <c r="BO12" s="64">
        <f>IF(BS6="-",NA(),BS6)</f>
        <v>118.99</v>
      </c>
      <c r="BP12" s="64">
        <f>IF(BT6="-",NA(),BT6)</f>
        <v>119.17</v>
      </c>
      <c r="BQ12" s="64">
        <f>IF(BU6="-",NA(),BU6)</f>
        <v>117.72</v>
      </c>
      <c r="BW12" s="63" t="s">
        <v>24</v>
      </c>
      <c r="BX12" s="64">
        <f>IF(CB6="-",NA(),CB6)</f>
        <v>17.100000000000001</v>
      </c>
      <c r="BY12" s="64">
        <f>IF(CC6="-",NA(),CC6)</f>
        <v>16.91</v>
      </c>
      <c r="BZ12" s="64">
        <f>IF(CD6="-",NA(),CD6)</f>
        <v>16.850000000000001</v>
      </c>
      <c r="CA12" s="64">
        <f>IF(CE6="-",NA(),CE6)</f>
        <v>16.8</v>
      </c>
      <c r="CB12" s="64">
        <f>IF(CF6="-",NA(),CF6)</f>
        <v>17.03</v>
      </c>
      <c r="CH12" s="63" t="s">
        <v>24</v>
      </c>
      <c r="CI12" s="64">
        <f>IF(CM6="-",NA(),CM6)</f>
        <v>57.65</v>
      </c>
      <c r="CJ12" s="64">
        <f>IF(CN6="-",NA(),CN6)</f>
        <v>57.52</v>
      </c>
      <c r="CK12" s="64">
        <f>IF(CO6="-",NA(),CO6)</f>
        <v>57.55</v>
      </c>
      <c r="CL12" s="64">
        <f>IF(CP6="-",NA(),CP6)</f>
        <v>57.69</v>
      </c>
      <c r="CM12" s="64">
        <f>IF(CQ6="-",NA(),CQ6)</f>
        <v>58.56</v>
      </c>
      <c r="CS12" s="63" t="s">
        <v>24</v>
      </c>
      <c r="CT12" s="64">
        <f>IF(CX6="-",NA(),CX6)</f>
        <v>79.72</v>
      </c>
      <c r="CU12" s="64">
        <f>IF(CY6="-",NA(),CY6)</f>
        <v>79.7</v>
      </c>
      <c r="CV12" s="64">
        <f>IF(CZ6="-",NA(),CZ6)</f>
        <v>79.42</v>
      </c>
      <c r="CW12" s="64">
        <f>IF(DA6="-",NA(),DA6)</f>
        <v>79.2</v>
      </c>
      <c r="CX12" s="64">
        <f>IF(DB6="-",NA(),DB6)</f>
        <v>80.5</v>
      </c>
      <c r="DD12" s="63" t="s">
        <v>24</v>
      </c>
      <c r="DE12" s="64">
        <f>IF(DI6="-",NA(),DI6)</f>
        <v>56.41</v>
      </c>
      <c r="DF12" s="64">
        <f>IF(DJ6="-",NA(),DJ6)</f>
        <v>57.35</v>
      </c>
      <c r="DG12" s="64">
        <f>IF(DK6="-",NA(),DK6)</f>
        <v>57.93</v>
      </c>
      <c r="DH12" s="64">
        <f>IF(DL6="-",NA(),DL6)</f>
        <v>58.88</v>
      </c>
      <c r="DI12" s="64">
        <f>IF(DM6="-",NA(),DM6)</f>
        <v>59.48</v>
      </c>
      <c r="DO12" s="63" t="s">
        <v>24</v>
      </c>
      <c r="DP12" s="64">
        <f>IF(DT6="-",NA(),DT6)</f>
        <v>40.61</v>
      </c>
      <c r="DQ12" s="64">
        <f>IF(DU6="-",NA(),DU6)</f>
        <v>37.619999999999997</v>
      </c>
      <c r="DR12" s="64">
        <f>IF(DV6="-",NA(),DV6)</f>
        <v>41.79</v>
      </c>
      <c r="DS12" s="64">
        <f>IF(DW6="-",NA(),DW6)</f>
        <v>43.44</v>
      </c>
      <c r="DT12" s="64">
        <f>IF(DX6="-",NA(),DX6)</f>
        <v>48.09</v>
      </c>
      <c r="DZ12" s="63" t="s">
        <v>24</v>
      </c>
      <c r="EA12" s="64">
        <f>IF(EE6="-",NA(),EE6)</f>
        <v>0.12</v>
      </c>
      <c r="EB12" s="64">
        <f>IF(EF6="-",NA(),EF6)</f>
        <v>0.11</v>
      </c>
      <c r="EC12" s="64">
        <f>IF(EG6="-",NA(),EG6)</f>
        <v>0.32</v>
      </c>
      <c r="ED12" s="64">
        <f>IF(EH6="-",NA(),EH6)</f>
        <v>0.21</v>
      </c>
      <c r="EE12" s="64">
        <f>IF(EI6="-",NA(),EI6)</f>
        <v>0.13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2020-01-28T08:01:49Z</cp:lastPrinted>
  <dcterms:created xsi:type="dcterms:W3CDTF">2019-12-05T07:46:24Z</dcterms:created>
  <dcterms:modified xsi:type="dcterms:W3CDTF">2020-02-03T06:49:33Z</dcterms:modified>
  <cp:category/>
</cp:coreProperties>
</file>