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9wiYjfAmRS1q2GxBwhUHp5UWGCqONRvXtkVHmo/JKA+DtqrjexGVU+67C1K6JxTedjOOh9uAhKuqFyxTZBPXg==" workbookSaltValue="bqKM/fD34DRxniEO0XXIXQ==" workbookSpinCount="100000" lockStructure="1"/>
  <bookViews>
    <workbookView xWindow="0" yWindow="0" windowWidth="15360" windowHeight="7635"/>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<sst xmlns="http://schemas.openxmlformats.org/spreadsheetml/2006/main" count="262" uniqueCount="107">
  <si>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</si>
  <si>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</si>
  <si>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</si>
  <si>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</si>
  <si>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</si>
  <si>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</si>
  <si>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</si>
  <si>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</si>
  <si>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</si>
  <si>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</si>
  <si>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</si>
  <si>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</si>
  <si>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</si>
  <si>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</si>
  <si>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</si>
  <si>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</si>
  <si>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</si>
  <si>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</si>
  <si>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</si>
  <si>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</si>
  <si>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</si>
  <si>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</si>
  <si>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</si>
  <si>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</si>
  <si>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</si>
  <si>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</si>
  <si>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</si>
  <si>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</si>
  <si>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</si>
  <si>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</si>
  <si>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</si>
  <si>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</si>
  <si>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</si>
  <si>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</si>
  <si>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</si>
  <si>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</si>
  <si>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</si>
  <si>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</si>
  <si>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</si>
  <si>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</si>
  <si>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</si>
  <si>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</si>
  <si>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</si>
  <si>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</si>
  <si>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</si>
  <si>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</si>
  <si>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</si>
  <si>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</si>
  <si>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</si>
  <si>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</si>
  <si>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</si>
  <si>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</si>
  <si>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</si>
  <si>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</si>
  <si>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</si>
  <si>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</si>
  <si>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</si>
  <si>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</si>
  <si>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</si>
  <si>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</si>
  <si>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</si>
  <si>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</si>
  <si>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</si>
  <si>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</si>
  <si>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</si>
  <si>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</si>
  <si>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</si>
  <si>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</si>
  <si>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</si>
  <si>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</si>
  <si>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</si>
  <si>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</si>
  <si>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</si>
  <si>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</si>
  <si>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</si>
  <si>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</si>
  <si>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</si>
  <si>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</si>
  <si>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</si>
  <si>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</si>
  <si>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</si>
  <si>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</si>
  <si>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</si>
  <si>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</si>
  <si>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</si>
  <si>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</si>
  <si>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</si>
  <si>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</si>
  <si>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300004</t>
  </si>
  <si>
    <t>46</t>
  </si>
  <si>
    <t>02</t>
  </si>
  <si>
    <t>0</t>
  </si>
  <si>
    <t>000</t>
  </si>
  <si>
    <t>和歌山県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</si>
  <si>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</si>
  <si>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</si>
  <si>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</si>
  <si>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</si>
  <si>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</si>
  <si>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</si>
  <si>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</si>
  <si>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</si>
  <si>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</si>
  <si>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</si>
  <si>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比率及び管路経年劣化率が全国平均と比較して高いことから、老朽化が進んでいることがわかる。なお、管路等一部設備においては、健全性調査を行った結果、更新期間を延長している部分(一部の管路)もある。</t>
    <rPh sb="1" eb="3">
      <t>ユウケイ</t>
    </rPh>
    <rPh sb="3" eb="7">
      <t>コテイシサン</t>
    </rPh>
    <rPh sb="7" eb="9">
      <t>ゲンカ</t>
    </rPh>
    <rPh sb="9" eb="11">
      <t>ショウキャク</t>
    </rPh>
    <rPh sb="11" eb="13">
      <t>ヒリツ</t>
    </rPh>
    <rPh sb="13" eb="14">
      <t>オヨ</t>
    </rPh>
    <rPh sb="15" eb="17">
      <t>カンロ</t>
    </rPh>
    <rPh sb="17" eb="19">
      <t>ケイネン</t>
    </rPh>
    <rPh sb="19" eb="21">
      <t>レッカ</t>
    </rPh>
    <rPh sb="21" eb="22">
      <t>リツ</t>
    </rPh>
    <rPh sb="23" eb="25">
      <t>ゼンコク</t>
    </rPh>
    <rPh sb="25" eb="27">
      <t>ヘイキン</t>
    </rPh>
    <rPh sb="28" eb="30">
      <t>ヒカク</t>
    </rPh>
    <rPh sb="39" eb="42">
      <t>ロウキュウカ</t>
    </rPh>
    <rPh sb="43" eb="44">
      <t>スス</t>
    </rPh>
    <rPh sb="58" eb="60">
      <t>カンロ</t>
    </rPh>
    <rPh sb="60" eb="61">
      <t>トウ</t>
    </rPh>
    <rPh sb="61" eb="63">
      <t>イチブ</t>
    </rPh>
    <rPh sb="63" eb="65">
      <t>セツビ</t>
    </rPh>
    <rPh sb="71" eb="74">
      <t>ケンゼンセイ</t>
    </rPh>
    <rPh sb="74" eb="76">
      <t>チョウサ</t>
    </rPh>
    <rPh sb="77" eb="78">
      <t>オコナ</t>
    </rPh>
    <rPh sb="80" eb="82">
      <t>ケッカ</t>
    </rPh>
    <rPh sb="83" eb="85">
      <t>コウシン</t>
    </rPh>
    <rPh sb="85" eb="87">
      <t>キカン</t>
    </rPh>
    <rPh sb="88" eb="90">
      <t>エンチョウ</t>
    </rPh>
    <rPh sb="94" eb="96">
      <t>ブブン</t>
    </rPh>
    <rPh sb="97" eb="99">
      <t>イチブ</t>
    </rPh>
    <rPh sb="100" eb="102">
      <t>カンロ</t>
    </rPh>
    <phoneticPr fontId="5"/>
  </si>
  <si>
    <t>　累積欠損金及び企業債残高がないこと、流動比率が全国平均より高いこと、経常収支比率が100％を超えていることなどから、経営は健全であると考えられる。一方、平成29、30年度と経常収支比率で数値の悪化が見られるが、これは施設の老朽化対策工事及び耐震化対策工事による固定資産除却費増によるものである。また、平成29、30年度における流動比率における数値の変動は、年度末の工事費支払が翌年度払となった結果である。
　料金回収率については、全国平均を下回る年もあるため、今後の計画如何では、料金改定を含めた経営改善を図っていく。
　契約率及び施設利用率については、全国平均を下回っているので、新規ユーザー獲得に向けた取り組みを図っていく。</t>
    <rPh sb="1" eb="3">
      <t>ルイセキ</t>
    </rPh>
    <rPh sb="3" eb="6">
      <t>ケッソンキン</t>
    </rPh>
    <rPh sb="6" eb="7">
      <t>オヨ</t>
    </rPh>
    <rPh sb="8" eb="11">
      <t>キギョウサイ</t>
    </rPh>
    <rPh sb="11" eb="13">
      <t>ザンダカ</t>
    </rPh>
    <rPh sb="19" eb="21">
      <t>リュウドウ</t>
    </rPh>
    <rPh sb="21" eb="23">
      <t>ヒリツ</t>
    </rPh>
    <rPh sb="24" eb="26">
      <t>ゼンコク</t>
    </rPh>
    <rPh sb="26" eb="28">
      <t>ヘイキン</t>
    </rPh>
    <rPh sb="30" eb="31">
      <t>タカ</t>
    </rPh>
    <rPh sb="35" eb="37">
      <t>ケイジョウ</t>
    </rPh>
    <rPh sb="37" eb="39">
      <t>シュウシ</t>
    </rPh>
    <rPh sb="39" eb="41">
      <t>ヒリツ</t>
    </rPh>
    <rPh sb="47" eb="48">
      <t>コ</t>
    </rPh>
    <rPh sb="59" eb="61">
      <t>ケイエイ</t>
    </rPh>
    <rPh sb="62" eb="64">
      <t>ケンゼン</t>
    </rPh>
    <rPh sb="68" eb="69">
      <t>カンガ</t>
    </rPh>
    <rPh sb="74" eb="76">
      <t>イッポウ</t>
    </rPh>
    <rPh sb="77" eb="79">
      <t>ヘイセイ</t>
    </rPh>
    <rPh sb="84" eb="86">
      <t>ネンド</t>
    </rPh>
    <rPh sb="87" eb="89">
      <t>ケイジョウ</t>
    </rPh>
    <rPh sb="89" eb="91">
      <t>シュウシ</t>
    </rPh>
    <rPh sb="91" eb="93">
      <t>ヒリツ</t>
    </rPh>
    <rPh sb="94" eb="96">
      <t>スウチ</t>
    </rPh>
    <rPh sb="97" eb="99">
      <t>アッカ</t>
    </rPh>
    <rPh sb="100" eb="101">
      <t>ミ</t>
    </rPh>
    <rPh sb="117" eb="119">
      <t>コウジ</t>
    </rPh>
    <rPh sb="126" eb="128">
      <t>コウジ</t>
    </rPh>
    <rPh sb="131" eb="135">
      <t>コテイシサン</t>
    </rPh>
    <rPh sb="135" eb="138">
      <t>ジョキャクヒ</t>
    </rPh>
    <rPh sb="138" eb="139">
      <t>ゾウ</t>
    </rPh>
    <rPh sb="164" eb="166">
      <t>リュウドウ</t>
    </rPh>
    <rPh sb="166" eb="168">
      <t>ヒリツ</t>
    </rPh>
    <rPh sb="172" eb="174">
      <t>スウチ</t>
    </rPh>
    <rPh sb="175" eb="177">
      <t>ヘンドウ</t>
    </rPh>
    <rPh sb="179" eb="182">
      <t>ネンドマツ</t>
    </rPh>
    <rPh sb="183" eb="185">
      <t>コウジ</t>
    </rPh>
    <rPh sb="185" eb="186">
      <t>ヒ</t>
    </rPh>
    <rPh sb="186" eb="188">
      <t>シハライ</t>
    </rPh>
    <rPh sb="189" eb="192">
      <t>ヨクネンド</t>
    </rPh>
    <rPh sb="192" eb="193">
      <t>バラ</t>
    </rPh>
    <rPh sb="197" eb="199">
      <t>ケッカ</t>
    </rPh>
    <rPh sb="205" eb="207">
      <t>リョウキン</t>
    </rPh>
    <rPh sb="207" eb="209">
      <t>カイシュウ</t>
    </rPh>
    <rPh sb="209" eb="210">
      <t>リツ</t>
    </rPh>
    <rPh sb="216" eb="218">
      <t>ゼンコク</t>
    </rPh>
    <rPh sb="218" eb="220">
      <t>ヘイキン</t>
    </rPh>
    <rPh sb="221" eb="223">
      <t>シタマワ</t>
    </rPh>
    <rPh sb="224" eb="225">
      <t>トシ</t>
    </rPh>
    <rPh sb="231" eb="233">
      <t>コンゴ</t>
    </rPh>
    <rPh sb="234" eb="236">
      <t>ケイカク</t>
    </rPh>
    <rPh sb="236" eb="238">
      <t>イカン</t>
    </rPh>
    <rPh sb="241" eb="243">
      <t>リョウキン</t>
    </rPh>
    <rPh sb="243" eb="245">
      <t>カイテイ</t>
    </rPh>
    <rPh sb="246" eb="247">
      <t>フク</t>
    </rPh>
    <rPh sb="249" eb="251">
      <t>ケイエイ</t>
    </rPh>
    <rPh sb="262" eb="265">
      <t>ケイヤクリツ</t>
    </rPh>
    <rPh sb="265" eb="266">
      <t>オヨ</t>
    </rPh>
    <rPh sb="267" eb="269">
      <t>シセツ</t>
    </rPh>
    <rPh sb="269" eb="272">
      <t>リヨウリツ</t>
    </rPh>
    <rPh sb="278" eb="280">
      <t>ゼンコク</t>
    </rPh>
    <rPh sb="280" eb="282">
      <t>ヘイキン</t>
    </rPh>
    <rPh sb="283" eb="285">
      <t>シタマワ</t>
    </rPh>
    <rPh sb="292" eb="294">
      <t>シンキ</t>
    </rPh>
    <rPh sb="298" eb="300">
      <t>カクトク</t>
    </rPh>
    <rPh sb="301" eb="302">
      <t>ム</t>
    </rPh>
    <rPh sb="304" eb="305">
      <t>ト</t>
    </rPh>
    <rPh sb="306" eb="307">
      <t>ク</t>
    </rPh>
    <rPh sb="309" eb="310">
      <t>ハカ</t>
    </rPh>
    <phoneticPr fontId="5"/>
  </si>
  <si>
    <t xml:space="preserve">　現在経営は健全と言えるが、今後、施設の老朽化対策が必須である。これを実施していくにあたっては、工事の優先度を定め、計画的に実施する必要がある。その際、事業継続への必要性や老朽化度合だけでなく工事期間中の固定資産除却費増、資産化後の減価償却費増を考慮しなければ、経営の安定化を損ねる可能性がある。
　又、現状でも料金回収率が低下しているので、老朽化対策如何では、料金改定も検討しなければならない。
　一方、契約率及び施設利用率も全国平均を下回っているので、新規ユーザー獲得に向けた取り組みを図っていく。
</t>
    <rPh sb="1" eb="3">
      <t>ゲンザイ</t>
    </rPh>
    <rPh sb="3" eb="5">
      <t>ケイエイ</t>
    </rPh>
    <rPh sb="6" eb="8">
      <t>ケンゼン</t>
    </rPh>
    <rPh sb="9" eb="10">
      <t>イ</t>
    </rPh>
    <rPh sb="26" eb="28">
      <t>ヒッス</t>
    </rPh>
    <rPh sb="48" eb="50">
      <t>コウジ</t>
    </rPh>
    <rPh sb="62" eb="64">
      <t>ジッシ</t>
    </rPh>
    <rPh sb="66" eb="68">
      <t>ヒツヨウ</t>
    </rPh>
    <rPh sb="74" eb="75">
      <t>サイ</t>
    </rPh>
    <rPh sb="76" eb="78">
      <t>ジギョウ</t>
    </rPh>
    <rPh sb="78" eb="80">
      <t>ケイゾク</t>
    </rPh>
    <rPh sb="82" eb="85">
      <t>ヒツヨウセイ</t>
    </rPh>
    <rPh sb="86" eb="89">
      <t>ロウキュウカ</t>
    </rPh>
    <rPh sb="89" eb="91">
      <t>ドア</t>
    </rPh>
    <rPh sb="131" eb="133">
      <t>ケイエイ</t>
    </rPh>
    <rPh sb="134" eb="137">
      <t>アンテイカ</t>
    </rPh>
    <rPh sb="138" eb="139">
      <t>ソコ</t>
    </rPh>
    <rPh sb="141" eb="144">
      <t>カノウセイ</t>
    </rPh>
    <rPh sb="152" eb="154">
      <t>ゲンジョウ</t>
    </rPh>
    <rPh sb="171" eb="174">
      <t>ロウキュウカ</t>
    </rPh>
    <rPh sb="174" eb="176">
      <t>タイサク</t>
    </rPh>
    <rPh sb="214" eb="216">
      <t>ゼンコク</t>
    </rPh>
    <rPh sb="216" eb="218">
      <t>ヘイキン</t>
    </rPh>
    <rPh sb="219" eb="221">
      <t>シタマワ</t>
    </rPh>
    <rPh sb="245" eb="24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</si>
</sst>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64.87</c:v>
                </c:pt>
                <c:pt idx="1">
                  <c:v>66.58</c:v>
                </c:pt>
                <c:pt idx="2">
                  <c:v>67.209999999999994</c:v>
                </c:pt>
                <c:pt idx="3">
                  <c:v>63.78</c:v>
                </c:pt>
                <c:pt idx="4">
                  <c:v>62.91</c:v>
                </c:pt>
              </c:numCache>
            </c:numRef>
          </c:val>
          <c:extLst xmlns:c16r2="http://schemas.microsoft.com/office/drawing/2015/06/chart">
            <c:ext xmlns:c16="http://schemas.microsoft.com/office/drawing/2014/chart" uri="{C3380CC4-5D6E-409C-BE32-E72D297353CC}">
              <c16:uniqueId val="{00000000-DCC5-4FE8-9401-4DE822365D77}"/>
            </c:ext>
          </c:extLst>
        </c:ser>
        <c:dLbls>
          <c:showLegendKey val="0"/>
          <c:showVal val="0"/>
          <c:showCatName val="0"/>
          <c:showSerName val="0"/>
          <c:showPercent val="0"/>
          <c:showBubbleSize val="0"/>
        </c:dLbls>
        <c:gapWidth val="150"/>
        <c:axId val="148502016"/>
        <c:axId val="14850393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xmlns:c16r2="http://schemas.microsoft.com/office/drawing/2015/06/chart">
            <c:ext xmlns:c16="http://schemas.microsoft.com/office/drawing/2014/chart" uri="{C3380CC4-5D6E-409C-BE32-E72D297353CC}">
              <c16:uniqueId val="{00000001-DCC5-4FE8-9401-4DE822365D77}"/>
            </c:ext>
          </c:extLst>
        </c:ser>
        <c:dLbls>
          <c:showLegendKey val="0"/>
          <c:showVal val="0"/>
          <c:showCatName val="0"/>
          <c:showSerName val="0"/>
          <c:showPercent val="0"/>
          <c:showBubbleSize val="0"/>
        </c:dLbls>
        <c:marker val="1"/>
        <c:smooth val="0"/>
        <c:axId val="148502016"/>
        <c:axId val="148503936"/>
      </c:lineChart>
      <c:dateAx>
        <c:axId val="148502016"/>
        <c:scaling>
          <c:orientation val="minMax"/>
        </c:scaling>
        <c:delete val="1"/>
        <c:axPos val="b"/>
        <c:numFmt formatCode="ge" sourceLinked="1"/>
        <c:majorTickMark val="none"/>
        <c:minorTickMark val="none"/>
        <c:tickLblPos val="none"/>
        <c:crossAx val="148503936"/>
        <c:crosses val="autoZero"/>
        <c:auto val="1"/>
        <c:lblOffset val="100"/>
        <c:baseTimeUnit val="years"/>
      </c:dateAx>
      <c:valAx>
        <c:axId val="1485039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85020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73.28</c:v>
                </c:pt>
                <c:pt idx="1">
                  <c:v>73.98</c:v>
                </c:pt>
                <c:pt idx="2">
                  <c:v>73.98</c:v>
                </c:pt>
                <c:pt idx="3">
                  <c:v>73.98</c:v>
                </c:pt>
                <c:pt idx="4">
                  <c:v>70.22</c:v>
                </c:pt>
              </c:numCache>
            </c:numRef>
          </c:val>
          <c:extLst xmlns:c16r2="http://schemas.microsoft.com/office/drawing/2015/06/chart">
            <c:ext xmlns:c16="http://schemas.microsoft.com/office/drawing/2014/chart" uri="{C3380CC4-5D6E-409C-BE32-E72D297353CC}">
              <c16:uniqueId val="{00000000-11A6-4F61-8EA0-99C7E1BC8E18}"/>
            </c:ext>
          </c:extLst>
        </c:ser>
        <c:dLbls>
          <c:showLegendKey val="0"/>
          <c:showVal val="0"/>
          <c:showCatName val="0"/>
          <c:showSerName val="0"/>
          <c:showPercent val="0"/>
          <c:showBubbleSize val="0"/>
        </c:dLbls>
        <c:gapWidth val="150"/>
        <c:axId val="149341696"/>
        <c:axId val="14934361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xmlns:c16r2="http://schemas.microsoft.com/office/drawing/2015/06/chart">
            <c:ext xmlns:c16="http://schemas.microsoft.com/office/drawing/2014/chart" uri="{C3380CC4-5D6E-409C-BE32-E72D297353CC}">
              <c16:uniqueId val="{00000001-11A6-4F61-8EA0-99C7E1BC8E18}"/>
            </c:ext>
          </c:extLst>
        </c:ser>
        <c:dLbls>
          <c:showLegendKey val="0"/>
          <c:showVal val="0"/>
          <c:showCatName val="0"/>
          <c:showSerName val="0"/>
          <c:showPercent val="0"/>
          <c:showBubbleSize val="0"/>
        </c:dLbls>
        <c:marker val="1"/>
        <c:smooth val="0"/>
        <c:axId val="149341696"/>
        <c:axId val="149343616"/>
      </c:lineChart>
      <c:dateAx>
        <c:axId val="149341696"/>
        <c:scaling>
          <c:orientation val="minMax"/>
        </c:scaling>
        <c:delete val="1"/>
        <c:axPos val="b"/>
        <c:numFmt formatCode="ge" sourceLinked="1"/>
        <c:majorTickMark val="none"/>
        <c:minorTickMark val="none"/>
        <c:tickLblPos val="none"/>
        <c:crossAx val="149343616"/>
        <c:crosses val="autoZero"/>
        <c:auto val="1"/>
        <c:lblOffset val="100"/>
        <c:baseTimeUnit val="years"/>
      </c:dateAx>
      <c:valAx>
        <c:axId val="1493436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3416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2B-469A-AB79-176FFBA86FA6}"/>
            </c:ext>
          </c:extLst>
        </c:ser>
        <c:dLbls>
          <c:showLegendKey val="0"/>
          <c:showVal val="0"/>
          <c:showCatName val="0"/>
          <c:showSerName val="0"/>
          <c:showPercent val="0"/>
          <c:showBubbleSize val="0"/>
        </c:dLbls>
        <c:gapWidth val="150"/>
        <c:axId val="149402752"/>
        <c:axId val="14940467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xmlns:c16r2="http://schemas.microsoft.com/office/drawing/2015/06/chart">
            <c:ext xmlns:c16="http://schemas.microsoft.com/office/drawing/2014/chart" uri="{C3380CC4-5D6E-409C-BE32-E72D297353CC}">
              <c16:uniqueId val="{00000001-E92B-469A-AB79-176FFBA86FA6}"/>
            </c:ext>
          </c:extLst>
        </c:ser>
        <c:dLbls>
          <c:showLegendKey val="0"/>
          <c:showVal val="0"/>
          <c:showCatName val="0"/>
          <c:showSerName val="0"/>
          <c:showPercent val="0"/>
          <c:showBubbleSize val="0"/>
        </c:dLbls>
        <c:marker val="1"/>
        <c:smooth val="0"/>
        <c:axId val="149402752"/>
        <c:axId val="149404672"/>
      </c:lineChart>
      <c:dateAx>
        <c:axId val="149402752"/>
        <c:scaling>
          <c:orientation val="minMax"/>
        </c:scaling>
        <c:delete val="1"/>
        <c:axPos val="b"/>
        <c:numFmt formatCode="ge" sourceLinked="1"/>
        <c:majorTickMark val="none"/>
        <c:minorTickMark val="none"/>
        <c:tickLblPos val="none"/>
        <c:crossAx val="149404672"/>
        <c:crosses val="autoZero"/>
        <c:auto val="1"/>
        <c:lblOffset val="100"/>
        <c:baseTimeUnit val="years"/>
      </c:dateAx>
      <c:valAx>
        <c:axId val="1494046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4027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2308.21</c:v>
                </c:pt>
                <c:pt idx="1">
                  <c:v>1676.29</c:v>
                </c:pt>
                <c:pt idx="2">
                  <c:v>2310.0300000000002</c:v>
                </c:pt>
                <c:pt idx="3">
                  <c:v>1584.77</c:v>
                </c:pt>
                <c:pt idx="4">
                  <c:v>889.62</c:v>
                </c:pt>
              </c:numCache>
            </c:numRef>
          </c:val>
          <c:extLst xmlns:c16r2="http://schemas.microsoft.com/office/drawing/2015/06/chart">
            <c:ext xmlns:c16="http://schemas.microsoft.com/office/drawing/2014/chart" uri="{C3380CC4-5D6E-409C-BE32-E72D297353CC}">
              <c16:uniqueId val="{00000000-8677-40D9-9C87-74E2C4795300}"/>
            </c:ext>
          </c:extLst>
        </c:ser>
        <c:dLbls>
          <c:showLegendKey val="0"/>
          <c:showVal val="0"/>
          <c:showCatName val="0"/>
          <c:showSerName val="0"/>
          <c:showPercent val="0"/>
          <c:showBubbleSize val="0"/>
        </c:dLbls>
        <c:gapWidth val="150"/>
        <c:axId val="149443328"/>
        <c:axId val="14944524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xmlns:c16r2="http://schemas.microsoft.com/office/drawing/2015/06/chart">
            <c:ext xmlns:c16="http://schemas.microsoft.com/office/drawing/2014/chart" uri="{C3380CC4-5D6E-409C-BE32-E72D297353CC}">
              <c16:uniqueId val="{00000001-8677-40D9-9C87-74E2C4795300}"/>
            </c:ext>
          </c:extLst>
        </c:ser>
        <c:dLbls>
          <c:showLegendKey val="0"/>
          <c:showVal val="0"/>
          <c:showCatName val="0"/>
          <c:showSerName val="0"/>
          <c:showPercent val="0"/>
          <c:showBubbleSize val="0"/>
        </c:dLbls>
        <c:marker val="1"/>
        <c:smooth val="0"/>
        <c:axId val="149443328"/>
        <c:axId val="149445248"/>
      </c:lineChart>
      <c:dateAx>
        <c:axId val="149443328"/>
        <c:scaling>
          <c:orientation val="minMax"/>
        </c:scaling>
        <c:delete val="1"/>
        <c:axPos val="b"/>
        <c:numFmt formatCode="ge" sourceLinked="1"/>
        <c:majorTickMark val="none"/>
        <c:minorTickMark val="none"/>
        <c:tickLblPos val="none"/>
        <c:crossAx val="149445248"/>
        <c:crosses val="autoZero"/>
        <c:auto val="1"/>
        <c:lblOffset val="100"/>
        <c:baseTimeUnit val="years"/>
      </c:dateAx>
      <c:valAx>
        <c:axId val="1494452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4433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A2-4BE0-83E0-4875A151B764}"/>
            </c:ext>
          </c:extLst>
        </c:ser>
        <c:dLbls>
          <c:showLegendKey val="0"/>
          <c:showVal val="0"/>
          <c:showCatName val="0"/>
          <c:showSerName val="0"/>
          <c:showPercent val="0"/>
          <c:showBubbleSize val="0"/>
        </c:dLbls>
        <c:gapWidth val="150"/>
        <c:axId val="149624704"/>
        <c:axId val="14964736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xmlns:c16r2="http://schemas.microsoft.com/office/drawing/2015/06/chart">
            <c:ext xmlns:c16="http://schemas.microsoft.com/office/drawing/2014/chart" uri="{C3380CC4-5D6E-409C-BE32-E72D297353CC}">
              <c16:uniqueId val="{00000001-12A2-4BE0-83E0-4875A151B764}"/>
            </c:ext>
          </c:extLst>
        </c:ser>
        <c:dLbls>
          <c:showLegendKey val="0"/>
          <c:showVal val="0"/>
          <c:showCatName val="0"/>
          <c:showSerName val="0"/>
          <c:showPercent val="0"/>
          <c:showBubbleSize val="0"/>
        </c:dLbls>
        <c:marker val="1"/>
        <c:smooth val="0"/>
        <c:axId val="149624704"/>
        <c:axId val="149647360"/>
      </c:lineChart>
      <c:dateAx>
        <c:axId val="149624704"/>
        <c:scaling>
          <c:orientation val="minMax"/>
        </c:scaling>
        <c:delete val="1"/>
        <c:axPos val="b"/>
        <c:numFmt formatCode="ge" sourceLinked="1"/>
        <c:majorTickMark val="none"/>
        <c:minorTickMark val="none"/>
        <c:tickLblPos val="none"/>
        <c:crossAx val="149647360"/>
        <c:crosses val="autoZero"/>
        <c:auto val="1"/>
        <c:lblOffset val="100"/>
        <c:baseTimeUnit val="years"/>
      </c:dateAx>
      <c:valAx>
        <c:axId val="1496473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6247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124.28</c:v>
                </c:pt>
                <c:pt idx="1">
                  <c:v>114.13</c:v>
                </c:pt>
                <c:pt idx="2">
                  <c:v>134.51</c:v>
                </c:pt>
                <c:pt idx="3">
                  <c:v>103.41</c:v>
                </c:pt>
                <c:pt idx="4">
                  <c:v>100.41</c:v>
                </c:pt>
              </c:numCache>
            </c:numRef>
          </c:val>
          <c:extLst xmlns:c16r2="http://schemas.microsoft.com/office/drawing/2015/06/chart">
            <c:ext xmlns:c16="http://schemas.microsoft.com/office/drawing/2014/chart" uri="{C3380CC4-5D6E-409C-BE32-E72D297353CC}">
              <c16:uniqueId val="{00000000-D39F-4794-8007-7FE7B7D67131}"/>
            </c:ext>
          </c:extLst>
        </c:ser>
        <c:dLbls>
          <c:showLegendKey val="0"/>
          <c:showVal val="0"/>
          <c:showCatName val="0"/>
          <c:showSerName val="0"/>
          <c:showPercent val="0"/>
          <c:showBubbleSize val="0"/>
        </c:dLbls>
        <c:gapWidth val="150"/>
        <c:axId val="149677952"/>
        <c:axId val="14968012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xmlns:c16r2="http://schemas.microsoft.com/office/drawing/2015/06/chart">
            <c:ext xmlns:c16="http://schemas.microsoft.com/office/drawing/2014/chart" uri="{C3380CC4-5D6E-409C-BE32-E72D297353CC}">
              <c16:uniqueId val="{00000001-D39F-4794-8007-7FE7B7D67131}"/>
            </c:ext>
          </c:extLst>
        </c:ser>
        <c:dLbls>
          <c:showLegendKey val="0"/>
          <c:showVal val="0"/>
          <c:showCatName val="0"/>
          <c:showSerName val="0"/>
          <c:showPercent val="0"/>
          <c:showBubbleSize val="0"/>
        </c:dLbls>
        <c:marker val="1"/>
        <c:smooth val="0"/>
        <c:axId val="149677952"/>
        <c:axId val="149680128"/>
      </c:lineChart>
      <c:dateAx>
        <c:axId val="149677952"/>
        <c:scaling>
          <c:orientation val="minMax"/>
        </c:scaling>
        <c:delete val="1"/>
        <c:axPos val="b"/>
        <c:numFmt formatCode="ge" sourceLinked="1"/>
        <c:majorTickMark val="none"/>
        <c:minorTickMark val="none"/>
        <c:tickLblPos val="none"/>
        <c:crossAx val="149680128"/>
        <c:crosses val="autoZero"/>
        <c:auto val="1"/>
        <c:lblOffset val="100"/>
        <c:baseTimeUnit val="years"/>
      </c:dateAx>
      <c:valAx>
        <c:axId val="1496801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6779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8.73</c:v>
                </c:pt>
                <c:pt idx="1">
                  <c:v>9.58</c:v>
                </c:pt>
                <c:pt idx="2">
                  <c:v>7.65</c:v>
                </c:pt>
                <c:pt idx="3">
                  <c:v>9.77</c:v>
                </c:pt>
                <c:pt idx="4">
                  <c:v>10.07</c:v>
                </c:pt>
              </c:numCache>
            </c:numRef>
          </c:val>
          <c:extLst xmlns:c16r2="http://schemas.microsoft.com/office/drawing/2015/06/chart">
            <c:ext xmlns:c16="http://schemas.microsoft.com/office/drawing/2014/chart" uri="{C3380CC4-5D6E-409C-BE32-E72D297353CC}">
              <c16:uniqueId val="{00000000-C207-4267-AAE4-341B9E1A107A}"/>
            </c:ext>
          </c:extLst>
        </c:ser>
        <c:dLbls>
          <c:showLegendKey val="0"/>
          <c:showVal val="0"/>
          <c:showCatName val="0"/>
          <c:showSerName val="0"/>
          <c:showPercent val="0"/>
          <c:showBubbleSize val="0"/>
        </c:dLbls>
        <c:gapWidth val="150"/>
        <c:axId val="149718528"/>
        <c:axId val="14972044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xmlns:c16r2="http://schemas.microsoft.com/office/drawing/2015/06/chart">
            <c:ext xmlns:c16="http://schemas.microsoft.com/office/drawing/2014/chart" uri="{C3380CC4-5D6E-409C-BE32-E72D297353CC}">
              <c16:uniqueId val="{00000001-C207-4267-AAE4-341B9E1A107A}"/>
            </c:ext>
          </c:extLst>
        </c:ser>
        <c:dLbls>
          <c:showLegendKey val="0"/>
          <c:showVal val="0"/>
          <c:showCatName val="0"/>
          <c:showSerName val="0"/>
          <c:showPercent val="0"/>
          <c:showBubbleSize val="0"/>
        </c:dLbls>
        <c:marker val="1"/>
        <c:smooth val="0"/>
        <c:axId val="149718528"/>
        <c:axId val="149720448"/>
      </c:lineChart>
      <c:dateAx>
        <c:axId val="149718528"/>
        <c:scaling>
          <c:orientation val="minMax"/>
        </c:scaling>
        <c:delete val="1"/>
        <c:axPos val="b"/>
        <c:numFmt formatCode="ge" sourceLinked="1"/>
        <c:majorTickMark val="none"/>
        <c:minorTickMark val="none"/>
        <c:tickLblPos val="none"/>
        <c:crossAx val="149720448"/>
        <c:crosses val="autoZero"/>
        <c:auto val="1"/>
        <c:lblOffset val="100"/>
        <c:baseTimeUnit val="years"/>
      </c:dateAx>
      <c:valAx>
        <c:axId val="1497204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7185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46.69</c:v>
                </c:pt>
                <c:pt idx="1">
                  <c:v>47.75</c:v>
                </c:pt>
                <c:pt idx="2">
                  <c:v>51.14</c:v>
                </c:pt>
                <c:pt idx="3">
                  <c:v>51</c:v>
                </c:pt>
                <c:pt idx="4">
                  <c:v>53.72</c:v>
                </c:pt>
              </c:numCache>
            </c:numRef>
          </c:val>
          <c:extLst xmlns:c16r2="http://schemas.microsoft.com/office/drawing/2015/06/chart">
            <c:ext xmlns:c16="http://schemas.microsoft.com/office/drawing/2014/chart" uri="{C3380CC4-5D6E-409C-BE32-E72D297353CC}">
              <c16:uniqueId val="{00000000-4B1F-4907-8974-4AAA8DC71FBD}"/>
            </c:ext>
          </c:extLst>
        </c:ser>
        <c:dLbls>
          <c:showLegendKey val="0"/>
          <c:showVal val="0"/>
          <c:showCatName val="0"/>
          <c:showSerName val="0"/>
          <c:showPercent val="0"/>
          <c:showBubbleSize val="0"/>
        </c:dLbls>
        <c:gapWidth val="150"/>
        <c:axId val="149766912"/>
        <c:axId val="14976883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xmlns:c16r2="http://schemas.microsoft.com/office/drawing/2015/06/chart">
            <c:ext xmlns:c16="http://schemas.microsoft.com/office/drawing/2014/chart" uri="{C3380CC4-5D6E-409C-BE32-E72D297353CC}">
              <c16:uniqueId val="{00000001-4B1F-4907-8974-4AAA8DC71FBD}"/>
            </c:ext>
          </c:extLst>
        </c:ser>
        <c:dLbls>
          <c:showLegendKey val="0"/>
          <c:showVal val="0"/>
          <c:showCatName val="0"/>
          <c:showSerName val="0"/>
          <c:showPercent val="0"/>
          <c:showBubbleSize val="0"/>
        </c:dLbls>
        <c:marker val="1"/>
        <c:smooth val="0"/>
        <c:axId val="149766912"/>
        <c:axId val="149768832"/>
      </c:lineChart>
      <c:dateAx>
        <c:axId val="149766912"/>
        <c:scaling>
          <c:orientation val="minMax"/>
        </c:scaling>
        <c:delete val="1"/>
        <c:axPos val="b"/>
        <c:numFmt formatCode="ge" sourceLinked="1"/>
        <c:majorTickMark val="none"/>
        <c:minorTickMark val="none"/>
        <c:tickLblPos val="none"/>
        <c:crossAx val="149768832"/>
        <c:crosses val="autoZero"/>
        <c:auto val="1"/>
        <c:lblOffset val="100"/>
        <c:baseTimeUnit val="years"/>
      </c:dateAx>
      <c:valAx>
        <c:axId val="1497688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7669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61.53</c:v>
                </c:pt>
                <c:pt idx="1">
                  <c:v>61.81</c:v>
                </c:pt>
                <c:pt idx="2">
                  <c:v>61.81</c:v>
                </c:pt>
                <c:pt idx="3">
                  <c:v>70.150000000000006</c:v>
                </c:pt>
                <c:pt idx="4">
                  <c:v>69.91</c:v>
                </c:pt>
              </c:numCache>
            </c:numRef>
          </c:val>
          <c:extLst xmlns:c16r2="http://schemas.microsoft.com/office/drawing/2015/06/chart">
            <c:ext xmlns:c16="http://schemas.microsoft.com/office/drawing/2014/chart" uri="{C3380CC4-5D6E-409C-BE32-E72D297353CC}">
              <c16:uniqueId val="{00000000-105F-4C88-A6CB-188E780E3002}"/>
            </c:ext>
          </c:extLst>
        </c:ser>
        <c:dLbls>
          <c:showLegendKey val="0"/>
          <c:showVal val="0"/>
          <c:showCatName val="0"/>
          <c:showSerName val="0"/>
          <c:showPercent val="0"/>
          <c:showBubbleSize val="0"/>
        </c:dLbls>
        <c:gapWidth val="150"/>
        <c:axId val="149823872"/>
        <c:axId val="14982579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xmlns:c16r2="http://schemas.microsoft.com/office/drawing/2015/06/chart">
            <c:ext xmlns:c16="http://schemas.microsoft.com/office/drawing/2014/chart" uri="{C3380CC4-5D6E-409C-BE32-E72D297353CC}">
              <c16:uniqueId val="{00000001-105F-4C88-A6CB-188E780E3002}"/>
            </c:ext>
          </c:extLst>
        </c:ser>
        <c:dLbls>
          <c:showLegendKey val="0"/>
          <c:showVal val="0"/>
          <c:showCatName val="0"/>
          <c:showSerName val="0"/>
          <c:showPercent val="0"/>
          <c:showBubbleSize val="0"/>
        </c:dLbls>
        <c:marker val="1"/>
        <c:smooth val="0"/>
        <c:axId val="149823872"/>
        <c:axId val="149825792"/>
      </c:lineChart>
      <c:dateAx>
        <c:axId val="149823872"/>
        <c:scaling>
          <c:orientation val="minMax"/>
        </c:scaling>
        <c:delete val="1"/>
        <c:axPos val="b"/>
        <c:numFmt formatCode="ge" sourceLinked="1"/>
        <c:majorTickMark val="none"/>
        <c:minorTickMark val="none"/>
        <c:tickLblPos val="none"/>
        <c:crossAx val="149825792"/>
        <c:crosses val="autoZero"/>
        <c:auto val="1"/>
        <c:lblOffset val="100"/>
        <c:baseTimeUnit val="years"/>
      </c:dateAx>
      <c:valAx>
        <c:axId val="1498257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8238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C2-4FAC-8913-96CC89CFD7F7}"/>
            </c:ext>
          </c:extLst>
        </c:ser>
        <c:dLbls>
          <c:showLegendKey val="0"/>
          <c:showVal val="0"/>
          <c:showCatName val="0"/>
          <c:showSerName val="0"/>
          <c:showPercent val="0"/>
          <c:showBubbleSize val="0"/>
        </c:dLbls>
        <c:gapWidth val="150"/>
        <c:axId val="149850368"/>
        <c:axId val="14986483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xmlns:c16r2="http://schemas.microsoft.com/office/drawing/2015/06/chart">
            <c:ext xmlns:c16="http://schemas.microsoft.com/office/drawing/2014/chart" uri="{C3380CC4-5D6E-409C-BE32-E72D297353CC}">
              <c16:uniqueId val="{00000001-4DC2-4FAC-8913-96CC89CFD7F7}"/>
            </c:ext>
          </c:extLst>
        </c:ser>
        <c:dLbls>
          <c:showLegendKey val="0"/>
          <c:showVal val="0"/>
          <c:showCatName val="0"/>
          <c:showSerName val="0"/>
          <c:showPercent val="0"/>
          <c:showBubbleSize val="0"/>
        </c:dLbls>
        <c:marker val="1"/>
        <c:smooth val="0"/>
        <c:axId val="149850368"/>
        <c:axId val="149864832"/>
      </c:lineChart>
      <c:dateAx>
        <c:axId val="149850368"/>
        <c:scaling>
          <c:orientation val="minMax"/>
        </c:scaling>
        <c:delete val="1"/>
        <c:axPos val="b"/>
        <c:numFmt formatCode="ge" sourceLinked="1"/>
        <c:majorTickMark val="none"/>
        <c:minorTickMark val="none"/>
        <c:tickLblPos val="none"/>
        <c:crossAx val="149864832"/>
        <c:crosses val="autoZero"/>
        <c:auto val="1"/>
        <c:lblOffset val="100"/>
        <c:baseTimeUnit val="years"/>
      </c:dateAx>
      <c:valAx>
        <c:axId val="1498648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8503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130.84</c:v>
                </c:pt>
                <c:pt idx="1">
                  <c:v>121.56</c:v>
                </c:pt>
                <c:pt idx="2">
                  <c:v>140.9</c:v>
                </c:pt>
                <c:pt idx="3">
                  <c:v>117.12</c:v>
                </c:pt>
                <c:pt idx="4">
                  <c:v>115.23</c:v>
                </c:pt>
              </c:numCache>
            </c:numRef>
          </c:val>
          <c:extLst xmlns:c16r2="http://schemas.microsoft.com/office/drawing/2015/06/chart">
            <c:ext xmlns:c16="http://schemas.microsoft.com/office/drawing/2014/chart" uri="{C3380CC4-5D6E-409C-BE32-E72D297353CC}">
              <c16:uniqueId val="{00000000-7FB7-420C-9914-C76F012C3665}"/>
            </c:ext>
          </c:extLst>
        </c:ser>
        <c:dLbls>
          <c:showLegendKey val="0"/>
          <c:showVal val="0"/>
          <c:showCatName val="0"/>
          <c:showSerName val="0"/>
          <c:showPercent val="0"/>
          <c:showBubbleSize val="0"/>
        </c:dLbls>
        <c:gapWidth val="150"/>
        <c:axId val="149907328"/>
        <c:axId val="14992588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xmlns:c16r2="http://schemas.microsoft.com/office/drawing/2015/06/chart">
            <c:ext xmlns:c16="http://schemas.microsoft.com/office/drawing/2014/chart" uri="{C3380CC4-5D6E-409C-BE32-E72D297353CC}">
              <c16:uniqueId val="{00000001-7FB7-420C-9914-C76F012C3665}"/>
            </c:ext>
          </c:extLst>
        </c:ser>
        <c:dLbls>
          <c:showLegendKey val="0"/>
          <c:showVal val="0"/>
          <c:showCatName val="0"/>
          <c:showSerName val="0"/>
          <c:showPercent val="0"/>
          <c:showBubbleSize val="0"/>
        </c:dLbls>
        <c:marker val="1"/>
        <c:smooth val="0"/>
        <c:axId val="149907328"/>
        <c:axId val="149925888"/>
      </c:lineChart>
      <c:dateAx>
        <c:axId val="149907328"/>
        <c:scaling>
          <c:orientation val="minMax"/>
        </c:scaling>
        <c:delete val="1"/>
        <c:axPos val="b"/>
        <c:numFmt formatCode="ge" sourceLinked="1"/>
        <c:majorTickMark val="none"/>
        <c:minorTickMark val="none"/>
        <c:tickLblPos val="none"/>
        <c:crossAx val="149925888"/>
        <c:crosses val="autoZero"/>
        <c:auto val="1"/>
        <c:lblOffset val="100"/>
        <c:baseTimeUnit val="years"/>
      </c:dateAx>
      <c:valAx>
        <c:axId val="1499258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9073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Z1" zoomScaleNormal="100" workbookViewId="0">
      <selection activeCell="TC79" sqref="TC79"/>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和歌山県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227860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大規模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3</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122408</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93.9</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34</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159300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105</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130.84</v>
      </c>
      <c r="Y32" s="128"/>
      <c r="Z32" s="128"/>
      <c r="AA32" s="128"/>
      <c r="AB32" s="128"/>
      <c r="AC32" s="128"/>
      <c r="AD32" s="128"/>
      <c r="AE32" s="128"/>
      <c r="AF32" s="128"/>
      <c r="AG32" s="128"/>
      <c r="AH32" s="128"/>
      <c r="AI32" s="128"/>
      <c r="AJ32" s="128"/>
      <c r="AK32" s="128"/>
      <c r="AL32" s="128"/>
      <c r="AM32" s="128"/>
      <c r="AN32" s="128"/>
      <c r="AO32" s="128"/>
      <c r="AP32" s="128"/>
      <c r="AQ32" s="129"/>
      <c r="AR32" s="127">
        <f>データ!U6</f>
        <v>121.56</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140.9</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117.12</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115.23</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2308.21</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1676.29</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2310.0300000000002</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1584.77</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889.62</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0</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0</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0</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0</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0</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122.19</v>
      </c>
      <c r="Y33" s="128"/>
      <c r="Z33" s="128"/>
      <c r="AA33" s="128"/>
      <c r="AB33" s="128"/>
      <c r="AC33" s="128"/>
      <c r="AD33" s="128"/>
      <c r="AE33" s="128"/>
      <c r="AF33" s="128"/>
      <c r="AG33" s="128"/>
      <c r="AH33" s="128"/>
      <c r="AI33" s="128"/>
      <c r="AJ33" s="128"/>
      <c r="AK33" s="128"/>
      <c r="AL33" s="128"/>
      <c r="AM33" s="128"/>
      <c r="AN33" s="128"/>
      <c r="AO33" s="128"/>
      <c r="AP33" s="128"/>
      <c r="AQ33" s="129"/>
      <c r="AR33" s="127">
        <f>データ!Z6</f>
        <v>123.35</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121.58</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121.19</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120.32</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50.49</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23.81</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22.44</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18.82</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17.88</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221.79</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312.67</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345.05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379.14</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394.58</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297.23</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272.8</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255.89</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242.57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235.79</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104</v>
      </c>
      <c r="SN48" s="110"/>
      <c r="SO48" s="110"/>
      <c r="SP48" s="110"/>
      <c r="SQ48" s="110"/>
      <c r="SR48" s="110"/>
      <c r="SS48" s="110"/>
      <c r="ST48" s="110"/>
      <c r="SU48" s="110"/>
      <c r="SV48" s="110"/>
      <c r="SW48" s="110"/>
      <c r="SX48" s="110"/>
      <c r="SY48" s="110"/>
      <c r="SZ48" s="110"/>
      <c r="TA48" s="111"/>
    </row>
    <row r="49" spans="1:521" ht="13.5" customHeight="1">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124.28</v>
      </c>
      <c r="Y55" s="128"/>
      <c r="Z55" s="128"/>
      <c r="AA55" s="128"/>
      <c r="AB55" s="128"/>
      <c r="AC55" s="128"/>
      <c r="AD55" s="128"/>
      <c r="AE55" s="128"/>
      <c r="AF55" s="128"/>
      <c r="AG55" s="128"/>
      <c r="AH55" s="128"/>
      <c r="AI55" s="128"/>
      <c r="AJ55" s="128"/>
      <c r="AK55" s="128"/>
      <c r="AL55" s="128"/>
      <c r="AM55" s="128"/>
      <c r="AN55" s="128"/>
      <c r="AO55" s="128"/>
      <c r="AP55" s="128"/>
      <c r="AQ55" s="129"/>
      <c r="AR55" s="127">
        <f>データ!BM6</f>
        <v>114.13</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134.51</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103.41</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100.41</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8.73</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9.58</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7.65</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9.77</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10.07</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46.69</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47.75</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51.14</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51</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53.72</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61.53</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61.81</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61.81</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70.150000000000006</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69.91</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118.2</v>
      </c>
      <c r="Y56" s="128"/>
      <c r="Z56" s="128"/>
      <c r="AA56" s="128"/>
      <c r="AB56" s="128"/>
      <c r="AC56" s="128"/>
      <c r="AD56" s="128"/>
      <c r="AE56" s="128"/>
      <c r="AF56" s="128"/>
      <c r="AG56" s="128"/>
      <c r="AH56" s="128"/>
      <c r="AI56" s="128"/>
      <c r="AJ56" s="128"/>
      <c r="AK56" s="128"/>
      <c r="AL56" s="128"/>
      <c r="AM56" s="128"/>
      <c r="AN56" s="128"/>
      <c r="AO56" s="128"/>
      <c r="AP56" s="128"/>
      <c r="AQ56" s="129"/>
      <c r="AR56" s="127">
        <f>データ!BR6</f>
        <v>119.5</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118.99</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119.17</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117.72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17.100000000000001</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16.91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16.850000000000001</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16.8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17.03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57.65</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57.52</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57.55</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57.69</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58.56</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79.72</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79.7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79.42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79.2</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80.5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106</v>
      </c>
      <c r="SN68" s="110"/>
      <c r="SO68" s="110"/>
      <c r="SP68" s="110"/>
      <c r="SQ68" s="110"/>
      <c r="SR68" s="110"/>
      <c r="SS68" s="110"/>
      <c r="ST68" s="110"/>
      <c r="SU68" s="110"/>
      <c r="SV68" s="110"/>
      <c r="SW68" s="110"/>
      <c r="SX68" s="110"/>
      <c r="SY68" s="110"/>
      <c r="SZ68" s="110"/>
      <c r="TA68" s="111"/>
    </row>
    <row r="69" spans="1:521" ht="13.5" customHeight="1">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c r="A79" s="2"/>
      <c r="B79" s="26"/>
      <c r="C79" s="2"/>
      <c r="D79" s="2"/>
      <c r="E79" s="2"/>
      <c r="F79" s="2"/>
      <c r="G79" s="2"/>
      <c r="H79" s="2"/>
      <c r="I79" s="2"/>
      <c r="J79" s="28"/>
      <c r="K79" s="29"/>
      <c r="L79" s="147"/>
      <c r="M79" s="147"/>
      <c r="N79" s="147"/>
      <c r="O79" s="147"/>
      <c r="P79" s="147"/>
      <c r="Q79" s="147"/>
      <c r="R79" s="147"/>
      <c r="S79" s="147"/>
      <c r="T79" s="147"/>
      <c r="U79" s="147"/>
      <c r="V79" s="147"/>
      <c r="W79" s="147"/>
      <c r="X79" s="148"/>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7"/>
      <c r="FY79" s="147"/>
      <c r="FZ79" s="147"/>
      <c r="GA79" s="147"/>
      <c r="GB79" s="147"/>
      <c r="GC79" s="147"/>
      <c r="GD79" s="147"/>
      <c r="GE79" s="147"/>
      <c r="GF79" s="147"/>
      <c r="GG79" s="147"/>
      <c r="GH79" s="147"/>
      <c r="GI79" s="147"/>
      <c r="GJ79" s="148"/>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7"/>
      <c r="MK79" s="147"/>
      <c r="ML79" s="147"/>
      <c r="MM79" s="147"/>
      <c r="MN79" s="147"/>
      <c r="MO79" s="147"/>
      <c r="MP79" s="147"/>
      <c r="MQ79" s="147"/>
      <c r="MR79" s="147"/>
      <c r="MS79" s="147"/>
      <c r="MT79" s="147"/>
      <c r="MU79" s="147"/>
      <c r="MV79" s="148"/>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c r="A80" s="2"/>
      <c r="B80" s="26"/>
      <c r="C80" s="2"/>
      <c r="D80" s="2"/>
      <c r="E80" s="2"/>
      <c r="F80" s="2"/>
      <c r="G80" s="2"/>
      <c r="H80" s="2"/>
      <c r="I80" s="2"/>
      <c r="J80" s="28"/>
      <c r="K80" s="29"/>
      <c r="L80" s="142" t="s">
        <v>23</v>
      </c>
      <c r="M80" s="142"/>
      <c r="N80" s="142"/>
      <c r="O80" s="142"/>
      <c r="P80" s="142"/>
      <c r="Q80" s="142"/>
      <c r="R80" s="142"/>
      <c r="S80" s="142"/>
      <c r="T80" s="142"/>
      <c r="U80" s="142"/>
      <c r="V80" s="142"/>
      <c r="W80" s="142"/>
      <c r="X80" s="142"/>
      <c r="Y80" s="143">
        <f>データ!DD6</f>
        <v>64.87</v>
      </c>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f>データ!DE6</f>
        <v>66.58</v>
      </c>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f>データ!DF6</f>
        <v>67.209999999999994</v>
      </c>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f>データ!DG6</f>
        <v>63.78</v>
      </c>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f>データ!DH6</f>
        <v>62.91</v>
      </c>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3"/>
      <c r="FC80" s="143"/>
      <c r="FD80" s="29"/>
      <c r="FE80" s="32"/>
      <c r="FF80" s="2"/>
      <c r="FG80" s="2"/>
      <c r="FH80" s="2"/>
      <c r="FI80" s="2"/>
      <c r="FJ80" s="2"/>
      <c r="FK80" s="2"/>
      <c r="FL80" s="2"/>
      <c r="FM80" s="2"/>
      <c r="FN80" s="2"/>
      <c r="FO80" s="2"/>
      <c r="FP80" s="2"/>
      <c r="FQ80" s="2"/>
      <c r="FR80" s="2"/>
      <c r="FS80" s="2"/>
      <c r="FT80" s="2"/>
      <c r="FU80" s="2"/>
      <c r="FV80" s="28"/>
      <c r="FW80" s="29"/>
      <c r="FX80" s="142" t="s">
        <v>23</v>
      </c>
      <c r="FY80" s="142"/>
      <c r="FZ80" s="142"/>
      <c r="GA80" s="142"/>
      <c r="GB80" s="142"/>
      <c r="GC80" s="142"/>
      <c r="GD80" s="142"/>
      <c r="GE80" s="142"/>
      <c r="GF80" s="142"/>
      <c r="GG80" s="142"/>
      <c r="GH80" s="142"/>
      <c r="GI80" s="142"/>
      <c r="GJ80" s="142"/>
      <c r="GK80" s="143">
        <f>データ!DO6</f>
        <v>73.28</v>
      </c>
      <c r="GL80" s="143"/>
      <c r="GM80" s="143"/>
      <c r="GN80" s="143"/>
      <c r="GO80" s="143"/>
      <c r="GP80" s="143"/>
      <c r="GQ80" s="143"/>
      <c r="GR80" s="143"/>
      <c r="GS80" s="143"/>
      <c r="GT80" s="143"/>
      <c r="GU80" s="143"/>
      <c r="GV80" s="143"/>
      <c r="GW80" s="143"/>
      <c r="GX80" s="143"/>
      <c r="GY80" s="143"/>
      <c r="GZ80" s="143"/>
      <c r="HA80" s="143"/>
      <c r="HB80" s="143"/>
      <c r="HC80" s="143"/>
      <c r="HD80" s="143"/>
      <c r="HE80" s="143"/>
      <c r="HF80" s="143"/>
      <c r="HG80" s="143"/>
      <c r="HH80" s="143"/>
      <c r="HI80" s="143"/>
      <c r="HJ80" s="143"/>
      <c r="HK80" s="143"/>
      <c r="HL80" s="143">
        <f>データ!DP6</f>
        <v>73.98</v>
      </c>
      <c r="HM80" s="143"/>
      <c r="HN80" s="143"/>
      <c r="HO80" s="143"/>
      <c r="HP80" s="143"/>
      <c r="HQ80" s="143"/>
      <c r="HR80" s="143"/>
      <c r="HS80" s="143"/>
      <c r="HT80" s="143"/>
      <c r="HU80" s="143"/>
      <c r="HV80" s="143"/>
      <c r="HW80" s="143"/>
      <c r="HX80" s="143"/>
      <c r="HY80" s="143"/>
      <c r="HZ80" s="143"/>
      <c r="IA80" s="143"/>
      <c r="IB80" s="143"/>
      <c r="IC80" s="143"/>
      <c r="ID80" s="143"/>
      <c r="IE80" s="143"/>
      <c r="IF80" s="143"/>
      <c r="IG80" s="143"/>
      <c r="IH80" s="143"/>
      <c r="II80" s="143"/>
      <c r="IJ80" s="143"/>
      <c r="IK80" s="143"/>
      <c r="IL80" s="143"/>
      <c r="IM80" s="143">
        <f>データ!DQ6</f>
        <v>73.98</v>
      </c>
      <c r="IN80" s="143"/>
      <c r="IO80" s="143"/>
      <c r="IP80" s="143"/>
      <c r="IQ80" s="143"/>
      <c r="IR80" s="143"/>
      <c r="IS80" s="143"/>
      <c r="IT80" s="143"/>
      <c r="IU80" s="143"/>
      <c r="IV80" s="143"/>
      <c r="IW80" s="143"/>
      <c r="IX80" s="143"/>
      <c r="IY80" s="143"/>
      <c r="IZ80" s="143"/>
      <c r="JA80" s="143"/>
      <c r="JB80" s="143"/>
      <c r="JC80" s="143"/>
      <c r="JD80" s="143"/>
      <c r="JE80" s="143"/>
      <c r="JF80" s="143"/>
      <c r="JG80" s="143"/>
      <c r="JH80" s="143"/>
      <c r="JI80" s="143"/>
      <c r="JJ80" s="143"/>
      <c r="JK80" s="143"/>
      <c r="JL80" s="143"/>
      <c r="JM80" s="143"/>
      <c r="JN80" s="143">
        <f>データ!DR6</f>
        <v>73.98</v>
      </c>
      <c r="JO80" s="143"/>
      <c r="JP80" s="143"/>
      <c r="JQ80" s="143"/>
      <c r="JR80" s="143"/>
      <c r="JS80" s="143"/>
      <c r="JT80" s="143"/>
      <c r="JU80" s="143"/>
      <c r="JV80" s="143"/>
      <c r="JW80" s="143"/>
      <c r="JX80" s="143"/>
      <c r="JY80" s="143"/>
      <c r="JZ80" s="143"/>
      <c r="KA80" s="143"/>
      <c r="KB80" s="143"/>
      <c r="KC80" s="143"/>
      <c r="KD80" s="143"/>
      <c r="KE80" s="143"/>
      <c r="KF80" s="143"/>
      <c r="KG80" s="143"/>
      <c r="KH80" s="143"/>
      <c r="KI80" s="143"/>
      <c r="KJ80" s="143"/>
      <c r="KK80" s="143"/>
      <c r="KL80" s="143"/>
      <c r="KM80" s="143"/>
      <c r="KN80" s="143"/>
      <c r="KO80" s="143">
        <f>データ!DS6</f>
        <v>70.22</v>
      </c>
      <c r="KP80" s="143"/>
      <c r="KQ80" s="143"/>
      <c r="KR80" s="143"/>
      <c r="KS80" s="143"/>
      <c r="KT80" s="143"/>
      <c r="KU80" s="143"/>
      <c r="KV80" s="143"/>
      <c r="KW80" s="143"/>
      <c r="KX80" s="143"/>
      <c r="KY80" s="143"/>
      <c r="KZ80" s="143"/>
      <c r="LA80" s="143"/>
      <c r="LB80" s="143"/>
      <c r="LC80" s="143"/>
      <c r="LD80" s="143"/>
      <c r="LE80" s="143"/>
      <c r="LF80" s="143"/>
      <c r="LG80" s="143"/>
      <c r="LH80" s="143"/>
      <c r="LI80" s="143"/>
      <c r="LJ80" s="143"/>
      <c r="LK80" s="143"/>
      <c r="LL80" s="143"/>
      <c r="LM80" s="143"/>
      <c r="LN80" s="143"/>
      <c r="LO80" s="143"/>
      <c r="LP80" s="29"/>
      <c r="LQ80" s="32"/>
      <c r="LR80" s="2"/>
      <c r="LS80" s="2"/>
      <c r="LT80" s="2"/>
      <c r="LU80" s="2"/>
      <c r="LV80" s="2"/>
      <c r="LW80" s="2"/>
      <c r="LX80" s="2"/>
      <c r="LY80" s="2"/>
      <c r="LZ80" s="2"/>
      <c r="MA80" s="2"/>
      <c r="MB80" s="2"/>
      <c r="MC80" s="2"/>
      <c r="MD80" s="2"/>
      <c r="ME80" s="2"/>
      <c r="MF80" s="2"/>
      <c r="MG80" s="2"/>
      <c r="MH80" s="28"/>
      <c r="MI80" s="29"/>
      <c r="MJ80" s="142" t="s">
        <v>23</v>
      </c>
      <c r="MK80" s="142"/>
      <c r="ML80" s="142"/>
      <c r="MM80" s="142"/>
      <c r="MN80" s="142"/>
      <c r="MO80" s="142"/>
      <c r="MP80" s="142"/>
      <c r="MQ80" s="142"/>
      <c r="MR80" s="142"/>
      <c r="MS80" s="142"/>
      <c r="MT80" s="142"/>
      <c r="MU80" s="142"/>
      <c r="MV80" s="142"/>
      <c r="MW80" s="143">
        <f>データ!DZ6</f>
        <v>0</v>
      </c>
      <c r="MX80" s="143"/>
      <c r="MY80" s="143"/>
      <c r="MZ80" s="143"/>
      <c r="NA80" s="143"/>
      <c r="NB80" s="143"/>
      <c r="NC80" s="143"/>
      <c r="ND80" s="143"/>
      <c r="NE80" s="143"/>
      <c r="NF80" s="143"/>
      <c r="NG80" s="143"/>
      <c r="NH80" s="143"/>
      <c r="NI80" s="143"/>
      <c r="NJ80" s="143"/>
      <c r="NK80" s="143"/>
      <c r="NL80" s="143"/>
      <c r="NM80" s="143"/>
      <c r="NN80" s="143"/>
      <c r="NO80" s="143"/>
      <c r="NP80" s="143"/>
      <c r="NQ80" s="143"/>
      <c r="NR80" s="143"/>
      <c r="NS80" s="143"/>
      <c r="NT80" s="143"/>
      <c r="NU80" s="143"/>
      <c r="NV80" s="143"/>
      <c r="NW80" s="143"/>
      <c r="NX80" s="143">
        <f>データ!EA6</f>
        <v>0</v>
      </c>
      <c r="NY80" s="143"/>
      <c r="NZ80" s="143"/>
      <c r="OA80" s="143"/>
      <c r="OB80" s="143"/>
      <c r="OC80" s="143"/>
      <c r="OD80" s="143"/>
      <c r="OE80" s="143"/>
      <c r="OF80" s="143"/>
      <c r="OG80" s="143"/>
      <c r="OH80" s="143"/>
      <c r="OI80" s="143"/>
      <c r="OJ80" s="143"/>
      <c r="OK80" s="143"/>
      <c r="OL80" s="143"/>
      <c r="OM80" s="143"/>
      <c r="ON80" s="143"/>
      <c r="OO80" s="143"/>
      <c r="OP80" s="143"/>
      <c r="OQ80" s="143"/>
      <c r="OR80" s="143"/>
      <c r="OS80" s="143"/>
      <c r="OT80" s="143"/>
      <c r="OU80" s="143"/>
      <c r="OV80" s="143"/>
      <c r="OW80" s="143"/>
      <c r="OX80" s="143"/>
      <c r="OY80" s="143">
        <f>データ!EB6</f>
        <v>0</v>
      </c>
      <c r="OZ80" s="143"/>
      <c r="PA80" s="143"/>
      <c r="PB80" s="143"/>
      <c r="PC80" s="143"/>
      <c r="PD80" s="143"/>
      <c r="PE80" s="143"/>
      <c r="PF80" s="143"/>
      <c r="PG80" s="143"/>
      <c r="PH80" s="143"/>
      <c r="PI80" s="143"/>
      <c r="PJ80" s="143"/>
      <c r="PK80" s="143"/>
      <c r="PL80" s="143"/>
      <c r="PM80" s="143"/>
      <c r="PN80" s="143"/>
      <c r="PO80" s="143"/>
      <c r="PP80" s="143"/>
      <c r="PQ80" s="143"/>
      <c r="PR80" s="143"/>
      <c r="PS80" s="143"/>
      <c r="PT80" s="143"/>
      <c r="PU80" s="143"/>
      <c r="PV80" s="143"/>
      <c r="PW80" s="143"/>
      <c r="PX80" s="143"/>
      <c r="PY80" s="143"/>
      <c r="PZ80" s="143">
        <f>データ!EC6</f>
        <v>0</v>
      </c>
      <c r="QA80" s="143"/>
      <c r="QB80" s="143"/>
      <c r="QC80" s="143"/>
      <c r="QD80" s="143"/>
      <c r="QE80" s="143"/>
      <c r="QF80" s="143"/>
      <c r="QG80" s="143"/>
      <c r="QH80" s="143"/>
      <c r="QI80" s="143"/>
      <c r="QJ80" s="143"/>
      <c r="QK80" s="143"/>
      <c r="QL80" s="143"/>
      <c r="QM80" s="143"/>
      <c r="QN80" s="143"/>
      <c r="QO80" s="143"/>
      <c r="QP80" s="143"/>
      <c r="QQ80" s="143"/>
      <c r="QR80" s="143"/>
      <c r="QS80" s="143"/>
      <c r="QT80" s="143"/>
      <c r="QU80" s="143"/>
      <c r="QV80" s="143"/>
      <c r="QW80" s="143"/>
      <c r="QX80" s="143"/>
      <c r="QY80" s="143"/>
      <c r="QZ80" s="143"/>
      <c r="RA80" s="143">
        <f>データ!ED6</f>
        <v>0</v>
      </c>
      <c r="RB80" s="143"/>
      <c r="RC80" s="143"/>
      <c r="RD80" s="143"/>
      <c r="RE80" s="143"/>
      <c r="RF80" s="143"/>
      <c r="RG80" s="143"/>
      <c r="RH80" s="143"/>
      <c r="RI80" s="143"/>
      <c r="RJ80" s="143"/>
      <c r="RK80" s="143"/>
      <c r="RL80" s="143"/>
      <c r="RM80" s="143"/>
      <c r="RN80" s="143"/>
      <c r="RO80" s="143"/>
      <c r="RP80" s="143"/>
      <c r="RQ80" s="143"/>
      <c r="RR80" s="143"/>
      <c r="RS80" s="143"/>
      <c r="RT80" s="143"/>
      <c r="RU80" s="143"/>
      <c r="RV80" s="143"/>
      <c r="RW80" s="143"/>
      <c r="RX80" s="143"/>
      <c r="RY80" s="143"/>
      <c r="RZ80" s="143"/>
      <c r="SA80" s="143"/>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c r="A81" s="2"/>
      <c r="B81" s="26"/>
      <c r="C81" s="2"/>
      <c r="D81" s="2"/>
      <c r="E81" s="2"/>
      <c r="F81" s="2"/>
      <c r="G81" s="2"/>
      <c r="H81" s="2"/>
      <c r="I81" s="2"/>
      <c r="J81" s="28"/>
      <c r="K81" s="29"/>
      <c r="L81" s="142" t="s">
        <v>24</v>
      </c>
      <c r="M81" s="142"/>
      <c r="N81" s="142"/>
      <c r="O81" s="142"/>
      <c r="P81" s="142"/>
      <c r="Q81" s="142"/>
      <c r="R81" s="142"/>
      <c r="S81" s="142"/>
      <c r="T81" s="142"/>
      <c r="U81" s="142"/>
      <c r="V81" s="142"/>
      <c r="W81" s="142"/>
      <c r="X81" s="142"/>
      <c r="Y81" s="143">
        <f>データ!DI6</f>
        <v>56.41</v>
      </c>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f>データ!DJ6</f>
        <v>57.35</v>
      </c>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f>データ!DK6</f>
        <v>57.93</v>
      </c>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f>データ!DL6</f>
        <v>58.88</v>
      </c>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f>データ!DM6</f>
        <v>59.48</v>
      </c>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3"/>
      <c r="FC81" s="143"/>
      <c r="FD81" s="29"/>
      <c r="FE81" s="32"/>
      <c r="FF81" s="2"/>
      <c r="FG81" s="2"/>
      <c r="FH81" s="2"/>
      <c r="FI81" s="2"/>
      <c r="FJ81" s="2"/>
      <c r="FK81" s="2"/>
      <c r="FL81" s="2"/>
      <c r="FM81" s="2"/>
      <c r="FN81" s="2"/>
      <c r="FO81" s="2"/>
      <c r="FP81" s="2"/>
      <c r="FQ81" s="2"/>
      <c r="FR81" s="2"/>
      <c r="FS81" s="2"/>
      <c r="FT81" s="2"/>
      <c r="FU81" s="2"/>
      <c r="FV81" s="28"/>
      <c r="FW81" s="29"/>
      <c r="FX81" s="142" t="s">
        <v>24</v>
      </c>
      <c r="FY81" s="142"/>
      <c r="FZ81" s="142"/>
      <c r="GA81" s="142"/>
      <c r="GB81" s="142"/>
      <c r="GC81" s="142"/>
      <c r="GD81" s="142"/>
      <c r="GE81" s="142"/>
      <c r="GF81" s="142"/>
      <c r="GG81" s="142"/>
      <c r="GH81" s="142"/>
      <c r="GI81" s="142"/>
      <c r="GJ81" s="142"/>
      <c r="GK81" s="143">
        <f>データ!DT6</f>
        <v>40.61</v>
      </c>
      <c r="GL81" s="143"/>
      <c r="GM81" s="143"/>
      <c r="GN81" s="143"/>
      <c r="GO81" s="143"/>
      <c r="GP81" s="143"/>
      <c r="GQ81" s="143"/>
      <c r="GR81" s="143"/>
      <c r="GS81" s="143"/>
      <c r="GT81" s="143"/>
      <c r="GU81" s="143"/>
      <c r="GV81" s="143"/>
      <c r="GW81" s="143"/>
      <c r="GX81" s="143"/>
      <c r="GY81" s="143"/>
      <c r="GZ81" s="143"/>
      <c r="HA81" s="143"/>
      <c r="HB81" s="143"/>
      <c r="HC81" s="143"/>
      <c r="HD81" s="143"/>
      <c r="HE81" s="143"/>
      <c r="HF81" s="143"/>
      <c r="HG81" s="143"/>
      <c r="HH81" s="143"/>
      <c r="HI81" s="143"/>
      <c r="HJ81" s="143"/>
      <c r="HK81" s="143"/>
      <c r="HL81" s="143">
        <f>データ!DU6</f>
        <v>37.619999999999997</v>
      </c>
      <c r="HM81" s="143"/>
      <c r="HN81" s="143"/>
      <c r="HO81" s="143"/>
      <c r="HP81" s="143"/>
      <c r="HQ81" s="143"/>
      <c r="HR81" s="143"/>
      <c r="HS81" s="143"/>
      <c r="HT81" s="143"/>
      <c r="HU81" s="143"/>
      <c r="HV81" s="143"/>
      <c r="HW81" s="143"/>
      <c r="HX81" s="143"/>
      <c r="HY81" s="143"/>
      <c r="HZ81" s="143"/>
      <c r="IA81" s="143"/>
      <c r="IB81" s="143"/>
      <c r="IC81" s="143"/>
      <c r="ID81" s="143"/>
      <c r="IE81" s="143"/>
      <c r="IF81" s="143"/>
      <c r="IG81" s="143"/>
      <c r="IH81" s="143"/>
      <c r="II81" s="143"/>
      <c r="IJ81" s="143"/>
      <c r="IK81" s="143"/>
      <c r="IL81" s="143"/>
      <c r="IM81" s="143">
        <f>データ!DV6</f>
        <v>41.79</v>
      </c>
      <c r="IN81" s="143"/>
      <c r="IO81" s="143"/>
      <c r="IP81" s="143"/>
      <c r="IQ81" s="143"/>
      <c r="IR81" s="143"/>
      <c r="IS81" s="143"/>
      <c r="IT81" s="143"/>
      <c r="IU81" s="143"/>
      <c r="IV81" s="143"/>
      <c r="IW81" s="143"/>
      <c r="IX81" s="143"/>
      <c r="IY81" s="143"/>
      <c r="IZ81" s="143"/>
      <c r="JA81" s="143"/>
      <c r="JB81" s="143"/>
      <c r="JC81" s="143"/>
      <c r="JD81" s="143"/>
      <c r="JE81" s="143"/>
      <c r="JF81" s="143"/>
      <c r="JG81" s="143"/>
      <c r="JH81" s="143"/>
      <c r="JI81" s="143"/>
      <c r="JJ81" s="143"/>
      <c r="JK81" s="143"/>
      <c r="JL81" s="143"/>
      <c r="JM81" s="143"/>
      <c r="JN81" s="143">
        <f>データ!DW6</f>
        <v>43.44</v>
      </c>
      <c r="JO81" s="143"/>
      <c r="JP81" s="143"/>
      <c r="JQ81" s="143"/>
      <c r="JR81" s="143"/>
      <c r="JS81" s="143"/>
      <c r="JT81" s="143"/>
      <c r="JU81" s="143"/>
      <c r="JV81" s="143"/>
      <c r="JW81" s="143"/>
      <c r="JX81" s="143"/>
      <c r="JY81" s="143"/>
      <c r="JZ81" s="143"/>
      <c r="KA81" s="143"/>
      <c r="KB81" s="143"/>
      <c r="KC81" s="143"/>
      <c r="KD81" s="143"/>
      <c r="KE81" s="143"/>
      <c r="KF81" s="143"/>
      <c r="KG81" s="143"/>
      <c r="KH81" s="143"/>
      <c r="KI81" s="143"/>
      <c r="KJ81" s="143"/>
      <c r="KK81" s="143"/>
      <c r="KL81" s="143"/>
      <c r="KM81" s="143"/>
      <c r="KN81" s="143"/>
      <c r="KO81" s="143">
        <f>データ!DX6</f>
        <v>48.09</v>
      </c>
      <c r="KP81" s="143"/>
      <c r="KQ81" s="143"/>
      <c r="KR81" s="143"/>
      <c r="KS81" s="143"/>
      <c r="KT81" s="143"/>
      <c r="KU81" s="143"/>
      <c r="KV81" s="143"/>
      <c r="KW81" s="143"/>
      <c r="KX81" s="143"/>
      <c r="KY81" s="143"/>
      <c r="KZ81" s="143"/>
      <c r="LA81" s="143"/>
      <c r="LB81" s="143"/>
      <c r="LC81" s="143"/>
      <c r="LD81" s="143"/>
      <c r="LE81" s="143"/>
      <c r="LF81" s="143"/>
      <c r="LG81" s="143"/>
      <c r="LH81" s="143"/>
      <c r="LI81" s="143"/>
      <c r="LJ81" s="143"/>
      <c r="LK81" s="143"/>
      <c r="LL81" s="143"/>
      <c r="LM81" s="143"/>
      <c r="LN81" s="143"/>
      <c r="LO81" s="143"/>
      <c r="LP81" s="29"/>
      <c r="LQ81" s="32"/>
      <c r="LR81" s="2"/>
      <c r="LS81" s="2"/>
      <c r="LT81" s="2"/>
      <c r="LU81" s="2"/>
      <c r="LV81" s="2"/>
      <c r="LW81" s="2"/>
      <c r="LX81" s="2"/>
      <c r="LY81" s="2"/>
      <c r="LZ81" s="2"/>
      <c r="MA81" s="2"/>
      <c r="MB81" s="2"/>
      <c r="MC81" s="2"/>
      <c r="MD81" s="2"/>
      <c r="ME81" s="2"/>
      <c r="MF81" s="2"/>
      <c r="MG81" s="2"/>
      <c r="MH81" s="28"/>
      <c r="MI81" s="29"/>
      <c r="MJ81" s="142" t="s">
        <v>24</v>
      </c>
      <c r="MK81" s="142"/>
      <c r="ML81" s="142"/>
      <c r="MM81" s="142"/>
      <c r="MN81" s="142"/>
      <c r="MO81" s="142"/>
      <c r="MP81" s="142"/>
      <c r="MQ81" s="142"/>
      <c r="MR81" s="142"/>
      <c r="MS81" s="142"/>
      <c r="MT81" s="142"/>
      <c r="MU81" s="142"/>
      <c r="MV81" s="142"/>
      <c r="MW81" s="143">
        <f>データ!EE6</f>
        <v>0.12</v>
      </c>
      <c r="MX81" s="143"/>
      <c r="MY81" s="143"/>
      <c r="MZ81" s="143"/>
      <c r="NA81" s="143"/>
      <c r="NB81" s="143"/>
      <c r="NC81" s="143"/>
      <c r="ND81" s="143"/>
      <c r="NE81" s="143"/>
      <c r="NF81" s="143"/>
      <c r="NG81" s="143"/>
      <c r="NH81" s="143"/>
      <c r="NI81" s="143"/>
      <c r="NJ81" s="143"/>
      <c r="NK81" s="143"/>
      <c r="NL81" s="143"/>
      <c r="NM81" s="143"/>
      <c r="NN81" s="143"/>
      <c r="NO81" s="143"/>
      <c r="NP81" s="143"/>
      <c r="NQ81" s="143"/>
      <c r="NR81" s="143"/>
      <c r="NS81" s="143"/>
      <c r="NT81" s="143"/>
      <c r="NU81" s="143"/>
      <c r="NV81" s="143"/>
      <c r="NW81" s="143"/>
      <c r="NX81" s="143">
        <f>データ!EF6</f>
        <v>0.11</v>
      </c>
      <c r="NY81" s="143"/>
      <c r="NZ81" s="143"/>
      <c r="OA81" s="143"/>
      <c r="OB81" s="143"/>
      <c r="OC81" s="143"/>
      <c r="OD81" s="143"/>
      <c r="OE81" s="143"/>
      <c r="OF81" s="143"/>
      <c r="OG81" s="143"/>
      <c r="OH81" s="143"/>
      <c r="OI81" s="143"/>
      <c r="OJ81" s="143"/>
      <c r="OK81" s="143"/>
      <c r="OL81" s="143"/>
      <c r="OM81" s="143"/>
      <c r="ON81" s="143"/>
      <c r="OO81" s="143"/>
      <c r="OP81" s="143"/>
      <c r="OQ81" s="143"/>
      <c r="OR81" s="143"/>
      <c r="OS81" s="143"/>
      <c r="OT81" s="143"/>
      <c r="OU81" s="143"/>
      <c r="OV81" s="143"/>
      <c r="OW81" s="143"/>
      <c r="OX81" s="143"/>
      <c r="OY81" s="143">
        <f>データ!EG6</f>
        <v>0.32</v>
      </c>
      <c r="OZ81" s="143"/>
      <c r="PA81" s="143"/>
      <c r="PB81" s="143"/>
      <c r="PC81" s="143"/>
      <c r="PD81" s="143"/>
      <c r="PE81" s="143"/>
      <c r="PF81" s="143"/>
      <c r="PG81" s="143"/>
      <c r="PH81" s="143"/>
      <c r="PI81" s="143"/>
      <c r="PJ81" s="143"/>
      <c r="PK81" s="143"/>
      <c r="PL81" s="143"/>
      <c r="PM81" s="143"/>
      <c r="PN81" s="143"/>
      <c r="PO81" s="143"/>
      <c r="PP81" s="143"/>
      <c r="PQ81" s="143"/>
      <c r="PR81" s="143"/>
      <c r="PS81" s="143"/>
      <c r="PT81" s="143"/>
      <c r="PU81" s="143"/>
      <c r="PV81" s="143"/>
      <c r="PW81" s="143"/>
      <c r="PX81" s="143"/>
      <c r="PY81" s="143"/>
      <c r="PZ81" s="143">
        <f>データ!EH6</f>
        <v>0.21</v>
      </c>
      <c r="QA81" s="143"/>
      <c r="QB81" s="143"/>
      <c r="QC81" s="143"/>
      <c r="QD81" s="143"/>
      <c r="QE81" s="143"/>
      <c r="QF81" s="143"/>
      <c r="QG81" s="143"/>
      <c r="QH81" s="143"/>
      <c r="QI81" s="143"/>
      <c r="QJ81" s="143"/>
      <c r="QK81" s="143"/>
      <c r="QL81" s="143"/>
      <c r="QM81" s="143"/>
      <c r="QN81" s="143"/>
      <c r="QO81" s="143"/>
      <c r="QP81" s="143"/>
      <c r="QQ81" s="143"/>
      <c r="QR81" s="143"/>
      <c r="QS81" s="143"/>
      <c r="QT81" s="143"/>
      <c r="QU81" s="143"/>
      <c r="QV81" s="143"/>
      <c r="QW81" s="143"/>
      <c r="QX81" s="143"/>
      <c r="QY81" s="143"/>
      <c r="QZ81" s="143"/>
      <c r="RA81" s="143">
        <f>データ!EI6</f>
        <v>0.13</v>
      </c>
      <c r="RB81" s="143"/>
      <c r="RC81" s="143"/>
      <c r="RD81" s="143"/>
      <c r="RE81" s="143"/>
      <c r="RF81" s="143"/>
      <c r="RG81" s="143"/>
      <c r="RH81" s="143"/>
      <c r="RI81" s="143"/>
      <c r="RJ81" s="143"/>
      <c r="RK81" s="143"/>
      <c r="RL81" s="143"/>
      <c r="RM81" s="143"/>
      <c r="RN81" s="143"/>
      <c r="RO81" s="143"/>
      <c r="RP81" s="143"/>
      <c r="RQ81" s="143"/>
      <c r="RR81" s="143"/>
      <c r="RS81" s="143"/>
      <c r="RT81" s="143"/>
      <c r="RU81" s="143"/>
      <c r="RV81" s="143"/>
      <c r="RW81" s="143"/>
      <c r="RX81" s="143"/>
      <c r="RY81" s="143"/>
      <c r="RZ81" s="143"/>
      <c r="SA81" s="143"/>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H9+ceZWVjiXsbaZONL/eszD32tydgxPQU01jfQH50Cy9f9rUjr5cxOzNsDwy4C0ISugU2RAifcb4Wivn1cXU2Q==" saltValue="z7yafeaGEKoEnLfbHt2pd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130.84</v>
      </c>
      <c r="U6" s="52">
        <f>U7</f>
        <v>121.56</v>
      </c>
      <c r="V6" s="52">
        <f>V7</f>
        <v>140.9</v>
      </c>
      <c r="W6" s="52">
        <f>W7</f>
        <v>117.12</v>
      </c>
      <c r="X6" s="52">
        <f t="shared" si="3"/>
        <v>115.23</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2308.21</v>
      </c>
      <c r="AQ6" s="52">
        <f>AQ7</f>
        <v>1676.29</v>
      </c>
      <c r="AR6" s="52">
        <f>AR7</f>
        <v>2310.0300000000002</v>
      </c>
      <c r="AS6" s="52">
        <f>AS7</f>
        <v>1584.77</v>
      </c>
      <c r="AT6" s="52">
        <f t="shared" si="3"/>
        <v>889.62</v>
      </c>
      <c r="AU6" s="52">
        <f t="shared" si="3"/>
        <v>221.79</v>
      </c>
      <c r="AV6" s="52">
        <f t="shared" si="3"/>
        <v>312.67</v>
      </c>
      <c r="AW6" s="52">
        <f t="shared" si="3"/>
        <v>345.05</v>
      </c>
      <c r="AX6" s="52">
        <f t="shared" si="3"/>
        <v>379.14</v>
      </c>
      <c r="AY6" s="52">
        <f t="shared" si="3"/>
        <v>394.58</v>
      </c>
      <c r="AZ6" s="50" t="str">
        <f>IF(AZ7="-","【-】","【"&amp;SUBSTITUTE(TEXT(AZ7,"#,##0.00"),"-","△")&amp;"】")</f>
        <v>【450.05】</v>
      </c>
      <c r="BA6" s="52">
        <f t="shared" si="3"/>
        <v>0</v>
      </c>
      <c r="BB6" s="52">
        <f>BB7</f>
        <v>0</v>
      </c>
      <c r="BC6" s="52">
        <f>BC7</f>
        <v>0</v>
      </c>
      <c r="BD6" s="52">
        <f>BD7</f>
        <v>0</v>
      </c>
      <c r="BE6" s="52">
        <f t="shared" si="3"/>
        <v>0</v>
      </c>
      <c r="BF6" s="52">
        <f t="shared" si="3"/>
        <v>297.23</v>
      </c>
      <c r="BG6" s="52">
        <f t="shared" si="3"/>
        <v>272.8</v>
      </c>
      <c r="BH6" s="52">
        <f t="shared" si="3"/>
        <v>255.89</v>
      </c>
      <c r="BI6" s="52">
        <f t="shared" si="3"/>
        <v>242.57</v>
      </c>
      <c r="BJ6" s="52">
        <f t="shared" si="3"/>
        <v>235.79</v>
      </c>
      <c r="BK6" s="50" t="str">
        <f>IF(BK7="-","【-】","【"&amp;SUBSTITUTE(TEXT(BK7,"#,##0.00"),"-","△")&amp;"】")</f>
        <v>【246.04】</v>
      </c>
      <c r="BL6" s="52">
        <f t="shared" si="3"/>
        <v>124.28</v>
      </c>
      <c r="BM6" s="52">
        <f>BM7</f>
        <v>114.13</v>
      </c>
      <c r="BN6" s="52">
        <f>BN7</f>
        <v>134.51</v>
      </c>
      <c r="BO6" s="52">
        <f>BO7</f>
        <v>103.41</v>
      </c>
      <c r="BP6" s="52">
        <f t="shared" si="3"/>
        <v>100.41</v>
      </c>
      <c r="BQ6" s="52">
        <f t="shared" si="3"/>
        <v>118.2</v>
      </c>
      <c r="BR6" s="52">
        <f t="shared" si="3"/>
        <v>119.5</v>
      </c>
      <c r="BS6" s="52">
        <f t="shared" si="3"/>
        <v>118.99</v>
      </c>
      <c r="BT6" s="52">
        <f t="shared" si="3"/>
        <v>119.17</v>
      </c>
      <c r="BU6" s="52">
        <f t="shared" si="3"/>
        <v>117.72</v>
      </c>
      <c r="BV6" s="50" t="str">
        <f>IF(BV7="-","【-】","【"&amp;SUBSTITUTE(TEXT(BV7,"#,##0.00"),"-","△")&amp;"】")</f>
        <v>【114.16】</v>
      </c>
      <c r="BW6" s="52">
        <f t="shared" si="3"/>
        <v>8.73</v>
      </c>
      <c r="BX6" s="52">
        <f>BX7</f>
        <v>9.58</v>
      </c>
      <c r="BY6" s="52">
        <f>BY7</f>
        <v>7.65</v>
      </c>
      <c r="BZ6" s="52">
        <f>BZ7</f>
        <v>9.77</v>
      </c>
      <c r="CA6" s="52">
        <f t="shared" si="3"/>
        <v>10.07</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46.69</v>
      </c>
      <c r="CI6" s="52">
        <f>CI7</f>
        <v>47.75</v>
      </c>
      <c r="CJ6" s="52">
        <f>CJ7</f>
        <v>51.14</v>
      </c>
      <c r="CK6" s="52">
        <f>CK7</f>
        <v>51</v>
      </c>
      <c r="CL6" s="52">
        <f t="shared" si="5"/>
        <v>53.72</v>
      </c>
      <c r="CM6" s="52">
        <f t="shared" si="5"/>
        <v>57.65</v>
      </c>
      <c r="CN6" s="52">
        <f t="shared" si="5"/>
        <v>57.52</v>
      </c>
      <c r="CO6" s="52">
        <f t="shared" si="5"/>
        <v>57.55</v>
      </c>
      <c r="CP6" s="52">
        <f t="shared" si="5"/>
        <v>57.69</v>
      </c>
      <c r="CQ6" s="52">
        <f t="shared" si="5"/>
        <v>58.56</v>
      </c>
      <c r="CR6" s="50" t="str">
        <f>IF(CR7="-","【-】","【"&amp;SUBSTITUTE(TEXT(CR7,"#,##0.00"),"-","△")&amp;"】")</f>
        <v>【55.52】</v>
      </c>
      <c r="CS6" s="52">
        <f t="shared" ref="CS6:DB6" si="6">CS7</f>
        <v>61.53</v>
      </c>
      <c r="CT6" s="52">
        <f>CT7</f>
        <v>61.81</v>
      </c>
      <c r="CU6" s="52">
        <f>CU7</f>
        <v>61.81</v>
      </c>
      <c r="CV6" s="52">
        <f>CV7</f>
        <v>70.150000000000006</v>
      </c>
      <c r="CW6" s="52">
        <f t="shared" si="6"/>
        <v>69.91</v>
      </c>
      <c r="CX6" s="52">
        <f t="shared" si="6"/>
        <v>79.72</v>
      </c>
      <c r="CY6" s="52">
        <f t="shared" si="6"/>
        <v>79.7</v>
      </c>
      <c r="CZ6" s="52">
        <f t="shared" si="6"/>
        <v>79.42</v>
      </c>
      <c r="DA6" s="52">
        <f t="shared" si="6"/>
        <v>79.2</v>
      </c>
      <c r="DB6" s="52">
        <f t="shared" si="6"/>
        <v>80.5</v>
      </c>
      <c r="DC6" s="50" t="str">
        <f>IF(DC7="-","【-】","【"&amp;SUBSTITUTE(TEXT(DC7,"#,##0.00"),"-","△")&amp;"】")</f>
        <v>【77.10】</v>
      </c>
      <c r="DD6" s="52">
        <f t="shared" ref="DD6:DM6" si="7">DD7</f>
        <v>64.87</v>
      </c>
      <c r="DE6" s="52">
        <f>DE7</f>
        <v>66.58</v>
      </c>
      <c r="DF6" s="52">
        <f>DF7</f>
        <v>67.209999999999994</v>
      </c>
      <c r="DG6" s="52">
        <f>DG7</f>
        <v>63.78</v>
      </c>
      <c r="DH6" s="52">
        <f t="shared" si="7"/>
        <v>62.91</v>
      </c>
      <c r="DI6" s="52">
        <f t="shared" si="7"/>
        <v>56.41</v>
      </c>
      <c r="DJ6" s="52">
        <f t="shared" si="7"/>
        <v>57.35</v>
      </c>
      <c r="DK6" s="52">
        <f t="shared" si="7"/>
        <v>57.93</v>
      </c>
      <c r="DL6" s="52">
        <f t="shared" si="7"/>
        <v>58.88</v>
      </c>
      <c r="DM6" s="52">
        <f t="shared" si="7"/>
        <v>59.48</v>
      </c>
      <c r="DN6" s="50" t="str">
        <f>IF(DN7="-","【-】","【"&amp;SUBSTITUTE(TEXT(DN7,"#,##0.00"),"-","△")&amp;"】")</f>
        <v>【58.53】</v>
      </c>
      <c r="DO6" s="52">
        <f t="shared" ref="DO6:DX6" si="8">DO7</f>
        <v>73.28</v>
      </c>
      <c r="DP6" s="52">
        <f>DP7</f>
        <v>73.98</v>
      </c>
      <c r="DQ6" s="52">
        <f>DQ7</f>
        <v>73.98</v>
      </c>
      <c r="DR6" s="52">
        <f>DR7</f>
        <v>73.98</v>
      </c>
      <c r="DS6" s="52">
        <f t="shared" si="8"/>
        <v>70.22</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v>
      </c>
      <c r="EB6" s="52">
        <f>EB7</f>
        <v>0</v>
      </c>
      <c r="EC6" s="52">
        <f>EC7</f>
        <v>0</v>
      </c>
      <c r="ED6" s="52">
        <f t="shared" si="9"/>
        <v>0</v>
      </c>
      <c r="EE6" s="52">
        <f t="shared" si="9"/>
        <v>0.12</v>
      </c>
      <c r="EF6" s="52">
        <f t="shared" si="9"/>
        <v>0.11</v>
      </c>
      <c r="EG6" s="52">
        <f t="shared" si="9"/>
        <v>0.32</v>
      </c>
      <c r="EH6" s="52">
        <f t="shared" si="9"/>
        <v>0.21</v>
      </c>
      <c r="EI6" s="52">
        <f t="shared" si="9"/>
        <v>0.13</v>
      </c>
      <c r="EJ6" s="50" t="str">
        <f>IF(EJ7="-","【-】","【"&amp;SUBSTITUTE(TEXT(EJ7,"#,##0.00"),"-","△")&amp;"】")</f>
        <v>【0.16】</v>
      </c>
    </row>
    <row r="7" spans="1:140" s="53" customFormat="1">
      <c r="A7"/>
      <c r="B7" s="54" t="s">
        <v>87</v>
      </c>
      <c r="C7" s="54" t="s">
        <v>88</v>
      </c>
      <c r="D7" s="54" t="s">
        <v>89</v>
      </c>
      <c r="E7" s="54" t="s">
        <v>90</v>
      </c>
      <c r="F7" s="54" t="s">
        <v>91</v>
      </c>
      <c r="G7" s="54" t="s">
        <v>92</v>
      </c>
      <c r="H7" s="54" t="s">
        <v>93</v>
      </c>
      <c r="I7" s="54" t="s">
        <v>94</v>
      </c>
      <c r="J7" s="54" t="s">
        <v>95</v>
      </c>
      <c r="K7" s="55">
        <v>227860</v>
      </c>
      <c r="L7" s="54" t="s">
        <v>96</v>
      </c>
      <c r="M7" s="55">
        <v>3</v>
      </c>
      <c r="N7" s="55">
        <v>122408</v>
      </c>
      <c r="O7" s="56" t="s">
        <v>97</v>
      </c>
      <c r="P7" s="56">
        <v>93.9</v>
      </c>
      <c r="Q7" s="55">
        <v>34</v>
      </c>
      <c r="R7" s="55">
        <v>159300</v>
      </c>
      <c r="S7" s="54" t="s">
        <v>98</v>
      </c>
      <c r="T7" s="57">
        <v>130.84</v>
      </c>
      <c r="U7" s="57">
        <v>121.56</v>
      </c>
      <c r="V7" s="57">
        <v>140.9</v>
      </c>
      <c r="W7" s="57">
        <v>117.12</v>
      </c>
      <c r="X7" s="57">
        <v>115.23</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2308.21</v>
      </c>
      <c r="AQ7" s="57">
        <v>1676.29</v>
      </c>
      <c r="AR7" s="57">
        <v>2310.0300000000002</v>
      </c>
      <c r="AS7" s="57">
        <v>1584.77</v>
      </c>
      <c r="AT7" s="57">
        <v>889.62</v>
      </c>
      <c r="AU7" s="57">
        <v>221.79</v>
      </c>
      <c r="AV7" s="57">
        <v>312.67</v>
      </c>
      <c r="AW7" s="57">
        <v>345.05</v>
      </c>
      <c r="AX7" s="57">
        <v>379.14</v>
      </c>
      <c r="AY7" s="57">
        <v>394.58</v>
      </c>
      <c r="AZ7" s="57">
        <v>450.05</v>
      </c>
      <c r="BA7" s="57">
        <v>0</v>
      </c>
      <c r="BB7" s="57">
        <v>0</v>
      </c>
      <c r="BC7" s="57">
        <v>0</v>
      </c>
      <c r="BD7" s="57">
        <v>0</v>
      </c>
      <c r="BE7" s="57">
        <v>0</v>
      </c>
      <c r="BF7" s="57">
        <v>297.23</v>
      </c>
      <c r="BG7" s="57">
        <v>272.8</v>
      </c>
      <c r="BH7" s="57">
        <v>255.89</v>
      </c>
      <c r="BI7" s="57">
        <v>242.57</v>
      </c>
      <c r="BJ7" s="57">
        <v>235.79</v>
      </c>
      <c r="BK7" s="57">
        <v>246.04</v>
      </c>
      <c r="BL7" s="57">
        <v>124.28</v>
      </c>
      <c r="BM7" s="57">
        <v>114.13</v>
      </c>
      <c r="BN7" s="57">
        <v>134.51</v>
      </c>
      <c r="BO7" s="57">
        <v>103.41</v>
      </c>
      <c r="BP7" s="57">
        <v>100.41</v>
      </c>
      <c r="BQ7" s="57">
        <v>118.2</v>
      </c>
      <c r="BR7" s="57">
        <v>119.5</v>
      </c>
      <c r="BS7" s="57">
        <v>118.99</v>
      </c>
      <c r="BT7" s="57">
        <v>119.17</v>
      </c>
      <c r="BU7" s="57">
        <v>117.72</v>
      </c>
      <c r="BV7" s="57">
        <v>114.16</v>
      </c>
      <c r="BW7" s="57">
        <v>8.73</v>
      </c>
      <c r="BX7" s="57">
        <v>9.58</v>
      </c>
      <c r="BY7" s="57">
        <v>7.65</v>
      </c>
      <c r="BZ7" s="57">
        <v>9.77</v>
      </c>
      <c r="CA7" s="57">
        <v>10.07</v>
      </c>
      <c r="CB7" s="57">
        <v>17.100000000000001</v>
      </c>
      <c r="CC7" s="57">
        <v>16.91</v>
      </c>
      <c r="CD7" s="57">
        <v>16.850000000000001</v>
      </c>
      <c r="CE7" s="57">
        <v>16.8</v>
      </c>
      <c r="CF7" s="57">
        <v>17.03</v>
      </c>
      <c r="CG7" s="57">
        <v>18.71</v>
      </c>
      <c r="CH7" s="57">
        <v>46.69</v>
      </c>
      <c r="CI7" s="57">
        <v>47.75</v>
      </c>
      <c r="CJ7" s="57">
        <v>51.14</v>
      </c>
      <c r="CK7" s="57">
        <v>51</v>
      </c>
      <c r="CL7" s="57">
        <v>53.72</v>
      </c>
      <c r="CM7" s="57">
        <v>57.65</v>
      </c>
      <c r="CN7" s="57">
        <v>57.52</v>
      </c>
      <c r="CO7" s="57">
        <v>57.55</v>
      </c>
      <c r="CP7" s="57">
        <v>57.69</v>
      </c>
      <c r="CQ7" s="57">
        <v>58.56</v>
      </c>
      <c r="CR7" s="57">
        <v>55.52</v>
      </c>
      <c r="CS7" s="57">
        <v>61.53</v>
      </c>
      <c r="CT7" s="57">
        <v>61.81</v>
      </c>
      <c r="CU7" s="57">
        <v>61.81</v>
      </c>
      <c r="CV7" s="57">
        <v>70.150000000000006</v>
      </c>
      <c r="CW7" s="57">
        <v>69.91</v>
      </c>
      <c r="CX7" s="57">
        <v>79.72</v>
      </c>
      <c r="CY7" s="57">
        <v>79.7</v>
      </c>
      <c r="CZ7" s="57">
        <v>79.42</v>
      </c>
      <c r="DA7" s="57">
        <v>79.2</v>
      </c>
      <c r="DB7" s="57">
        <v>80.5</v>
      </c>
      <c r="DC7" s="57">
        <v>77.099999999999994</v>
      </c>
      <c r="DD7" s="57">
        <v>64.87</v>
      </c>
      <c r="DE7" s="57">
        <v>66.58</v>
      </c>
      <c r="DF7" s="57">
        <v>67.209999999999994</v>
      </c>
      <c r="DG7" s="57">
        <v>63.78</v>
      </c>
      <c r="DH7" s="57">
        <v>62.91</v>
      </c>
      <c r="DI7" s="57">
        <v>56.41</v>
      </c>
      <c r="DJ7" s="57">
        <v>57.35</v>
      </c>
      <c r="DK7" s="57">
        <v>57.93</v>
      </c>
      <c r="DL7" s="57">
        <v>58.88</v>
      </c>
      <c r="DM7" s="57">
        <v>59.48</v>
      </c>
      <c r="DN7" s="57">
        <v>58.53</v>
      </c>
      <c r="DO7" s="57">
        <v>73.28</v>
      </c>
      <c r="DP7" s="57">
        <v>73.98</v>
      </c>
      <c r="DQ7" s="57">
        <v>73.98</v>
      </c>
      <c r="DR7" s="57">
        <v>73.98</v>
      </c>
      <c r="DS7" s="57">
        <v>70.22</v>
      </c>
      <c r="DT7" s="57">
        <v>40.61</v>
      </c>
      <c r="DU7" s="57">
        <v>37.619999999999997</v>
      </c>
      <c r="DV7" s="57">
        <v>41.79</v>
      </c>
      <c r="DW7" s="57">
        <v>43.44</v>
      </c>
      <c r="DX7" s="57">
        <v>48.09</v>
      </c>
      <c r="DY7" s="57">
        <v>45.47</v>
      </c>
      <c r="DZ7" s="57">
        <v>0</v>
      </c>
      <c r="EA7" s="57">
        <v>0</v>
      </c>
      <c r="EB7" s="57">
        <v>0</v>
      </c>
      <c r="EC7" s="57">
        <v>0</v>
      </c>
      <c r="ED7" s="57">
        <v>0</v>
      </c>
      <c r="EE7" s="57">
        <v>0.12</v>
      </c>
      <c r="EF7" s="57">
        <v>0.11</v>
      </c>
      <c r="EG7" s="57">
        <v>0.32</v>
      </c>
      <c r="EH7" s="57">
        <v>0.21</v>
      </c>
      <c r="EI7" s="57">
        <v>0.13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130.84</v>
      </c>
      <c r="V11" s="64">
        <f>IF(U6="-",NA(),U6)</f>
        <v>121.56</v>
      </c>
      <c r="W11" s="64">
        <f>IF(V6="-",NA(),V6)</f>
        <v>140.9</v>
      </c>
      <c r="X11" s="64">
        <f>IF(W6="-",NA(),W6)</f>
        <v>117.12</v>
      </c>
      <c r="Y11" s="64">
        <f>IF(X6="-",NA(),X6)</f>
        <v>115.23</v>
      </c>
      <c r="AE11" s="63" t="s">
        <v>23</v>
      </c>
      <c r="AF11" s="64">
        <f>IF(AE6="-",NA(),AE6)</f>
        <v>0</v>
      </c>
      <c r="AG11" s="64">
        <f>IF(AF6="-",NA(),AF6)</f>
        <v>0</v>
      </c>
      <c r="AH11" s="64">
        <f>IF(AG6="-",NA(),AG6)</f>
        <v>0</v>
      </c>
      <c r="AI11" s="64">
        <f>IF(AH6="-",NA(),AH6)</f>
        <v>0</v>
      </c>
      <c r="AJ11" s="64">
        <f>IF(AI6="-",NA(),AI6)</f>
        <v>0</v>
      </c>
      <c r="AP11" s="63" t="s">
        <v>23</v>
      </c>
      <c r="AQ11" s="64">
        <f>IF(AP6="-",NA(),AP6)</f>
        <v>2308.21</v>
      </c>
      <c r="AR11" s="64">
        <f>IF(AQ6="-",NA(),AQ6)</f>
        <v>1676.29</v>
      </c>
      <c r="AS11" s="64">
        <f>IF(AR6="-",NA(),AR6)</f>
        <v>2310.0300000000002</v>
      </c>
      <c r="AT11" s="64">
        <f>IF(AS6="-",NA(),AS6)</f>
        <v>1584.77</v>
      </c>
      <c r="AU11" s="64">
        <f>IF(AT6="-",NA(),AT6)</f>
        <v>889.62</v>
      </c>
      <c r="BA11" s="63" t="s">
        <v>23</v>
      </c>
      <c r="BB11" s="64">
        <f>IF(BA6="-",NA(),BA6)</f>
        <v>0</v>
      </c>
      <c r="BC11" s="64">
        <f>IF(BB6="-",NA(),BB6)</f>
        <v>0</v>
      </c>
      <c r="BD11" s="64">
        <f>IF(BC6="-",NA(),BC6)</f>
        <v>0</v>
      </c>
      <c r="BE11" s="64">
        <f>IF(BD6="-",NA(),BD6)</f>
        <v>0</v>
      </c>
      <c r="BF11" s="64">
        <f>IF(BE6="-",NA(),BE6)</f>
        <v>0</v>
      </c>
      <c r="BL11" s="63" t="s">
        <v>23</v>
      </c>
      <c r="BM11" s="64">
        <f>IF(BL6="-",NA(),BL6)</f>
        <v>124.28</v>
      </c>
      <c r="BN11" s="64">
        <f>IF(BM6="-",NA(),BM6)</f>
        <v>114.13</v>
      </c>
      <c r="BO11" s="64">
        <f>IF(BN6="-",NA(),BN6)</f>
        <v>134.51</v>
      </c>
      <c r="BP11" s="64">
        <f>IF(BO6="-",NA(),BO6)</f>
        <v>103.41</v>
      </c>
      <c r="BQ11" s="64">
        <f>IF(BP6="-",NA(),BP6)</f>
        <v>100.41</v>
      </c>
      <c r="BW11" s="63" t="s">
        <v>23</v>
      </c>
      <c r="BX11" s="64">
        <f>IF(BW6="-",NA(),BW6)</f>
        <v>8.73</v>
      </c>
      <c r="BY11" s="64">
        <f>IF(BX6="-",NA(),BX6)</f>
        <v>9.58</v>
      </c>
      <c r="BZ11" s="64">
        <f>IF(BY6="-",NA(),BY6)</f>
        <v>7.65</v>
      </c>
      <c r="CA11" s="64">
        <f>IF(BZ6="-",NA(),BZ6)</f>
        <v>9.77</v>
      </c>
      <c r="CB11" s="64">
        <f>IF(CA6="-",NA(),CA6)</f>
        <v>10.07</v>
      </c>
      <c r="CH11" s="63" t="s">
        <v>23</v>
      </c>
      <c r="CI11" s="64">
        <f>IF(CH6="-",NA(),CH6)</f>
        <v>46.69</v>
      </c>
      <c r="CJ11" s="64">
        <f>IF(CI6="-",NA(),CI6)</f>
        <v>47.75</v>
      </c>
      <c r="CK11" s="64">
        <f>IF(CJ6="-",NA(),CJ6)</f>
        <v>51.14</v>
      </c>
      <c r="CL11" s="64">
        <f>IF(CK6="-",NA(),CK6)</f>
        <v>51</v>
      </c>
      <c r="CM11" s="64">
        <f>IF(CL6="-",NA(),CL6)</f>
        <v>53.72</v>
      </c>
      <c r="CS11" s="63" t="s">
        <v>23</v>
      </c>
      <c r="CT11" s="64">
        <f>IF(CS6="-",NA(),CS6)</f>
        <v>61.53</v>
      </c>
      <c r="CU11" s="64">
        <f>IF(CT6="-",NA(),CT6)</f>
        <v>61.81</v>
      </c>
      <c r="CV11" s="64">
        <f>IF(CU6="-",NA(),CU6)</f>
        <v>61.81</v>
      </c>
      <c r="CW11" s="64">
        <f>IF(CV6="-",NA(),CV6)</f>
        <v>70.150000000000006</v>
      </c>
      <c r="CX11" s="64">
        <f>IF(CW6="-",NA(),CW6)</f>
        <v>69.91</v>
      </c>
      <c r="DD11" s="63" t="s">
        <v>23</v>
      </c>
      <c r="DE11" s="64">
        <f>IF(DD6="-",NA(),DD6)</f>
        <v>64.87</v>
      </c>
      <c r="DF11" s="64">
        <f>IF(DE6="-",NA(),DE6)</f>
        <v>66.58</v>
      </c>
      <c r="DG11" s="64">
        <f>IF(DF6="-",NA(),DF6)</f>
        <v>67.209999999999994</v>
      </c>
      <c r="DH11" s="64">
        <f>IF(DG6="-",NA(),DG6)</f>
        <v>63.78</v>
      </c>
      <c r="DI11" s="64">
        <f>IF(DH6="-",NA(),DH6)</f>
        <v>62.91</v>
      </c>
      <c r="DO11" s="63" t="s">
        <v>23</v>
      </c>
      <c r="DP11" s="64">
        <f>IF(DO6="-",NA(),DO6)</f>
        <v>73.28</v>
      </c>
      <c r="DQ11" s="64">
        <f>IF(DP6="-",NA(),DP6)</f>
        <v>73.98</v>
      </c>
      <c r="DR11" s="64">
        <f>IF(DQ6="-",NA(),DQ6)</f>
        <v>73.98</v>
      </c>
      <c r="DS11" s="64">
        <f>IF(DR6="-",NA(),DR6)</f>
        <v>73.98</v>
      </c>
      <c r="DT11" s="64">
        <f>IF(DS6="-",NA(),DS6)</f>
        <v>70.22</v>
      </c>
      <c r="DZ11" s="63" t="s">
        <v>23</v>
      </c>
      <c r="EA11" s="64">
        <f>IF(DZ6="-",NA(),DZ6)</f>
        <v>0</v>
      </c>
      <c r="EB11" s="64">
        <f>IF(EA6="-",NA(),EA6)</f>
        <v>0</v>
      </c>
      <c r="EC11" s="64">
        <f>IF(EB6="-",NA(),EB6)</f>
        <v>0</v>
      </c>
      <c r="ED11" s="64">
        <f>IF(EC6="-",NA(),EC6)</f>
        <v>0</v>
      </c>
      <c r="EE11" s="64">
        <f>IF(ED6="-",NA(),ED6)</f>
        <v>0</v>
      </c>
    </row>
    <row r="12" spans="1:140">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