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40.2\share\経営係\085【総務省】経営比較分析表\H30年度分\20200124_回答（経営企画班）\工水\"/>
    </mc:Choice>
  </mc:AlternateContent>
  <workbookProtection workbookAlgorithmName="SHA-512" workbookHashValue="sX4zT2VdzVkDZ3hJHbvWeDhiLk2GRJp1K71oG4hpPFTHhsBQ/Xsa5s5BiKYPXHr/TuW1ocVyNlpAlEV6uQVcsw==" workbookSaltValue="HqInknz64NSUDN7Kuo6Chg==" workbookSpinCount="100000" lockStructure="1"/>
  <bookViews>
    <workbookView xWindow="0" yWindow="0" windowWidth="15690" windowHeight="1069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L55" i="4"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LT32" i="4"/>
  <c r="KZ32" i="4"/>
  <c r="KF32" i="4"/>
  <c r="HT32" i="4"/>
  <c r="GZ32" i="4"/>
  <c r="GF32" i="4"/>
  <c r="FL32" i="4"/>
  <c r="ER32" i="4"/>
  <c r="CZ32" i="4"/>
  <c r="CF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1" i="5"/>
  <c r="AQ11" i="5"/>
  <c r="AU11" i="5"/>
  <c r="BO11"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<sst xmlns="http://schemas.openxmlformats.org/spreadsheetml/2006/main" count="262" uniqueCount="107">
  <si>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</si>
  <si>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</si>
  <si>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</si>
  <si>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</si>
  <si>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</si>
  <si>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</si>
  <si>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</si>
  <si>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</si>
  <si>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</si>
  <si>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</si>
  <si>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</si>
  <si>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</si>
  <si>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</si>
  <si>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</si>
  <si>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</si>
  <si>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</si>
  <si>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</si>
  <si>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</si>
  <si>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</si>
  <si>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</si>
  <si>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</si>
  <si>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</si>
  <si>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</si>
  <si>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</si>
  <si>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</si>
  <si>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</si>
  <si>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</si>
  <si>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</si>
  <si>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</si>
  <si>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</si>
  <si>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</si>
  <si>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</si>
  <si>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</si>
  <si>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</si>
  <si>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</si>
  <si>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</si>
  <si>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</si>
  <si>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</si>
  <si>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</si>
  <si>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</si>
  <si>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</si>
  <si>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</si>
  <si>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</si>
  <si>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</si>
  <si>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</si>
  <si>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</si>
  <si>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</si>
  <si>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</si>
  <si>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</si>
  <si>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</si>
  <si>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</si>
  <si>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</si>
  <si>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</si>
  <si>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</si>
  <si>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</si>
  <si>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</si>
  <si>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</si>
  <si>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</si>
  <si>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</si>
  <si>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</si>
  <si>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</si>
  <si>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</si>
  <si>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</si>
  <si>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</si>
  <si>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</si>
  <si>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</si>
  <si>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</si>
  <si>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</si>
  <si>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</si>
  <si>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</si>
  <si>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</si>
  <si>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</si>
  <si>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</si>
  <si>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</si>
  <si>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</si>
  <si>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</si>
  <si>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</si>
  <si>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</si>
  <si>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</si>
  <si>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</si>
  <si>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</si>
  <si>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</si>
  <si>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</si>
  <si>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</si>
  <si>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</si>
  <si>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</si>
  <si>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</si>
  <si>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</si>
  <si>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440001</t>
  </si>
  <si>
    <t>46</t>
  </si>
  <si>
    <t>02</t>
  </si>
  <si>
    <t>0</t>
  </si>
  <si>
    <t>000</t>
  </si>
  <si>
    <t>大分県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</si>
  <si>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</si>
  <si>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</si>
  <si>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</si>
  <si>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</si>
  <si>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</si>
  <si>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</si>
  <si>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</si>
  <si>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</si>
  <si>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</si>
  <si>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</si>
  <si>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管路経年化率は低い状況ではあるが、老朽化による腐食等が危惧されることから、現在全ての送水隧道や埋設管路の損傷調査を実施しており、今後計画的かつ効率的に更新や補修に取り組んでいく。</t>
    <rPh sb="1" eb="3">
      <t>カンロ</t>
    </rPh>
    <rPh sb="3" eb="5">
      <t>ケイネン</t>
    </rPh>
    <rPh sb="5" eb="6">
      <t>カ</t>
    </rPh>
    <rPh sb="6" eb="7">
      <t>リツ</t>
    </rPh>
    <rPh sb="8" eb="9">
      <t>ヒク</t>
    </rPh>
    <rPh sb="10" eb="12">
      <t>ジョウキョウ</t>
    </rPh>
    <rPh sb="18" eb="21">
      <t>ロウキュウカ</t>
    </rPh>
    <rPh sb="24" eb="26">
      <t>フショク</t>
    </rPh>
    <rPh sb="26" eb="27">
      <t>トウ</t>
    </rPh>
    <rPh sb="28" eb="30">
      <t>キグ</t>
    </rPh>
    <rPh sb="38" eb="40">
      <t>ゲンザイ</t>
    </rPh>
    <rPh sb="40" eb="41">
      <t>スベ</t>
    </rPh>
    <rPh sb="43" eb="45">
      <t>ソウスイ</t>
    </rPh>
    <rPh sb="45" eb="47">
      <t>ズイドウ</t>
    </rPh>
    <rPh sb="48" eb="50">
      <t>マイセツ</t>
    </rPh>
    <rPh sb="50" eb="52">
      <t>カンロ</t>
    </rPh>
    <rPh sb="53" eb="55">
      <t>ソンショウ</t>
    </rPh>
    <rPh sb="55" eb="57">
      <t>チョウサ</t>
    </rPh>
    <rPh sb="58" eb="60">
      <t>ジッシ</t>
    </rPh>
    <rPh sb="65" eb="67">
      <t>コンゴ</t>
    </rPh>
    <rPh sb="67" eb="70">
      <t>ケイカクテキ</t>
    </rPh>
    <rPh sb="72" eb="75">
      <t>コウリツテキ</t>
    </rPh>
    <rPh sb="76" eb="78">
      <t>コウシン</t>
    </rPh>
    <rPh sb="79" eb="81">
      <t>ホシュウ</t>
    </rPh>
    <rPh sb="82" eb="83">
      <t>ト</t>
    </rPh>
    <rPh sb="84" eb="85">
      <t>ク</t>
    </rPh>
    <phoneticPr fontId="5"/>
  </si>
  <si>
    <t>　以上のことから、大分県工業用水道事業は、安定した給水収益に支えられ良好な経営を維持していること、短期・長期の財務の安定性が保たれていることなどから、経営成績、財務状態ともに概ね健全であると考えられる。
　今後は、平成29年度に策定した10年間の経営戦略やその実施計画である4年間のアクションプランに則り、安定供給に向けた老朽化・耐震化対策の推進、持続可能な安定した経営基盤の確立、地域社会への貢献等を推進していく。</t>
    <rPh sb="1" eb="3">
      <t>イジョウ</t>
    </rPh>
    <rPh sb="9" eb="12">
      <t>オオイタケン</t>
    </rPh>
    <rPh sb="12" eb="15">
      <t>コウギョウヨウ</t>
    </rPh>
    <rPh sb="15" eb="17">
      <t>スイドウ</t>
    </rPh>
    <rPh sb="17" eb="19">
      <t>ジギョウ</t>
    </rPh>
    <rPh sb="21" eb="23">
      <t>アンテイ</t>
    </rPh>
    <rPh sb="25" eb="27">
      <t>キュウスイ</t>
    </rPh>
    <rPh sb="27" eb="29">
      <t>シュウエキ</t>
    </rPh>
    <rPh sb="30" eb="31">
      <t>ササ</t>
    </rPh>
    <rPh sb="34" eb="36">
      <t>リョウコウ</t>
    </rPh>
    <rPh sb="37" eb="39">
      <t>ケイエイ</t>
    </rPh>
    <rPh sb="40" eb="42">
      <t>イジ</t>
    </rPh>
    <rPh sb="49" eb="51">
      <t>タンキ</t>
    </rPh>
    <rPh sb="52" eb="54">
      <t>チョウキ</t>
    </rPh>
    <rPh sb="55" eb="57">
      <t>ザイム</t>
    </rPh>
    <rPh sb="58" eb="61">
      <t>アンテイセイ</t>
    </rPh>
    <rPh sb="62" eb="63">
      <t>タモ</t>
    </rPh>
    <rPh sb="75" eb="77">
      <t>ケイエイ</t>
    </rPh>
    <rPh sb="77" eb="79">
      <t>セイセキ</t>
    </rPh>
    <rPh sb="80" eb="82">
      <t>ザイム</t>
    </rPh>
    <rPh sb="82" eb="84">
      <t>ジョウタイ</t>
    </rPh>
    <rPh sb="87" eb="88">
      <t>オオム</t>
    </rPh>
    <rPh sb="89" eb="91">
      <t>ケンゼン</t>
    </rPh>
    <rPh sb="95" eb="96">
      <t>カンガ</t>
    </rPh>
    <rPh sb="104" eb="106">
      <t>コンゴ</t>
    </rPh>
    <rPh sb="108" eb="110">
      <t>ヘイセイ</t>
    </rPh>
    <rPh sb="112" eb="114">
      <t>ネンド</t>
    </rPh>
    <rPh sb="115" eb="117">
      <t>サクテイ</t>
    </rPh>
    <rPh sb="121" eb="123">
      <t>ネンカン</t>
    </rPh>
    <rPh sb="124" eb="126">
      <t>ケイエイ</t>
    </rPh>
    <rPh sb="126" eb="128">
      <t>センリャク</t>
    </rPh>
    <rPh sb="131" eb="133">
      <t>ジッシ</t>
    </rPh>
    <rPh sb="133" eb="135">
      <t>ケイカク</t>
    </rPh>
    <rPh sb="139" eb="141">
      <t>ネンカン</t>
    </rPh>
    <rPh sb="151" eb="152">
      <t>ノット</t>
    </rPh>
    <rPh sb="154" eb="156">
      <t>アンテイ</t>
    </rPh>
    <rPh sb="156" eb="158">
      <t>キョウキュウ</t>
    </rPh>
    <rPh sb="159" eb="160">
      <t>ム</t>
    </rPh>
    <rPh sb="162" eb="165">
      <t>ロウキュウカ</t>
    </rPh>
    <rPh sb="166" eb="169">
      <t>タイシンカ</t>
    </rPh>
    <rPh sb="169" eb="171">
      <t>タイサク</t>
    </rPh>
    <rPh sb="172" eb="174">
      <t>スイシン</t>
    </rPh>
    <rPh sb="175" eb="177">
      <t>ジゾク</t>
    </rPh>
    <rPh sb="177" eb="179">
      <t>カノウ</t>
    </rPh>
    <rPh sb="180" eb="182">
      <t>アンテイ</t>
    </rPh>
    <rPh sb="184" eb="188">
      <t>ケイエイキバン</t>
    </rPh>
    <rPh sb="189" eb="191">
      <t>カクリツ</t>
    </rPh>
    <rPh sb="192" eb="194">
      <t>チイキ</t>
    </rPh>
    <rPh sb="194" eb="196">
      <t>シャカイ</t>
    </rPh>
    <rPh sb="198" eb="200">
      <t>コウケン</t>
    </rPh>
    <rPh sb="200" eb="201">
      <t>トウ</t>
    </rPh>
    <rPh sb="202" eb="204">
      <t>スイシン</t>
    </rPh>
    <phoneticPr fontId="5"/>
  </si>
  <si>
    <t xml:space="preserve"> 本県の工業用水道事業は、大津留浄水場と判田浄水場を有しており、43事業所に対し、契約水量555,077㎥/日の工業用水を供給している。
　隧道点検や施設の老朽化対策等で平成２９年度以降修繕費や委託費等の営業費用が増加していることに伴い経常収支比率は減少傾向となっているものの、100％以上は確保しており、安定した経営が出来ている。
　流動比率も、100％を超えており毎年十分な支払能力を有しているとともに、企業債についても計画的に償還を行っている。
　豊富な原水と安定した事業経営により全国的にも非常に安価な料金で供給出来ていることから、高い施設利用率と契約率となっており、適正規模で収益性の高い経営が出来ている。</t>
    <rPh sb="1" eb="3">
      <t>ホンケン</t>
    </rPh>
    <rPh sb="4" eb="7">
      <t>コウギョウヨウ</t>
    </rPh>
    <rPh sb="7" eb="9">
      <t>スイドウ</t>
    </rPh>
    <rPh sb="9" eb="11">
      <t>ジギョウ</t>
    </rPh>
    <rPh sb="13" eb="16">
      <t>オオツル</t>
    </rPh>
    <rPh sb="16" eb="19">
      <t>ジョウスイジョウ</t>
    </rPh>
    <rPh sb="20" eb="22">
      <t>ハンダ</t>
    </rPh>
    <rPh sb="22" eb="25">
      <t>ジョウスイジョウ</t>
    </rPh>
    <rPh sb="26" eb="27">
      <t>ユウ</t>
    </rPh>
    <rPh sb="34" eb="36">
      <t>ジギョウ</t>
    </rPh>
    <rPh sb="36" eb="37">
      <t>ショ</t>
    </rPh>
    <rPh sb="38" eb="39">
      <t>タイ</t>
    </rPh>
    <rPh sb="41" eb="43">
      <t>ケイヤク</t>
    </rPh>
    <rPh sb="43" eb="45">
      <t>スイリョウ</t>
    </rPh>
    <rPh sb="52" eb="55">
      <t>リッポウメートル/ニチ</t>
    </rPh>
    <rPh sb="56" eb="58">
      <t>コウギョウ</t>
    </rPh>
    <rPh sb="58" eb="60">
      <t>ヨウスイ</t>
    </rPh>
    <rPh sb="61" eb="63">
      <t>キョウキュウ</t>
    </rPh>
    <rPh sb="71" eb="73">
      <t>ズイドウ</t>
    </rPh>
    <rPh sb="73" eb="75">
      <t>テンケン</t>
    </rPh>
    <rPh sb="76" eb="78">
      <t>シセツ</t>
    </rPh>
    <rPh sb="79" eb="82">
      <t>ロウキュウカ</t>
    </rPh>
    <rPh sb="82" eb="84">
      <t>タイサク</t>
    </rPh>
    <rPh sb="84" eb="85">
      <t>トウ</t>
    </rPh>
    <rPh sb="94" eb="97">
      <t>シュウゼンヒ</t>
    </rPh>
    <rPh sb="98" eb="101">
      <t>イタクヒ</t>
    </rPh>
    <rPh sb="101" eb="102">
      <t>トウ</t>
    </rPh>
    <rPh sb="103" eb="105">
      <t>エイギョウ</t>
    </rPh>
    <rPh sb="105" eb="107">
      <t>ヒヨウ</t>
    </rPh>
    <rPh sb="108" eb="110">
      <t>ゾウカ</t>
    </rPh>
    <rPh sb="117" eb="118">
      <t>トモナ</t>
    </rPh>
    <rPh sb="119" eb="121">
      <t>ケイジョウ</t>
    </rPh>
    <rPh sb="121" eb="123">
      <t>シュウシ</t>
    </rPh>
    <rPh sb="123" eb="125">
      <t>ヒリツ</t>
    </rPh>
    <rPh sb="126" eb="128">
      <t>ゲンショウ</t>
    </rPh>
    <rPh sb="128" eb="130">
      <t>ケイコウ</t>
    </rPh>
    <rPh sb="144" eb="146">
      <t>イジョウ</t>
    </rPh>
    <rPh sb="147" eb="149">
      <t>カクホ</t>
    </rPh>
    <rPh sb="154" eb="156">
      <t>アンテイ</t>
    </rPh>
    <rPh sb="158" eb="160">
      <t>ケイエイ</t>
    </rPh>
    <rPh sb="161" eb="163">
      <t>デキ</t>
    </rPh>
    <rPh sb="206" eb="209">
      <t>キギョウサイ</t>
    </rPh>
    <rPh sb="218" eb="220">
      <t>ショウカン</t>
    </rPh>
    <rPh sb="221" eb="222">
      <t>オコナ</t>
    </rPh>
    <rPh sb="230" eb="232">
      <t>ホウフ</t>
    </rPh>
    <rPh sb="233" eb="235">
      <t>ゲンスイ</t>
    </rPh>
    <rPh sb="236" eb="238">
      <t>アンテイ</t>
    </rPh>
    <rPh sb="240" eb="242">
      <t>ジギョウ</t>
    </rPh>
    <rPh sb="242" eb="244">
      <t>ケイエイ</t>
    </rPh>
    <rPh sb="247" eb="250">
      <t>ゼンコクテキ</t>
    </rPh>
    <rPh sb="252" eb="254">
      <t>ヒジョウ</t>
    </rPh>
    <rPh sb="255" eb="257">
      <t>アンカ</t>
    </rPh>
    <rPh sb="258" eb="260">
      <t>リョウキン</t>
    </rPh>
    <rPh sb="261" eb="263">
      <t>キョウキュウ</t>
    </rPh>
    <rPh sb="263" eb="265">
      <t>デキ</t>
    </rPh>
    <rPh sb="273" eb="274">
      <t>タカ</t>
    </rPh>
    <rPh sb="275" eb="277">
      <t>シセツ</t>
    </rPh>
    <rPh sb="277" eb="280">
      <t>リヨウリツ</t>
    </rPh>
    <rPh sb="281" eb="284">
      <t>ケイヤクリツ</t>
    </rPh>
    <rPh sb="291" eb="293">
      <t>テキセイ</t>
    </rPh>
    <rPh sb="293" eb="295">
      <t>キボ</t>
    </rPh>
    <rPh sb="296" eb="299">
      <t>シュウエキセイ</t>
    </rPh>
    <rPh sb="300" eb="301">
      <t>タカ</t>
    </rPh>
    <rPh sb="302" eb="304">
      <t>ケイエイ</t>
    </rPh>
    <rPh sb="305" eb="307">
      <t>デキ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</si>
</sst>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63.02</c:v>
                </c:pt>
                <c:pt idx="1">
                  <c:v>63.91</c:v>
                </c:pt>
                <c:pt idx="2">
                  <c:v>53.17</c:v>
                </c:pt>
                <c:pt idx="3">
                  <c:v>55.03</c:v>
                </c:pt>
                <c:pt idx="4">
                  <c:v>56.95</c:v>
                </c:pt>
              </c:numCache>
            </c:numRef>
          </c:val>
          <c:extLst>
            <c:ext xmlns:c16="http://schemas.microsoft.com/office/drawing/2014/chart" uri="{C3380CC4-5D6E-409C-BE32-E72D297353CC}">
              <c16:uniqueId val="{00000000-7454-416B-A556-0D9AB22CC65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56.41</c:v>
                </c:pt>
                <c:pt idx="1">
                  <c:v>57.35</c:v>
                </c:pt>
                <c:pt idx="2">
                  <c:v>57.93</c:v>
                </c:pt>
                <c:pt idx="3">
                  <c:v>58.88</c:v>
                </c:pt>
                <c:pt idx="4">
                  <c:v>59.48</c:v>
                </c:pt>
              </c:numCache>
            </c:numRef>
          </c:val>
          <c:smooth val="0"/>
          <c:extLst>
            <c:ext xmlns:c16="http://schemas.microsoft.com/office/drawing/2014/chart" uri="{C3380CC4-5D6E-409C-BE32-E72D297353CC}">
              <c16:uniqueId val="{00000001-7454-416B-A556-0D9AB22CC65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17.71</c:v>
                </c:pt>
                <c:pt idx="1">
                  <c:v>17.71</c:v>
                </c:pt>
                <c:pt idx="2">
                  <c:v>16.52</c:v>
                </c:pt>
                <c:pt idx="3">
                  <c:v>26.08</c:v>
                </c:pt>
                <c:pt idx="4">
                  <c:v>26.08</c:v>
                </c:pt>
              </c:numCache>
            </c:numRef>
          </c:val>
          <c:extLst>
            <c:ext xmlns:c16="http://schemas.microsoft.com/office/drawing/2014/chart" uri="{C3380CC4-5D6E-409C-BE32-E72D297353CC}">
              <c16:uniqueId val="{00000000-E2CD-479C-809A-9E213962A9A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40.61</c:v>
                </c:pt>
                <c:pt idx="1">
                  <c:v>37.619999999999997</c:v>
                </c:pt>
                <c:pt idx="2">
                  <c:v>41.79</c:v>
                </c:pt>
                <c:pt idx="3">
                  <c:v>43.44</c:v>
                </c:pt>
                <c:pt idx="4">
                  <c:v>48.09</c:v>
                </c:pt>
              </c:numCache>
            </c:numRef>
          </c:val>
          <c:smooth val="0"/>
          <c:extLst>
            <c:ext xmlns:c16="http://schemas.microsoft.com/office/drawing/2014/chart" uri="{C3380CC4-5D6E-409C-BE32-E72D297353CC}">
              <c16:uniqueId val="{00000001-E2CD-479C-809A-9E213962A9A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6.73</c:v>
                </c:pt>
                <c:pt idx="3">
                  <c:v>0</c:v>
                </c:pt>
                <c:pt idx="4">
                  <c:v>0</c:v>
                </c:pt>
              </c:numCache>
            </c:numRef>
          </c:val>
          <c:extLst>
            <c:ext xmlns:c16="http://schemas.microsoft.com/office/drawing/2014/chart" uri="{C3380CC4-5D6E-409C-BE32-E72D297353CC}">
              <c16:uniqueId val="{00000000-EA21-4395-8061-9E963320AF5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0.12</c:v>
                </c:pt>
                <c:pt idx="1">
                  <c:v>0.11</c:v>
                </c:pt>
                <c:pt idx="2">
                  <c:v>0.32</c:v>
                </c:pt>
                <c:pt idx="3">
                  <c:v>0.21</c:v>
                </c:pt>
                <c:pt idx="4">
                  <c:v>0.13</c:v>
                </c:pt>
              </c:numCache>
            </c:numRef>
          </c:val>
          <c:smooth val="0"/>
          <c:extLst>
            <c:ext xmlns:c16="http://schemas.microsoft.com/office/drawing/2014/chart" uri="{C3380CC4-5D6E-409C-BE32-E72D297353CC}">
              <c16:uniqueId val="{00000001-EA21-4395-8061-9E963320AF5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409.67</c:v>
                </c:pt>
                <c:pt idx="1">
                  <c:v>461.59</c:v>
                </c:pt>
                <c:pt idx="2">
                  <c:v>369.98</c:v>
                </c:pt>
                <c:pt idx="3">
                  <c:v>709.92</c:v>
                </c:pt>
                <c:pt idx="4">
                  <c:v>746.82</c:v>
                </c:pt>
              </c:numCache>
            </c:numRef>
          </c:val>
          <c:extLst>
            <c:ext xmlns:c16="http://schemas.microsoft.com/office/drawing/2014/chart" uri="{C3380CC4-5D6E-409C-BE32-E72D297353CC}">
              <c16:uniqueId val="{00000000-F9D6-4E68-B50F-5736ABD2947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221.79</c:v>
                </c:pt>
                <c:pt idx="1">
                  <c:v>312.67</c:v>
                </c:pt>
                <c:pt idx="2">
                  <c:v>345.05</c:v>
                </c:pt>
                <c:pt idx="3">
                  <c:v>379.14</c:v>
                </c:pt>
                <c:pt idx="4">
                  <c:v>394.58</c:v>
                </c:pt>
              </c:numCache>
            </c:numRef>
          </c:val>
          <c:smooth val="0"/>
          <c:extLst>
            <c:ext xmlns:c16="http://schemas.microsoft.com/office/drawing/2014/chart" uri="{C3380CC4-5D6E-409C-BE32-E72D297353CC}">
              <c16:uniqueId val="{00000001-F9D6-4E68-B50F-5736ABD2947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135.75</c:v>
                </c:pt>
                <c:pt idx="1">
                  <c:v>117.52</c:v>
                </c:pt>
                <c:pt idx="2">
                  <c:v>99.52</c:v>
                </c:pt>
                <c:pt idx="3">
                  <c:v>81.040000000000006</c:v>
                </c:pt>
                <c:pt idx="4">
                  <c:v>62.64</c:v>
                </c:pt>
              </c:numCache>
            </c:numRef>
          </c:val>
          <c:extLst>
            <c:ext xmlns:c16="http://schemas.microsoft.com/office/drawing/2014/chart" uri="{C3380CC4-5D6E-409C-BE32-E72D297353CC}">
              <c16:uniqueId val="{00000000-383C-4724-957D-A3017B76B49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297.23</c:v>
                </c:pt>
                <c:pt idx="1">
                  <c:v>272.8</c:v>
                </c:pt>
                <c:pt idx="2">
                  <c:v>255.89</c:v>
                </c:pt>
                <c:pt idx="3">
                  <c:v>242.57</c:v>
                </c:pt>
                <c:pt idx="4">
                  <c:v>235.79</c:v>
                </c:pt>
              </c:numCache>
            </c:numRef>
          </c:val>
          <c:smooth val="0"/>
          <c:extLst>
            <c:ext xmlns:c16="http://schemas.microsoft.com/office/drawing/2014/chart" uri="{C3380CC4-5D6E-409C-BE32-E72D297353CC}">
              <c16:uniqueId val="{00000001-383C-4724-957D-A3017B76B49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137.09</c:v>
                </c:pt>
                <c:pt idx="1">
                  <c:v>142.11000000000001</c:v>
                </c:pt>
                <c:pt idx="2">
                  <c:v>141.46</c:v>
                </c:pt>
                <c:pt idx="3">
                  <c:v>132.88</c:v>
                </c:pt>
                <c:pt idx="4">
                  <c:v>124.82</c:v>
                </c:pt>
              </c:numCache>
            </c:numRef>
          </c:val>
          <c:extLst>
            <c:ext xmlns:c16="http://schemas.microsoft.com/office/drawing/2014/chart" uri="{C3380CC4-5D6E-409C-BE32-E72D297353CC}">
              <c16:uniqueId val="{00000000-E212-4321-B780-0C50E489ADA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118.2</c:v>
                </c:pt>
                <c:pt idx="1">
                  <c:v>119.5</c:v>
                </c:pt>
                <c:pt idx="2">
                  <c:v>118.99</c:v>
                </c:pt>
                <c:pt idx="3">
                  <c:v>119.17</c:v>
                </c:pt>
                <c:pt idx="4">
                  <c:v>117.72</c:v>
                </c:pt>
              </c:numCache>
            </c:numRef>
          </c:val>
          <c:smooth val="0"/>
          <c:extLst>
            <c:ext xmlns:c16="http://schemas.microsoft.com/office/drawing/2014/chart" uri="{C3380CC4-5D6E-409C-BE32-E72D297353CC}">
              <c16:uniqueId val="{00000001-E212-4321-B780-0C50E489ADA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7.19</c:v>
                </c:pt>
                <c:pt idx="1">
                  <c:v>6.94</c:v>
                </c:pt>
                <c:pt idx="2">
                  <c:v>6.98</c:v>
                </c:pt>
                <c:pt idx="3">
                  <c:v>7.43</c:v>
                </c:pt>
                <c:pt idx="4">
                  <c:v>7.92</c:v>
                </c:pt>
              </c:numCache>
            </c:numRef>
          </c:val>
          <c:extLst>
            <c:ext xmlns:c16="http://schemas.microsoft.com/office/drawing/2014/chart" uri="{C3380CC4-5D6E-409C-BE32-E72D297353CC}">
              <c16:uniqueId val="{00000000-3C72-42F1-B4DE-C9D873F4B26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17.100000000000001</c:v>
                </c:pt>
                <c:pt idx="1">
                  <c:v>16.91</c:v>
                </c:pt>
                <c:pt idx="2">
                  <c:v>16.850000000000001</c:v>
                </c:pt>
                <c:pt idx="3">
                  <c:v>16.8</c:v>
                </c:pt>
                <c:pt idx="4">
                  <c:v>17.03</c:v>
                </c:pt>
              </c:numCache>
            </c:numRef>
          </c:val>
          <c:smooth val="0"/>
          <c:extLst>
            <c:ext xmlns:c16="http://schemas.microsoft.com/office/drawing/2014/chart" uri="{C3380CC4-5D6E-409C-BE32-E72D297353CC}">
              <c16:uniqueId val="{00000001-3C72-42F1-B4DE-C9D873F4B26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80.13</c:v>
                </c:pt>
                <c:pt idx="1">
                  <c:v>79.97</c:v>
                </c:pt>
                <c:pt idx="2">
                  <c:v>80.819999999999993</c:v>
                </c:pt>
                <c:pt idx="3">
                  <c:v>81.12</c:v>
                </c:pt>
                <c:pt idx="4">
                  <c:v>80.88</c:v>
                </c:pt>
              </c:numCache>
            </c:numRef>
          </c:val>
          <c:extLst>
            <c:ext xmlns:c16="http://schemas.microsoft.com/office/drawing/2014/chart" uri="{C3380CC4-5D6E-409C-BE32-E72D297353CC}">
              <c16:uniqueId val="{00000000-8974-4E10-B95F-351BF06F77E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57.65</c:v>
                </c:pt>
                <c:pt idx="1">
                  <c:v>57.52</c:v>
                </c:pt>
                <c:pt idx="2">
                  <c:v>57.55</c:v>
                </c:pt>
                <c:pt idx="3">
                  <c:v>57.69</c:v>
                </c:pt>
                <c:pt idx="4">
                  <c:v>58.56</c:v>
                </c:pt>
              </c:numCache>
            </c:numRef>
          </c:val>
          <c:smooth val="0"/>
          <c:extLst>
            <c:ext xmlns:c16="http://schemas.microsoft.com/office/drawing/2014/chart" uri="{C3380CC4-5D6E-409C-BE32-E72D297353CC}">
              <c16:uniqueId val="{00000001-8974-4E10-B95F-351BF06F77E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98.5</c:v>
                </c:pt>
                <c:pt idx="1">
                  <c:v>98.52</c:v>
                </c:pt>
                <c:pt idx="2">
                  <c:v>98.23</c:v>
                </c:pt>
                <c:pt idx="3">
                  <c:v>98.17</c:v>
                </c:pt>
                <c:pt idx="4">
                  <c:v>98.42</c:v>
                </c:pt>
              </c:numCache>
            </c:numRef>
          </c:val>
          <c:extLst>
            <c:ext xmlns:c16="http://schemas.microsoft.com/office/drawing/2014/chart" uri="{C3380CC4-5D6E-409C-BE32-E72D297353CC}">
              <c16:uniqueId val="{00000000-9F6F-447D-BDD7-B2850C0F292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79.72</c:v>
                </c:pt>
                <c:pt idx="1">
                  <c:v>79.7</c:v>
                </c:pt>
                <c:pt idx="2">
                  <c:v>79.42</c:v>
                </c:pt>
                <c:pt idx="3">
                  <c:v>79.2</c:v>
                </c:pt>
                <c:pt idx="4">
                  <c:v>80.5</c:v>
                </c:pt>
              </c:numCache>
            </c:numRef>
          </c:val>
          <c:smooth val="0"/>
          <c:extLst>
            <c:ext xmlns:c16="http://schemas.microsoft.com/office/drawing/2014/chart" uri="{C3380CC4-5D6E-409C-BE32-E72D297353CC}">
              <c16:uniqueId val="{00000001-9F6F-447D-BDD7-B2850C0F292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EE-4432-84AF-B71E69997F7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50.49</c:v>
                </c:pt>
                <c:pt idx="1">
                  <c:v>23.81</c:v>
                </c:pt>
                <c:pt idx="2">
                  <c:v>22.44</c:v>
                </c:pt>
                <c:pt idx="3">
                  <c:v>18.82</c:v>
                </c:pt>
                <c:pt idx="4">
                  <c:v>17.88</c:v>
                </c:pt>
              </c:numCache>
            </c:numRef>
          </c:val>
          <c:smooth val="0"/>
          <c:extLst>
            <c:ext xmlns:c16="http://schemas.microsoft.com/office/drawing/2014/chart" uri="{C3380CC4-5D6E-409C-BE32-E72D297353CC}">
              <c16:uniqueId val="{00000001-51EE-4432-84AF-B71E69997F7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135.91999999999999</c:v>
                </c:pt>
                <c:pt idx="1">
                  <c:v>138.99</c:v>
                </c:pt>
                <c:pt idx="2">
                  <c:v>141.08000000000001</c:v>
                </c:pt>
                <c:pt idx="3">
                  <c:v>133.75</c:v>
                </c:pt>
                <c:pt idx="4">
                  <c:v>127.14</c:v>
                </c:pt>
              </c:numCache>
            </c:numRef>
          </c:val>
          <c:extLst>
            <c:ext xmlns:c16="http://schemas.microsoft.com/office/drawing/2014/chart" uri="{C3380CC4-5D6E-409C-BE32-E72D297353CC}">
              <c16:uniqueId val="{00000000-3FEB-448E-8B76-47EA0CC6A2C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122.19</c:v>
                </c:pt>
                <c:pt idx="1">
                  <c:v>123.35</c:v>
                </c:pt>
                <c:pt idx="2">
                  <c:v>121.58</c:v>
                </c:pt>
                <c:pt idx="3">
                  <c:v>121.19</c:v>
                </c:pt>
                <c:pt idx="4">
                  <c:v>120.32</c:v>
                </c:pt>
              </c:numCache>
            </c:numRef>
          </c:val>
          <c:smooth val="0"/>
          <c:extLst>
            <c:ext xmlns:c16="http://schemas.microsoft.com/office/drawing/2014/chart" uri="{C3380CC4-5D6E-409C-BE32-E72D297353CC}">
              <c16:uniqueId val="{00000001-3FEB-448E-8B76-47EA0CC6A2C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EL1" zoomScaleNormal="100" workbookViewId="0">
      <selection activeCell="SM16" sqref="SM16:TA4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c r="A5" s="2"/>
      <c r="B5" s="146" t="str">
        <f>データ!H7</f>
        <v>大分県</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564000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大規模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1</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456171</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87.2</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43</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555077</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自治体職員</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106</v>
      </c>
      <c r="SN16" s="85"/>
      <c r="SO16" s="85"/>
      <c r="SP16" s="85"/>
      <c r="SQ16" s="85"/>
      <c r="SR16" s="85"/>
      <c r="SS16" s="85"/>
      <c r="ST16" s="85"/>
      <c r="SU16" s="85"/>
      <c r="SV16" s="85"/>
      <c r="SW16" s="85"/>
      <c r="SX16" s="85"/>
      <c r="SY16" s="85"/>
      <c r="SZ16" s="85"/>
      <c r="TA16" s="86"/>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135.91999999999999</v>
      </c>
      <c r="Y32" s="106"/>
      <c r="Z32" s="106"/>
      <c r="AA32" s="106"/>
      <c r="AB32" s="106"/>
      <c r="AC32" s="106"/>
      <c r="AD32" s="106"/>
      <c r="AE32" s="106"/>
      <c r="AF32" s="106"/>
      <c r="AG32" s="106"/>
      <c r="AH32" s="106"/>
      <c r="AI32" s="106"/>
      <c r="AJ32" s="106"/>
      <c r="AK32" s="106"/>
      <c r="AL32" s="106"/>
      <c r="AM32" s="106"/>
      <c r="AN32" s="106"/>
      <c r="AO32" s="106"/>
      <c r="AP32" s="106"/>
      <c r="AQ32" s="107"/>
      <c r="AR32" s="105">
        <f>データ!U6</f>
        <v>138.99</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141.08000000000001</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133.75</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127.14</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409.67</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461.59</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369.98</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709.92</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746.82</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135.75</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117.52</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99.52</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81.040000000000006</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62.64</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122.19</v>
      </c>
      <c r="Y33" s="106"/>
      <c r="Z33" s="106"/>
      <c r="AA33" s="106"/>
      <c r="AB33" s="106"/>
      <c r="AC33" s="106"/>
      <c r="AD33" s="106"/>
      <c r="AE33" s="106"/>
      <c r="AF33" s="106"/>
      <c r="AG33" s="106"/>
      <c r="AH33" s="106"/>
      <c r="AI33" s="106"/>
      <c r="AJ33" s="106"/>
      <c r="AK33" s="106"/>
      <c r="AL33" s="106"/>
      <c r="AM33" s="106"/>
      <c r="AN33" s="106"/>
      <c r="AO33" s="106"/>
      <c r="AP33" s="106"/>
      <c r="AQ33" s="107"/>
      <c r="AR33" s="105">
        <f>データ!Z6</f>
        <v>123.35</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121.58</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121.19</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120.32</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50.49</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23.81</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22.44</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18.82</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17.88</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221.79</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312.67</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345.05</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379.14</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394.58</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297.23</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272.8</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255.89</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242.57</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235.79</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c r="A34" s="2"/>
      <c r="B34" s="26"/>
      <c r="C34" s="2"/>
      <c r="D34" s="2"/>
      <c r="E34" s="2"/>
      <c r="F34" s="2"/>
      <c r="G34" s="2"/>
      <c r="H34" s="2"/>
      <c r="I34" s="2"/>
      <c r="J34" s="67"/>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9"/>
      <c r="DV34" s="2"/>
      <c r="DW34" s="2"/>
      <c r="DX34" s="2"/>
      <c r="DY34" s="2"/>
      <c r="DZ34" s="2"/>
      <c r="EA34" s="2"/>
      <c r="EB34" s="2"/>
      <c r="EC34" s="2"/>
      <c r="ED34" s="67"/>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9"/>
      <c r="IP34" s="2"/>
      <c r="IQ34" s="2"/>
      <c r="IR34" s="2"/>
      <c r="IS34" s="2"/>
      <c r="IT34" s="2"/>
      <c r="IU34" s="2"/>
      <c r="IV34" s="2"/>
      <c r="IW34" s="2"/>
      <c r="IX34" s="67"/>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9"/>
      <c r="NJ34" s="2"/>
      <c r="NK34" s="2"/>
      <c r="NL34" s="2"/>
      <c r="NM34" s="2"/>
      <c r="NN34" s="2"/>
      <c r="NO34" s="2"/>
      <c r="NP34" s="2"/>
      <c r="NQ34" s="2"/>
      <c r="NR34" s="67"/>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9"/>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104</v>
      </c>
      <c r="SN48" s="85"/>
      <c r="SO48" s="85"/>
      <c r="SP48" s="85"/>
      <c r="SQ48" s="85"/>
      <c r="SR48" s="85"/>
      <c r="SS48" s="85"/>
      <c r="ST48" s="85"/>
      <c r="SU48" s="85"/>
      <c r="SV48" s="85"/>
      <c r="SW48" s="85"/>
      <c r="SX48" s="85"/>
      <c r="SY48" s="85"/>
      <c r="SZ48" s="85"/>
      <c r="TA48" s="86"/>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137.09</v>
      </c>
      <c r="Y55" s="106"/>
      <c r="Z55" s="106"/>
      <c r="AA55" s="106"/>
      <c r="AB55" s="106"/>
      <c r="AC55" s="106"/>
      <c r="AD55" s="106"/>
      <c r="AE55" s="106"/>
      <c r="AF55" s="106"/>
      <c r="AG55" s="106"/>
      <c r="AH55" s="106"/>
      <c r="AI55" s="106"/>
      <c r="AJ55" s="106"/>
      <c r="AK55" s="106"/>
      <c r="AL55" s="106"/>
      <c r="AM55" s="106"/>
      <c r="AN55" s="106"/>
      <c r="AO55" s="106"/>
      <c r="AP55" s="106"/>
      <c r="AQ55" s="107"/>
      <c r="AR55" s="105">
        <f>データ!BM6</f>
        <v>142.11000000000001</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141.46</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132.88</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124.82</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7.19</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6.94</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6.98</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7.43</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7.92</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80.13</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79.97</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80.819999999999993</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81.12</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80.88</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98.5</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98.52</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98.23</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98.17</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98.42</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118.2</v>
      </c>
      <c r="Y56" s="106"/>
      <c r="Z56" s="106"/>
      <c r="AA56" s="106"/>
      <c r="AB56" s="106"/>
      <c r="AC56" s="106"/>
      <c r="AD56" s="106"/>
      <c r="AE56" s="106"/>
      <c r="AF56" s="106"/>
      <c r="AG56" s="106"/>
      <c r="AH56" s="106"/>
      <c r="AI56" s="106"/>
      <c r="AJ56" s="106"/>
      <c r="AK56" s="106"/>
      <c r="AL56" s="106"/>
      <c r="AM56" s="106"/>
      <c r="AN56" s="106"/>
      <c r="AO56" s="106"/>
      <c r="AP56" s="106"/>
      <c r="AQ56" s="107"/>
      <c r="AR56" s="105">
        <f>データ!BR6</f>
        <v>119.5</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118.99</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119.17</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117.72</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17.100000000000001</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16.91</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16.850000000000001</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16.8</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17.03</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57.65</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57.52</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57.55</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57.69</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58.56</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79.72</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79.7</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79.42</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79.2</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80.5</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c r="A57" s="2"/>
      <c r="B57" s="26"/>
      <c r="C57" s="2"/>
      <c r="D57" s="2"/>
      <c r="E57" s="2"/>
      <c r="F57" s="2"/>
      <c r="G57" s="2"/>
      <c r="H57" s="2"/>
      <c r="I57" s="2"/>
      <c r="J57" s="67"/>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9"/>
      <c r="DV57" s="2"/>
      <c r="DW57" s="2"/>
      <c r="DX57" s="2"/>
      <c r="DY57" s="2"/>
      <c r="DZ57" s="2"/>
      <c r="EA57" s="2"/>
      <c r="EB57" s="2"/>
      <c r="EC57" s="2"/>
      <c r="ED57" s="67"/>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9"/>
      <c r="IP57" s="2"/>
      <c r="IQ57" s="2"/>
      <c r="IR57" s="2"/>
      <c r="IS57" s="2"/>
      <c r="IT57" s="2"/>
      <c r="IU57" s="2"/>
      <c r="IV57" s="2"/>
      <c r="IW57" s="2"/>
      <c r="IX57" s="67"/>
      <c r="IY57" s="68"/>
      <c r="IZ57" s="68"/>
      <c r="JA57" s="68"/>
      <c r="JB57" s="68"/>
      <c r="JC57" s="68"/>
      <c r="JD57" s="68"/>
      <c r="JE57" s="68"/>
      <c r="JF57" s="68"/>
      <c r="JG57" s="68"/>
      <c r="JH57" s="68"/>
      <c r="JI57" s="68"/>
      <c r="JJ57" s="68"/>
      <c r="JK57" s="68"/>
      <c r="JL57" s="68"/>
      <c r="JM57" s="68"/>
      <c r="JN57" s="68"/>
      <c r="JO57" s="68"/>
      <c r="JP57" s="68"/>
      <c r="JQ57" s="68"/>
      <c r="JR57" s="68"/>
      <c r="JS57" s="68"/>
      <c r="JT57" s="68"/>
      <c r="JU57" s="68"/>
      <c r="JV57" s="68"/>
      <c r="JW57" s="68"/>
      <c r="JX57" s="68"/>
      <c r="JY57" s="68"/>
      <c r="JZ57" s="68"/>
      <c r="KA57" s="68"/>
      <c r="KB57" s="68"/>
      <c r="KC57" s="68"/>
      <c r="KD57" s="68"/>
      <c r="KE57" s="68"/>
      <c r="KF57" s="68"/>
      <c r="KG57" s="68"/>
      <c r="KH57" s="68"/>
      <c r="KI57" s="68"/>
      <c r="KJ57" s="68"/>
      <c r="KK57" s="68"/>
      <c r="KL57" s="68"/>
      <c r="KM57" s="68"/>
      <c r="KN57" s="68"/>
      <c r="KO57" s="68"/>
      <c r="KP57" s="68"/>
      <c r="KQ57" s="68"/>
      <c r="KR57" s="68"/>
      <c r="KS57" s="68"/>
      <c r="KT57" s="68"/>
      <c r="KU57" s="68"/>
      <c r="KV57" s="68"/>
      <c r="KW57" s="68"/>
      <c r="KX57" s="68"/>
      <c r="KY57" s="68"/>
      <c r="KZ57" s="68"/>
      <c r="LA57" s="68"/>
      <c r="LB57" s="68"/>
      <c r="LC57" s="68"/>
      <c r="LD57" s="68"/>
      <c r="LE57" s="68"/>
      <c r="LF57" s="68"/>
      <c r="LG57" s="68"/>
      <c r="LH57" s="68"/>
      <c r="LI57" s="68"/>
      <c r="LJ57" s="68"/>
      <c r="LK57" s="68"/>
      <c r="LL57" s="68"/>
      <c r="LM57" s="68"/>
      <c r="LN57" s="68"/>
      <c r="LO57" s="68"/>
      <c r="LP57" s="68"/>
      <c r="LQ57" s="68"/>
      <c r="LR57" s="68"/>
      <c r="LS57" s="68"/>
      <c r="LT57" s="68"/>
      <c r="LU57" s="68"/>
      <c r="LV57" s="68"/>
      <c r="LW57" s="68"/>
      <c r="LX57" s="68"/>
      <c r="LY57" s="68"/>
      <c r="LZ57" s="68"/>
      <c r="MA57" s="68"/>
      <c r="MB57" s="68"/>
      <c r="MC57" s="68"/>
      <c r="MD57" s="68"/>
      <c r="ME57" s="68"/>
      <c r="MF57" s="68"/>
      <c r="MG57" s="68"/>
      <c r="MH57" s="68"/>
      <c r="MI57" s="68"/>
      <c r="MJ57" s="68"/>
      <c r="MK57" s="68"/>
      <c r="ML57" s="68"/>
      <c r="MM57" s="68"/>
      <c r="MN57" s="68"/>
      <c r="MO57" s="68"/>
      <c r="MP57" s="68"/>
      <c r="MQ57" s="68"/>
      <c r="MR57" s="68"/>
      <c r="MS57" s="68"/>
      <c r="MT57" s="68"/>
      <c r="MU57" s="68"/>
      <c r="MV57" s="68"/>
      <c r="MW57" s="68"/>
      <c r="MX57" s="68"/>
      <c r="MY57" s="68"/>
      <c r="MZ57" s="68"/>
      <c r="NA57" s="68"/>
      <c r="NB57" s="68"/>
      <c r="NC57" s="68"/>
      <c r="ND57" s="68"/>
      <c r="NE57" s="68"/>
      <c r="NF57" s="68"/>
      <c r="NG57" s="68"/>
      <c r="NH57" s="68"/>
      <c r="NI57" s="69"/>
      <c r="NJ57" s="2"/>
      <c r="NK57" s="2"/>
      <c r="NL57" s="2"/>
      <c r="NM57" s="2"/>
      <c r="NN57" s="2"/>
      <c r="NO57" s="2"/>
      <c r="NP57" s="2"/>
      <c r="NQ57" s="2"/>
      <c r="NR57" s="67"/>
      <c r="NS57" s="68"/>
      <c r="NT57" s="68"/>
      <c r="NU57" s="68"/>
      <c r="NV57" s="68"/>
      <c r="NW57" s="68"/>
      <c r="NX57" s="68"/>
      <c r="NY57" s="68"/>
      <c r="NZ57" s="68"/>
      <c r="OA57" s="68"/>
      <c r="OB57" s="68"/>
      <c r="OC57" s="68"/>
      <c r="OD57" s="68"/>
      <c r="OE57" s="68"/>
      <c r="OF57" s="68"/>
      <c r="OG57" s="68"/>
      <c r="OH57" s="68"/>
      <c r="OI57" s="68"/>
      <c r="OJ57" s="68"/>
      <c r="OK57" s="68"/>
      <c r="OL57" s="68"/>
      <c r="OM57" s="68"/>
      <c r="ON57" s="68"/>
      <c r="OO57" s="68"/>
      <c r="OP57" s="68"/>
      <c r="OQ57" s="68"/>
      <c r="OR57" s="68"/>
      <c r="OS57" s="68"/>
      <c r="OT57" s="68"/>
      <c r="OU57" s="68"/>
      <c r="OV57" s="68"/>
      <c r="OW57" s="68"/>
      <c r="OX57" s="68"/>
      <c r="OY57" s="68"/>
      <c r="OZ57" s="68"/>
      <c r="PA57" s="68"/>
      <c r="PB57" s="68"/>
      <c r="PC57" s="68"/>
      <c r="PD57" s="68"/>
      <c r="PE57" s="68"/>
      <c r="PF57" s="68"/>
      <c r="PG57" s="68"/>
      <c r="PH57" s="68"/>
      <c r="PI57" s="68"/>
      <c r="PJ57" s="68"/>
      <c r="PK57" s="68"/>
      <c r="PL57" s="68"/>
      <c r="PM57" s="68"/>
      <c r="PN57" s="68"/>
      <c r="PO57" s="68"/>
      <c r="PP57" s="68"/>
      <c r="PQ57" s="68"/>
      <c r="PR57" s="68"/>
      <c r="PS57" s="68"/>
      <c r="PT57" s="68"/>
      <c r="PU57" s="68"/>
      <c r="PV57" s="68"/>
      <c r="PW57" s="68"/>
      <c r="PX57" s="68"/>
      <c r="PY57" s="68"/>
      <c r="PZ57" s="68"/>
      <c r="QA57" s="68"/>
      <c r="QB57" s="68"/>
      <c r="QC57" s="68"/>
      <c r="QD57" s="68"/>
      <c r="QE57" s="68"/>
      <c r="QF57" s="68"/>
      <c r="QG57" s="68"/>
      <c r="QH57" s="68"/>
      <c r="QI57" s="68"/>
      <c r="QJ57" s="68"/>
      <c r="QK57" s="68"/>
      <c r="QL57" s="68"/>
      <c r="QM57" s="68"/>
      <c r="QN57" s="68"/>
      <c r="QO57" s="68"/>
      <c r="QP57" s="68"/>
      <c r="QQ57" s="68"/>
      <c r="QR57" s="68"/>
      <c r="QS57" s="68"/>
      <c r="QT57" s="68"/>
      <c r="QU57" s="68"/>
      <c r="QV57" s="68"/>
      <c r="QW57" s="68"/>
      <c r="QX57" s="68"/>
      <c r="QY57" s="68"/>
      <c r="QZ57" s="68"/>
      <c r="RA57" s="68"/>
      <c r="RB57" s="68"/>
      <c r="RC57" s="68"/>
      <c r="RD57" s="68"/>
      <c r="RE57" s="68"/>
      <c r="RF57" s="68"/>
      <c r="RG57" s="68"/>
      <c r="RH57" s="68"/>
      <c r="RI57" s="68"/>
      <c r="RJ57" s="68"/>
      <c r="RK57" s="68"/>
      <c r="RL57" s="68"/>
      <c r="RM57" s="68"/>
      <c r="RN57" s="68"/>
      <c r="RO57" s="68"/>
      <c r="RP57" s="68"/>
      <c r="RQ57" s="68"/>
      <c r="RR57" s="68"/>
      <c r="RS57" s="68"/>
      <c r="RT57" s="68"/>
      <c r="RU57" s="68"/>
      <c r="RV57" s="68"/>
      <c r="RW57" s="68"/>
      <c r="RX57" s="68"/>
      <c r="RY57" s="68"/>
      <c r="RZ57" s="68"/>
      <c r="SA57" s="68"/>
      <c r="SB57" s="68"/>
      <c r="SC57" s="69"/>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105</v>
      </c>
      <c r="SN68" s="85"/>
      <c r="SO68" s="85"/>
      <c r="SP68" s="85"/>
      <c r="SQ68" s="85"/>
      <c r="SR68" s="85"/>
      <c r="SS68" s="85"/>
      <c r="ST68" s="85"/>
      <c r="SU68" s="85"/>
      <c r="SV68" s="85"/>
      <c r="SW68" s="85"/>
      <c r="SX68" s="85"/>
      <c r="SY68" s="85"/>
      <c r="SZ68" s="85"/>
      <c r="TA68" s="86"/>
    </row>
    <row r="69" spans="1:521" ht="13.5" customHeight="1">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c r="A79" s="2"/>
      <c r="B79" s="26"/>
      <c r="C79" s="2"/>
      <c r="D79" s="2"/>
      <c r="E79" s="2"/>
      <c r="F79" s="2"/>
      <c r="G79" s="2"/>
      <c r="H79" s="2"/>
      <c r="I79" s="2"/>
      <c r="J79" s="28"/>
      <c r="K79" s="29"/>
      <c r="L79" s="73"/>
      <c r="M79" s="73"/>
      <c r="N79" s="73"/>
      <c r="O79" s="73"/>
      <c r="P79" s="73"/>
      <c r="Q79" s="73"/>
      <c r="R79" s="73"/>
      <c r="S79" s="73"/>
      <c r="T79" s="73"/>
      <c r="U79" s="73"/>
      <c r="V79" s="73"/>
      <c r="W79" s="73"/>
      <c r="X79" s="74"/>
      <c r="Y79" s="75">
        <f>データ!$B$10</f>
        <v>41640</v>
      </c>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7"/>
      <c r="AZ79" s="75">
        <f>データ!$C$10</f>
        <v>42005</v>
      </c>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7"/>
      <c r="CA79" s="75">
        <f>データ!$D$10</f>
        <v>42370</v>
      </c>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7"/>
      <c r="DB79" s="75">
        <f>データ!$E$10</f>
        <v>42736</v>
      </c>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7"/>
      <c r="EC79" s="75">
        <f>データ!$F$10</f>
        <v>43101</v>
      </c>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7"/>
      <c r="FD79" s="29"/>
      <c r="FE79" s="32"/>
      <c r="FF79" s="2"/>
      <c r="FG79" s="2"/>
      <c r="FH79" s="2"/>
      <c r="FI79" s="2"/>
      <c r="FJ79" s="2"/>
      <c r="FK79" s="2"/>
      <c r="FL79" s="2"/>
      <c r="FM79" s="2"/>
      <c r="FN79" s="2"/>
      <c r="FO79" s="2"/>
      <c r="FP79" s="2"/>
      <c r="FQ79" s="2"/>
      <c r="FR79" s="2"/>
      <c r="FS79" s="2"/>
      <c r="FT79" s="2"/>
      <c r="FU79" s="2"/>
      <c r="FV79" s="28"/>
      <c r="FW79" s="29"/>
      <c r="FX79" s="73"/>
      <c r="FY79" s="73"/>
      <c r="FZ79" s="73"/>
      <c r="GA79" s="73"/>
      <c r="GB79" s="73"/>
      <c r="GC79" s="73"/>
      <c r="GD79" s="73"/>
      <c r="GE79" s="73"/>
      <c r="GF79" s="73"/>
      <c r="GG79" s="73"/>
      <c r="GH79" s="73"/>
      <c r="GI79" s="73"/>
      <c r="GJ79" s="74"/>
      <c r="GK79" s="75">
        <f>データ!$B$10</f>
        <v>41640</v>
      </c>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7"/>
      <c r="HL79" s="75">
        <f>データ!$C$10</f>
        <v>42005</v>
      </c>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7"/>
      <c r="IM79" s="75">
        <f>データ!$D$10</f>
        <v>42370</v>
      </c>
      <c r="IN79" s="76"/>
      <c r="IO79" s="76"/>
      <c r="IP79" s="76"/>
      <c r="IQ79" s="76"/>
      <c r="IR79" s="76"/>
      <c r="IS79" s="76"/>
      <c r="IT79" s="76"/>
      <c r="IU79" s="76"/>
      <c r="IV79" s="76"/>
      <c r="IW79" s="76"/>
      <c r="IX79" s="76"/>
      <c r="IY79" s="76"/>
      <c r="IZ79" s="76"/>
      <c r="JA79" s="76"/>
      <c r="JB79" s="76"/>
      <c r="JC79" s="76"/>
      <c r="JD79" s="76"/>
      <c r="JE79" s="76"/>
      <c r="JF79" s="76"/>
      <c r="JG79" s="76"/>
      <c r="JH79" s="76"/>
      <c r="JI79" s="76"/>
      <c r="JJ79" s="76"/>
      <c r="JK79" s="76"/>
      <c r="JL79" s="76"/>
      <c r="JM79" s="77"/>
      <c r="JN79" s="75">
        <f>データ!$E$10</f>
        <v>42736</v>
      </c>
      <c r="JO79" s="76"/>
      <c r="JP79" s="76"/>
      <c r="JQ79" s="76"/>
      <c r="JR79" s="76"/>
      <c r="JS79" s="76"/>
      <c r="JT79" s="76"/>
      <c r="JU79" s="76"/>
      <c r="JV79" s="76"/>
      <c r="JW79" s="76"/>
      <c r="JX79" s="76"/>
      <c r="JY79" s="76"/>
      <c r="JZ79" s="76"/>
      <c r="KA79" s="76"/>
      <c r="KB79" s="76"/>
      <c r="KC79" s="76"/>
      <c r="KD79" s="76"/>
      <c r="KE79" s="76"/>
      <c r="KF79" s="76"/>
      <c r="KG79" s="76"/>
      <c r="KH79" s="76"/>
      <c r="KI79" s="76"/>
      <c r="KJ79" s="76"/>
      <c r="KK79" s="76"/>
      <c r="KL79" s="76"/>
      <c r="KM79" s="76"/>
      <c r="KN79" s="77"/>
      <c r="KO79" s="75">
        <f>データ!$F$10</f>
        <v>43101</v>
      </c>
      <c r="KP79" s="76"/>
      <c r="KQ79" s="76"/>
      <c r="KR79" s="76"/>
      <c r="KS79" s="76"/>
      <c r="KT79" s="76"/>
      <c r="KU79" s="76"/>
      <c r="KV79" s="76"/>
      <c r="KW79" s="76"/>
      <c r="KX79" s="76"/>
      <c r="KY79" s="76"/>
      <c r="KZ79" s="76"/>
      <c r="LA79" s="76"/>
      <c r="LB79" s="76"/>
      <c r="LC79" s="76"/>
      <c r="LD79" s="76"/>
      <c r="LE79" s="76"/>
      <c r="LF79" s="76"/>
      <c r="LG79" s="76"/>
      <c r="LH79" s="76"/>
      <c r="LI79" s="76"/>
      <c r="LJ79" s="76"/>
      <c r="LK79" s="76"/>
      <c r="LL79" s="76"/>
      <c r="LM79" s="76"/>
      <c r="LN79" s="76"/>
      <c r="LO79" s="77"/>
      <c r="LP79" s="29"/>
      <c r="LQ79" s="32"/>
      <c r="LR79" s="2"/>
      <c r="LS79" s="2"/>
      <c r="LT79" s="2"/>
      <c r="LU79" s="2"/>
      <c r="LV79" s="2"/>
      <c r="LW79" s="2"/>
      <c r="LX79" s="2"/>
      <c r="LY79" s="2"/>
      <c r="LZ79" s="2"/>
      <c r="MA79" s="2"/>
      <c r="MB79" s="2"/>
      <c r="MC79" s="2"/>
      <c r="MD79" s="2"/>
      <c r="ME79" s="2"/>
      <c r="MF79" s="2"/>
      <c r="MG79" s="2"/>
      <c r="MH79" s="28"/>
      <c r="MI79" s="29"/>
      <c r="MJ79" s="73"/>
      <c r="MK79" s="73"/>
      <c r="ML79" s="73"/>
      <c r="MM79" s="73"/>
      <c r="MN79" s="73"/>
      <c r="MO79" s="73"/>
      <c r="MP79" s="73"/>
      <c r="MQ79" s="73"/>
      <c r="MR79" s="73"/>
      <c r="MS79" s="73"/>
      <c r="MT79" s="73"/>
      <c r="MU79" s="73"/>
      <c r="MV79" s="74"/>
      <c r="MW79" s="75">
        <f>データ!$B$10</f>
        <v>41640</v>
      </c>
      <c r="MX79" s="76"/>
      <c r="MY79" s="76"/>
      <c r="MZ79" s="76"/>
      <c r="NA79" s="76"/>
      <c r="NB79" s="76"/>
      <c r="NC79" s="76"/>
      <c r="ND79" s="76"/>
      <c r="NE79" s="76"/>
      <c r="NF79" s="76"/>
      <c r="NG79" s="76"/>
      <c r="NH79" s="76"/>
      <c r="NI79" s="76"/>
      <c r="NJ79" s="76"/>
      <c r="NK79" s="76"/>
      <c r="NL79" s="76"/>
      <c r="NM79" s="76"/>
      <c r="NN79" s="76"/>
      <c r="NO79" s="76"/>
      <c r="NP79" s="76"/>
      <c r="NQ79" s="76"/>
      <c r="NR79" s="76"/>
      <c r="NS79" s="76"/>
      <c r="NT79" s="76"/>
      <c r="NU79" s="76"/>
      <c r="NV79" s="76"/>
      <c r="NW79" s="77"/>
      <c r="NX79" s="75">
        <f>データ!$C$10</f>
        <v>42005</v>
      </c>
      <c r="NY79" s="76"/>
      <c r="NZ79" s="76"/>
      <c r="OA79" s="76"/>
      <c r="OB79" s="76"/>
      <c r="OC79" s="76"/>
      <c r="OD79" s="76"/>
      <c r="OE79" s="76"/>
      <c r="OF79" s="76"/>
      <c r="OG79" s="76"/>
      <c r="OH79" s="76"/>
      <c r="OI79" s="76"/>
      <c r="OJ79" s="76"/>
      <c r="OK79" s="76"/>
      <c r="OL79" s="76"/>
      <c r="OM79" s="76"/>
      <c r="ON79" s="76"/>
      <c r="OO79" s="76"/>
      <c r="OP79" s="76"/>
      <c r="OQ79" s="76"/>
      <c r="OR79" s="76"/>
      <c r="OS79" s="76"/>
      <c r="OT79" s="76"/>
      <c r="OU79" s="76"/>
      <c r="OV79" s="76"/>
      <c r="OW79" s="76"/>
      <c r="OX79" s="77"/>
      <c r="OY79" s="75">
        <f>データ!$D$10</f>
        <v>42370</v>
      </c>
      <c r="OZ79" s="76"/>
      <c r="PA79" s="76"/>
      <c r="PB79" s="76"/>
      <c r="PC79" s="76"/>
      <c r="PD79" s="76"/>
      <c r="PE79" s="76"/>
      <c r="PF79" s="76"/>
      <c r="PG79" s="76"/>
      <c r="PH79" s="76"/>
      <c r="PI79" s="76"/>
      <c r="PJ79" s="76"/>
      <c r="PK79" s="76"/>
      <c r="PL79" s="76"/>
      <c r="PM79" s="76"/>
      <c r="PN79" s="76"/>
      <c r="PO79" s="76"/>
      <c r="PP79" s="76"/>
      <c r="PQ79" s="76"/>
      <c r="PR79" s="76"/>
      <c r="PS79" s="76"/>
      <c r="PT79" s="76"/>
      <c r="PU79" s="76"/>
      <c r="PV79" s="76"/>
      <c r="PW79" s="76"/>
      <c r="PX79" s="76"/>
      <c r="PY79" s="77"/>
      <c r="PZ79" s="75">
        <f>データ!$E$10</f>
        <v>42736</v>
      </c>
      <c r="QA79" s="76"/>
      <c r="QB79" s="76"/>
      <c r="QC79" s="76"/>
      <c r="QD79" s="76"/>
      <c r="QE79" s="76"/>
      <c r="QF79" s="76"/>
      <c r="QG79" s="76"/>
      <c r="QH79" s="76"/>
      <c r="QI79" s="76"/>
      <c r="QJ79" s="76"/>
      <c r="QK79" s="76"/>
      <c r="QL79" s="76"/>
      <c r="QM79" s="76"/>
      <c r="QN79" s="76"/>
      <c r="QO79" s="76"/>
      <c r="QP79" s="76"/>
      <c r="QQ79" s="76"/>
      <c r="QR79" s="76"/>
      <c r="QS79" s="76"/>
      <c r="QT79" s="76"/>
      <c r="QU79" s="76"/>
      <c r="QV79" s="76"/>
      <c r="QW79" s="76"/>
      <c r="QX79" s="76"/>
      <c r="QY79" s="76"/>
      <c r="QZ79" s="77"/>
      <c r="RA79" s="75">
        <f>データ!$F$10</f>
        <v>43101</v>
      </c>
      <c r="RB79" s="76"/>
      <c r="RC79" s="76"/>
      <c r="RD79" s="76"/>
      <c r="RE79" s="76"/>
      <c r="RF79" s="76"/>
      <c r="RG79" s="76"/>
      <c r="RH79" s="76"/>
      <c r="RI79" s="76"/>
      <c r="RJ79" s="76"/>
      <c r="RK79" s="76"/>
      <c r="RL79" s="76"/>
      <c r="RM79" s="76"/>
      <c r="RN79" s="76"/>
      <c r="RO79" s="76"/>
      <c r="RP79" s="76"/>
      <c r="RQ79" s="76"/>
      <c r="RR79" s="76"/>
      <c r="RS79" s="76"/>
      <c r="RT79" s="76"/>
      <c r="RU79" s="76"/>
      <c r="RV79" s="76"/>
      <c r="RW79" s="76"/>
      <c r="RX79" s="76"/>
      <c r="RY79" s="76"/>
      <c r="RZ79" s="76"/>
      <c r="SA79" s="77"/>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c r="A80" s="2"/>
      <c r="B80" s="26"/>
      <c r="C80" s="2"/>
      <c r="D80" s="2"/>
      <c r="E80" s="2"/>
      <c r="F80" s="2"/>
      <c r="G80" s="2"/>
      <c r="H80" s="2"/>
      <c r="I80" s="2"/>
      <c r="J80" s="28"/>
      <c r="K80" s="29"/>
      <c r="L80" s="72" t="s">
        <v>23</v>
      </c>
      <c r="M80" s="72"/>
      <c r="N80" s="72"/>
      <c r="O80" s="72"/>
      <c r="P80" s="72"/>
      <c r="Q80" s="72"/>
      <c r="R80" s="72"/>
      <c r="S80" s="72"/>
      <c r="T80" s="72"/>
      <c r="U80" s="72"/>
      <c r="V80" s="72"/>
      <c r="W80" s="72"/>
      <c r="X80" s="72"/>
      <c r="Y80" s="71">
        <f>データ!DD6</f>
        <v>63.02</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63.91</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53.17</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55.03</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56.95</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1">
        <f>データ!DO6</f>
        <v>17.71</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17.71</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16.52</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26.08</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26.08</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6.73</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c r="A81" s="2"/>
      <c r="B81" s="26"/>
      <c r="C81" s="2"/>
      <c r="D81" s="2"/>
      <c r="E81" s="2"/>
      <c r="F81" s="2"/>
      <c r="G81" s="2"/>
      <c r="H81" s="2"/>
      <c r="I81" s="2"/>
      <c r="J81" s="28"/>
      <c r="K81" s="29"/>
      <c r="L81" s="72" t="s">
        <v>24</v>
      </c>
      <c r="M81" s="72"/>
      <c r="N81" s="72"/>
      <c r="O81" s="72"/>
      <c r="P81" s="72"/>
      <c r="Q81" s="72"/>
      <c r="R81" s="72"/>
      <c r="S81" s="72"/>
      <c r="T81" s="72"/>
      <c r="U81" s="72"/>
      <c r="V81" s="72"/>
      <c r="W81" s="72"/>
      <c r="X81" s="72"/>
      <c r="Y81" s="71">
        <f>データ!DI6</f>
        <v>56.41</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57.35</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57.93</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58.88</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59.48</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1">
        <f>データ!DT6</f>
        <v>40.61</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37.619999999999997</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41.79</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43.44</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48.09</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1">
        <f>データ!EE6</f>
        <v>0.12</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0.11</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0.32</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0.21</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0.13</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c r="A82" s="2"/>
      <c r="B82" s="26"/>
      <c r="C82" s="2"/>
      <c r="D82" s="2"/>
      <c r="E82" s="2"/>
      <c r="F82" s="2"/>
      <c r="G82" s="2"/>
      <c r="H82" s="2"/>
      <c r="I82" s="2"/>
      <c r="J82" s="67"/>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9"/>
      <c r="FF82" s="2"/>
      <c r="FG82" s="2"/>
      <c r="FH82" s="2"/>
      <c r="FI82" s="2"/>
      <c r="FJ82" s="2"/>
      <c r="FK82" s="2"/>
      <c r="FL82" s="2"/>
      <c r="FM82" s="2"/>
      <c r="FN82" s="2"/>
      <c r="FO82" s="2"/>
      <c r="FP82" s="2"/>
      <c r="FQ82" s="2"/>
      <c r="FR82" s="2"/>
      <c r="FS82" s="2"/>
      <c r="FT82" s="2"/>
      <c r="FU82" s="2"/>
      <c r="FV82" s="67"/>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c r="JV82" s="68"/>
      <c r="JW82" s="68"/>
      <c r="JX82" s="68"/>
      <c r="JY82" s="68"/>
      <c r="JZ82" s="68"/>
      <c r="KA82" s="68"/>
      <c r="KB82" s="68"/>
      <c r="KC82" s="68"/>
      <c r="KD82" s="68"/>
      <c r="KE82" s="68"/>
      <c r="KF82" s="68"/>
      <c r="KG82" s="68"/>
      <c r="KH82" s="68"/>
      <c r="KI82" s="68"/>
      <c r="KJ82" s="68"/>
      <c r="KK82" s="68"/>
      <c r="KL82" s="68"/>
      <c r="KM82" s="68"/>
      <c r="KN82" s="68"/>
      <c r="KO82" s="68"/>
      <c r="KP82" s="68"/>
      <c r="KQ82" s="68"/>
      <c r="KR82" s="68"/>
      <c r="KS82" s="68"/>
      <c r="KT82" s="68"/>
      <c r="KU82" s="68"/>
      <c r="KV82" s="68"/>
      <c r="KW82" s="68"/>
      <c r="KX82" s="68"/>
      <c r="KY82" s="68"/>
      <c r="KZ82" s="68"/>
      <c r="LA82" s="68"/>
      <c r="LB82" s="68"/>
      <c r="LC82" s="68"/>
      <c r="LD82" s="68"/>
      <c r="LE82" s="68"/>
      <c r="LF82" s="68"/>
      <c r="LG82" s="68"/>
      <c r="LH82" s="68"/>
      <c r="LI82" s="68"/>
      <c r="LJ82" s="68"/>
      <c r="LK82" s="68"/>
      <c r="LL82" s="68"/>
      <c r="LM82" s="68"/>
      <c r="LN82" s="68"/>
      <c r="LO82" s="68"/>
      <c r="LP82" s="68"/>
      <c r="LQ82" s="69"/>
      <c r="LR82" s="2"/>
      <c r="LS82" s="2"/>
      <c r="LT82" s="2"/>
      <c r="LU82" s="2"/>
      <c r="LV82" s="2"/>
      <c r="LW82" s="2"/>
      <c r="LX82" s="2"/>
      <c r="LY82" s="2"/>
      <c r="LZ82" s="2"/>
      <c r="MA82" s="2"/>
      <c r="MB82" s="2"/>
      <c r="MC82" s="2"/>
      <c r="MD82" s="2"/>
      <c r="ME82" s="2"/>
      <c r="MF82" s="2"/>
      <c r="MG82" s="2"/>
      <c r="MH82" s="67"/>
      <c r="MI82" s="68"/>
      <c r="MJ82" s="68"/>
      <c r="MK82" s="68"/>
      <c r="ML82" s="68"/>
      <c r="MM82" s="68"/>
      <c r="MN82" s="68"/>
      <c r="MO82" s="68"/>
      <c r="MP82" s="68"/>
      <c r="MQ82" s="68"/>
      <c r="MR82" s="68"/>
      <c r="MS82" s="68"/>
      <c r="MT82" s="68"/>
      <c r="MU82" s="68"/>
      <c r="MV82" s="68"/>
      <c r="MW82" s="68"/>
      <c r="MX82" s="68"/>
      <c r="MY82" s="68"/>
      <c r="MZ82" s="68"/>
      <c r="NA82" s="68"/>
      <c r="NB82" s="68"/>
      <c r="NC82" s="68"/>
      <c r="ND82" s="68"/>
      <c r="NE82" s="68"/>
      <c r="NF82" s="68"/>
      <c r="NG82" s="68"/>
      <c r="NH82" s="68"/>
      <c r="NI82" s="68"/>
      <c r="NJ82" s="68"/>
      <c r="NK82" s="68"/>
      <c r="NL82" s="68"/>
      <c r="NM82" s="68"/>
      <c r="NN82" s="68"/>
      <c r="NO82" s="68"/>
      <c r="NP82" s="68"/>
      <c r="NQ82" s="68"/>
      <c r="NR82" s="68"/>
      <c r="NS82" s="68"/>
      <c r="NT82" s="68"/>
      <c r="NU82" s="68"/>
      <c r="NV82" s="68"/>
      <c r="NW82" s="68"/>
      <c r="NX82" s="68"/>
      <c r="NY82" s="68"/>
      <c r="NZ82" s="68"/>
      <c r="OA82" s="68"/>
      <c r="OB82" s="68"/>
      <c r="OC82" s="68"/>
      <c r="OD82" s="68"/>
      <c r="OE82" s="68"/>
      <c r="OF82" s="68"/>
      <c r="OG82" s="68"/>
      <c r="OH82" s="68"/>
      <c r="OI82" s="68"/>
      <c r="OJ82" s="68"/>
      <c r="OK82" s="68"/>
      <c r="OL82" s="68"/>
      <c r="OM82" s="68"/>
      <c r="ON82" s="68"/>
      <c r="OO82" s="68"/>
      <c r="OP82" s="68"/>
      <c r="OQ82" s="68"/>
      <c r="OR82" s="68"/>
      <c r="OS82" s="68"/>
      <c r="OT82" s="68"/>
      <c r="OU82" s="68"/>
      <c r="OV82" s="68"/>
      <c r="OW82" s="68"/>
      <c r="OX82" s="68"/>
      <c r="OY82" s="68"/>
      <c r="OZ82" s="68"/>
      <c r="PA82" s="68"/>
      <c r="PB82" s="68"/>
      <c r="PC82" s="68"/>
      <c r="PD82" s="68"/>
      <c r="PE82" s="68"/>
      <c r="PF82" s="68"/>
      <c r="PG82" s="68"/>
      <c r="PH82" s="68"/>
      <c r="PI82" s="68"/>
      <c r="PJ82" s="68"/>
      <c r="PK82" s="68"/>
      <c r="PL82" s="68"/>
      <c r="PM82" s="68"/>
      <c r="PN82" s="68"/>
      <c r="PO82" s="68"/>
      <c r="PP82" s="68"/>
      <c r="PQ82" s="68"/>
      <c r="PR82" s="68"/>
      <c r="PS82" s="68"/>
      <c r="PT82" s="68"/>
      <c r="PU82" s="68"/>
      <c r="PV82" s="68"/>
      <c r="PW82" s="68"/>
      <c r="PX82" s="68"/>
      <c r="PY82" s="68"/>
      <c r="PZ82" s="68"/>
      <c r="QA82" s="68"/>
      <c r="QB82" s="68"/>
      <c r="QC82" s="68"/>
      <c r="QD82" s="68"/>
      <c r="QE82" s="68"/>
      <c r="QF82" s="68"/>
      <c r="QG82" s="68"/>
      <c r="QH82" s="68"/>
      <c r="QI82" s="68"/>
      <c r="QJ82" s="68"/>
      <c r="QK82" s="68"/>
      <c r="QL82" s="68"/>
      <c r="QM82" s="68"/>
      <c r="QN82" s="68"/>
      <c r="QO82" s="68"/>
      <c r="QP82" s="68"/>
      <c r="QQ82" s="68"/>
      <c r="QR82" s="68"/>
      <c r="QS82" s="68"/>
      <c r="QT82" s="68"/>
      <c r="QU82" s="68"/>
      <c r="QV82" s="68"/>
      <c r="QW82" s="68"/>
      <c r="QX82" s="68"/>
      <c r="QY82" s="68"/>
      <c r="QZ82" s="68"/>
      <c r="RA82" s="68"/>
      <c r="RB82" s="68"/>
      <c r="RC82" s="68"/>
      <c r="RD82" s="68"/>
      <c r="RE82" s="68"/>
      <c r="RF82" s="68"/>
      <c r="RG82" s="68"/>
      <c r="RH82" s="68"/>
      <c r="RI82" s="68"/>
      <c r="RJ82" s="68"/>
      <c r="RK82" s="68"/>
      <c r="RL82" s="68"/>
      <c r="RM82" s="68"/>
      <c r="RN82" s="68"/>
      <c r="RO82" s="68"/>
      <c r="RP82" s="68"/>
      <c r="RQ82" s="68"/>
      <c r="RR82" s="68"/>
      <c r="RS82" s="68"/>
      <c r="RT82" s="68"/>
      <c r="RU82" s="68"/>
      <c r="RV82" s="68"/>
      <c r="RW82" s="68"/>
      <c r="RX82" s="68"/>
      <c r="RY82" s="68"/>
      <c r="RZ82" s="68"/>
      <c r="SA82" s="68"/>
      <c r="SB82" s="68"/>
      <c r="SC82" s="69"/>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5" t="s">
        <v>29</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t="s">
        <v>30</v>
      </c>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t="s">
        <v>31</v>
      </c>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t="s">
        <v>32</v>
      </c>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t="s">
        <v>33</v>
      </c>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t="s">
        <v>34</v>
      </c>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t="s">
        <v>35</v>
      </c>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t="s">
        <v>36</v>
      </c>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t="s">
        <v>29</v>
      </c>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t="s">
        <v>30</v>
      </c>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t="s">
        <v>31</v>
      </c>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66" t="str">
        <f>データ!AD6</f>
        <v>【118.92】</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【26.31】</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【450.05】</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【246.04】</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【114.16】</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【18.71】</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【55.52】</v>
      </c>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66" t="str">
        <f>データ!DC6</f>
        <v>【77.10】</v>
      </c>
      <c r="GK90" s="70"/>
      <c r="GL90" s="70"/>
      <c r="GM90" s="70"/>
      <c r="GN90" s="70"/>
      <c r="GO90" s="70"/>
      <c r="GP90" s="70"/>
      <c r="GQ90" s="70"/>
      <c r="GR90" s="70"/>
      <c r="GS90" s="70"/>
      <c r="GT90" s="70"/>
      <c r="GU90" s="70"/>
      <c r="GV90" s="70"/>
      <c r="GW90" s="70"/>
      <c r="GX90" s="70"/>
      <c r="GY90" s="70"/>
      <c r="GZ90" s="70"/>
      <c r="HA90" s="70"/>
      <c r="HB90" s="70"/>
      <c r="HC90" s="70"/>
      <c r="HD90" s="70"/>
      <c r="HE90" s="70"/>
      <c r="HF90" s="70"/>
      <c r="HG90" s="70"/>
      <c r="HH90" s="70"/>
      <c r="HI90" s="70"/>
      <c r="HJ90" s="70"/>
      <c r="HK90" s="66" t="str">
        <f>データ!DN6</f>
        <v>【58.53】</v>
      </c>
      <c r="HL90" s="70"/>
      <c r="HM90" s="70"/>
      <c r="HN90" s="70"/>
      <c r="HO90" s="70"/>
      <c r="HP90" s="70"/>
      <c r="HQ90" s="70"/>
      <c r="HR90" s="70"/>
      <c r="HS90" s="70"/>
      <c r="HT90" s="70"/>
      <c r="HU90" s="70"/>
      <c r="HV90" s="70"/>
      <c r="HW90" s="70"/>
      <c r="HX90" s="70"/>
      <c r="HY90" s="70"/>
      <c r="HZ90" s="70"/>
      <c r="IA90" s="70"/>
      <c r="IB90" s="70"/>
      <c r="IC90" s="70"/>
      <c r="ID90" s="70"/>
      <c r="IE90" s="70"/>
      <c r="IF90" s="70"/>
      <c r="IG90" s="70"/>
      <c r="IH90" s="70"/>
      <c r="II90" s="70"/>
      <c r="IJ90" s="70"/>
      <c r="IK90" s="70"/>
      <c r="IL90" s="66" t="str">
        <f>データ!DY6</f>
        <v>【45.47】</v>
      </c>
      <c r="IM90" s="70"/>
      <c r="IN90" s="70"/>
      <c r="IO90" s="70"/>
      <c r="IP90" s="70"/>
      <c r="IQ90" s="70"/>
      <c r="IR90" s="70"/>
      <c r="IS90" s="70"/>
      <c r="IT90" s="70"/>
      <c r="IU90" s="70"/>
      <c r="IV90" s="70"/>
      <c r="IW90" s="70"/>
      <c r="IX90" s="70"/>
      <c r="IY90" s="70"/>
      <c r="IZ90" s="70"/>
      <c r="JA90" s="70"/>
      <c r="JB90" s="70"/>
      <c r="JC90" s="70"/>
      <c r="JD90" s="70"/>
      <c r="JE90" s="70"/>
      <c r="JF90" s="70"/>
      <c r="JG90" s="70"/>
      <c r="JH90" s="70"/>
      <c r="JI90" s="70"/>
      <c r="JJ90" s="70"/>
      <c r="JK90" s="70"/>
      <c r="JL90" s="70"/>
      <c r="JM90" s="66" t="str">
        <f>データ!EJ6</f>
        <v>【0.16】</v>
      </c>
      <c r="JN90" s="70"/>
      <c r="JO90" s="70"/>
      <c r="JP90" s="70"/>
      <c r="JQ90" s="70"/>
      <c r="JR90" s="70"/>
      <c r="JS90" s="70"/>
      <c r="JT90" s="70"/>
      <c r="JU90" s="70"/>
      <c r="JV90" s="70"/>
      <c r="JW90" s="70"/>
      <c r="JX90" s="70"/>
      <c r="JY90" s="70"/>
      <c r="JZ90" s="70"/>
      <c r="KA90" s="70"/>
      <c r="KB90" s="70"/>
      <c r="KC90" s="70"/>
      <c r="KD90" s="70"/>
      <c r="KE90" s="70"/>
      <c r="KF90" s="70"/>
      <c r="KG90" s="70"/>
      <c r="KH90" s="70"/>
      <c r="KI90" s="70"/>
      <c r="KJ90" s="70"/>
      <c r="KK90" s="70"/>
      <c r="KL90" s="70"/>
      <c r="KM90" s="7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kDdiIAtPvRIt+8geskM26LKUZBH3RwwraK74ievqWYLBXLBbSkvbNP8psF82S3hvEPMZ5fkTcxug0iJAWh44g==" saltValue="khhLPNPYctJacqa6PvL3B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48</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c r="A4" s="45" t="s">
        <v>49</v>
      </c>
      <c r="B4" s="47"/>
      <c r="C4" s="47"/>
      <c r="D4" s="47"/>
      <c r="E4" s="47"/>
      <c r="F4" s="47"/>
      <c r="G4" s="47"/>
      <c r="H4" s="155"/>
      <c r="I4" s="156"/>
      <c r="J4" s="156"/>
      <c r="K4" s="156"/>
      <c r="L4" s="156"/>
      <c r="M4" s="156"/>
      <c r="N4" s="156"/>
      <c r="O4" s="156"/>
      <c r="P4" s="156"/>
      <c r="Q4" s="156"/>
      <c r="R4" s="156"/>
      <c r="S4" s="156"/>
      <c r="T4" s="152" t="s">
        <v>50</v>
      </c>
      <c r="U4" s="152"/>
      <c r="V4" s="152"/>
      <c r="W4" s="152"/>
      <c r="X4" s="152"/>
      <c r="Y4" s="152"/>
      <c r="Z4" s="152"/>
      <c r="AA4" s="152"/>
      <c r="AB4" s="152"/>
      <c r="AC4" s="152"/>
      <c r="AD4" s="152"/>
      <c r="AE4" s="152" t="s">
        <v>51</v>
      </c>
      <c r="AF4" s="152"/>
      <c r="AG4" s="152"/>
      <c r="AH4" s="152"/>
      <c r="AI4" s="152"/>
      <c r="AJ4" s="152"/>
      <c r="AK4" s="152"/>
      <c r="AL4" s="152"/>
      <c r="AM4" s="152"/>
      <c r="AN4" s="152"/>
      <c r="AO4" s="152"/>
      <c r="AP4" s="152" t="s">
        <v>52</v>
      </c>
      <c r="AQ4" s="152"/>
      <c r="AR4" s="152"/>
      <c r="AS4" s="152"/>
      <c r="AT4" s="152"/>
      <c r="AU4" s="152"/>
      <c r="AV4" s="152"/>
      <c r="AW4" s="152"/>
      <c r="AX4" s="152"/>
      <c r="AY4" s="152"/>
      <c r="AZ4" s="152"/>
      <c r="BA4" s="152" t="s">
        <v>53</v>
      </c>
      <c r="BB4" s="152"/>
      <c r="BC4" s="152"/>
      <c r="BD4" s="152"/>
      <c r="BE4" s="152"/>
      <c r="BF4" s="152"/>
      <c r="BG4" s="152"/>
      <c r="BH4" s="152"/>
      <c r="BI4" s="152"/>
      <c r="BJ4" s="152"/>
      <c r="BK4" s="152"/>
      <c r="BL4" s="152" t="s">
        <v>54</v>
      </c>
      <c r="BM4" s="152"/>
      <c r="BN4" s="152"/>
      <c r="BO4" s="152"/>
      <c r="BP4" s="152"/>
      <c r="BQ4" s="152"/>
      <c r="BR4" s="152"/>
      <c r="BS4" s="152"/>
      <c r="BT4" s="152"/>
      <c r="BU4" s="152"/>
      <c r="BV4" s="152"/>
      <c r="BW4" s="152" t="s">
        <v>55</v>
      </c>
      <c r="BX4" s="152"/>
      <c r="BY4" s="152"/>
      <c r="BZ4" s="152"/>
      <c r="CA4" s="152"/>
      <c r="CB4" s="152"/>
      <c r="CC4" s="152"/>
      <c r="CD4" s="152"/>
      <c r="CE4" s="152"/>
      <c r="CF4" s="152"/>
      <c r="CG4" s="152"/>
      <c r="CH4" s="152" t="s">
        <v>56</v>
      </c>
      <c r="CI4" s="152"/>
      <c r="CJ4" s="152"/>
      <c r="CK4" s="152"/>
      <c r="CL4" s="152"/>
      <c r="CM4" s="152"/>
      <c r="CN4" s="152"/>
      <c r="CO4" s="152"/>
      <c r="CP4" s="152"/>
      <c r="CQ4" s="152"/>
      <c r="CR4" s="152"/>
      <c r="CS4" s="152" t="s">
        <v>57</v>
      </c>
      <c r="CT4" s="152"/>
      <c r="CU4" s="152"/>
      <c r="CV4" s="152"/>
      <c r="CW4" s="152"/>
      <c r="CX4" s="152"/>
      <c r="CY4" s="152"/>
      <c r="CZ4" s="152"/>
      <c r="DA4" s="152"/>
      <c r="DB4" s="152"/>
      <c r="DC4" s="152"/>
      <c r="DD4" s="152" t="s">
        <v>58</v>
      </c>
      <c r="DE4" s="152"/>
      <c r="DF4" s="152"/>
      <c r="DG4" s="152"/>
      <c r="DH4" s="152"/>
      <c r="DI4" s="152"/>
      <c r="DJ4" s="152"/>
      <c r="DK4" s="152"/>
      <c r="DL4" s="152"/>
      <c r="DM4" s="152"/>
      <c r="DN4" s="152"/>
      <c r="DO4" s="152" t="s">
        <v>59</v>
      </c>
      <c r="DP4" s="152"/>
      <c r="DQ4" s="152"/>
      <c r="DR4" s="152"/>
      <c r="DS4" s="152"/>
      <c r="DT4" s="152"/>
      <c r="DU4" s="152"/>
      <c r="DV4" s="152"/>
      <c r="DW4" s="152"/>
      <c r="DX4" s="152"/>
      <c r="DY4" s="152"/>
      <c r="DZ4" s="152" t="s">
        <v>60</v>
      </c>
      <c r="EA4" s="152"/>
      <c r="EB4" s="152"/>
      <c r="EC4" s="152"/>
      <c r="ED4" s="152"/>
      <c r="EE4" s="152"/>
      <c r="EF4" s="152"/>
      <c r="EG4" s="152"/>
      <c r="EH4" s="152"/>
      <c r="EI4" s="152"/>
      <c r="EJ4" s="152"/>
    </row>
    <row r="5" spans="1:140">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c r="A6" s="45" t="s">
        <v>86</v>
      </c>
      <c r="B6" s="50"/>
      <c r="C6" s="50"/>
      <c r="D6" s="50"/>
      <c r="E6" s="50"/>
      <c r="F6" s="50"/>
      <c r="G6" s="50"/>
      <c r="H6" s="50"/>
      <c r="I6" s="50"/>
      <c r="J6" s="50"/>
      <c r="K6" s="50"/>
      <c r="L6" s="50"/>
      <c r="M6" s="50"/>
      <c r="N6" s="50"/>
      <c r="O6" s="50"/>
      <c r="P6" s="50"/>
      <c r="Q6" s="51"/>
      <c r="R6" s="50"/>
      <c r="S6" s="50"/>
      <c r="T6" s="52">
        <f t="shared" ref="T6:CE6" si="3">T7</f>
        <v>135.91999999999999</v>
      </c>
      <c r="U6" s="52">
        <f>U7</f>
        <v>138.99</v>
      </c>
      <c r="V6" s="52">
        <f>V7</f>
        <v>141.08000000000001</v>
      </c>
      <c r="W6" s="52">
        <f>W7</f>
        <v>133.75</v>
      </c>
      <c r="X6" s="52">
        <f t="shared" si="3"/>
        <v>127.14</v>
      </c>
      <c r="Y6" s="52">
        <f t="shared" si="3"/>
        <v>122.19</v>
      </c>
      <c r="Z6" s="52">
        <f t="shared" si="3"/>
        <v>123.35</v>
      </c>
      <c r="AA6" s="52">
        <f t="shared" si="3"/>
        <v>121.58</v>
      </c>
      <c r="AB6" s="52">
        <f t="shared" si="3"/>
        <v>121.19</v>
      </c>
      <c r="AC6" s="52">
        <f t="shared" si="3"/>
        <v>120.32</v>
      </c>
      <c r="AD6" s="50" t="str">
        <f>IF(AD7="-","【-】","【"&amp;SUBSTITUTE(TEXT(AD7,"#,##0.00"),"-","△")&amp;"】")</f>
        <v>【118.92】</v>
      </c>
      <c r="AE6" s="52">
        <f t="shared" si="3"/>
        <v>0</v>
      </c>
      <c r="AF6" s="52">
        <f>AF7</f>
        <v>0</v>
      </c>
      <c r="AG6" s="52">
        <f>AG7</f>
        <v>0</v>
      </c>
      <c r="AH6" s="52">
        <f>AH7</f>
        <v>0</v>
      </c>
      <c r="AI6" s="52">
        <f t="shared" si="3"/>
        <v>0</v>
      </c>
      <c r="AJ6" s="52">
        <f t="shared" si="3"/>
        <v>50.49</v>
      </c>
      <c r="AK6" s="52">
        <f t="shared" si="3"/>
        <v>23.81</v>
      </c>
      <c r="AL6" s="52">
        <f t="shared" si="3"/>
        <v>22.44</v>
      </c>
      <c r="AM6" s="52">
        <f t="shared" si="3"/>
        <v>18.82</v>
      </c>
      <c r="AN6" s="52">
        <f t="shared" si="3"/>
        <v>17.88</v>
      </c>
      <c r="AO6" s="50" t="str">
        <f>IF(AO7="-","【-】","【"&amp;SUBSTITUTE(TEXT(AO7,"#,##0.00"),"-","△")&amp;"】")</f>
        <v>【26.31】</v>
      </c>
      <c r="AP6" s="52">
        <f t="shared" si="3"/>
        <v>409.67</v>
      </c>
      <c r="AQ6" s="52">
        <f>AQ7</f>
        <v>461.59</v>
      </c>
      <c r="AR6" s="52">
        <f>AR7</f>
        <v>369.98</v>
      </c>
      <c r="AS6" s="52">
        <f>AS7</f>
        <v>709.92</v>
      </c>
      <c r="AT6" s="52">
        <f t="shared" si="3"/>
        <v>746.82</v>
      </c>
      <c r="AU6" s="52">
        <f t="shared" si="3"/>
        <v>221.79</v>
      </c>
      <c r="AV6" s="52">
        <f t="shared" si="3"/>
        <v>312.67</v>
      </c>
      <c r="AW6" s="52">
        <f t="shared" si="3"/>
        <v>345.05</v>
      </c>
      <c r="AX6" s="52">
        <f t="shared" si="3"/>
        <v>379.14</v>
      </c>
      <c r="AY6" s="52">
        <f t="shared" si="3"/>
        <v>394.58</v>
      </c>
      <c r="AZ6" s="50" t="str">
        <f>IF(AZ7="-","【-】","【"&amp;SUBSTITUTE(TEXT(AZ7,"#,##0.00"),"-","△")&amp;"】")</f>
        <v>【450.05】</v>
      </c>
      <c r="BA6" s="52">
        <f t="shared" si="3"/>
        <v>135.75</v>
      </c>
      <c r="BB6" s="52">
        <f>BB7</f>
        <v>117.52</v>
      </c>
      <c r="BC6" s="52">
        <f>BC7</f>
        <v>99.52</v>
      </c>
      <c r="BD6" s="52">
        <f>BD7</f>
        <v>81.040000000000006</v>
      </c>
      <c r="BE6" s="52">
        <f t="shared" si="3"/>
        <v>62.64</v>
      </c>
      <c r="BF6" s="52">
        <f t="shared" si="3"/>
        <v>297.23</v>
      </c>
      <c r="BG6" s="52">
        <f t="shared" si="3"/>
        <v>272.8</v>
      </c>
      <c r="BH6" s="52">
        <f t="shared" si="3"/>
        <v>255.89</v>
      </c>
      <c r="BI6" s="52">
        <f t="shared" si="3"/>
        <v>242.57</v>
      </c>
      <c r="BJ6" s="52">
        <f t="shared" si="3"/>
        <v>235.79</v>
      </c>
      <c r="BK6" s="50" t="str">
        <f>IF(BK7="-","【-】","【"&amp;SUBSTITUTE(TEXT(BK7,"#,##0.00"),"-","△")&amp;"】")</f>
        <v>【246.04】</v>
      </c>
      <c r="BL6" s="52">
        <f t="shared" si="3"/>
        <v>137.09</v>
      </c>
      <c r="BM6" s="52">
        <f>BM7</f>
        <v>142.11000000000001</v>
      </c>
      <c r="BN6" s="52">
        <f>BN7</f>
        <v>141.46</v>
      </c>
      <c r="BO6" s="52">
        <f>BO7</f>
        <v>132.88</v>
      </c>
      <c r="BP6" s="52">
        <f t="shared" si="3"/>
        <v>124.82</v>
      </c>
      <c r="BQ6" s="52">
        <f t="shared" si="3"/>
        <v>118.2</v>
      </c>
      <c r="BR6" s="52">
        <f t="shared" si="3"/>
        <v>119.5</v>
      </c>
      <c r="BS6" s="52">
        <f t="shared" si="3"/>
        <v>118.99</v>
      </c>
      <c r="BT6" s="52">
        <f t="shared" si="3"/>
        <v>119.17</v>
      </c>
      <c r="BU6" s="52">
        <f t="shared" si="3"/>
        <v>117.72</v>
      </c>
      <c r="BV6" s="50" t="str">
        <f>IF(BV7="-","【-】","【"&amp;SUBSTITUTE(TEXT(BV7,"#,##0.00"),"-","△")&amp;"】")</f>
        <v>【114.16】</v>
      </c>
      <c r="BW6" s="52">
        <f t="shared" si="3"/>
        <v>7.19</v>
      </c>
      <c r="BX6" s="52">
        <f>BX7</f>
        <v>6.94</v>
      </c>
      <c r="BY6" s="52">
        <f>BY7</f>
        <v>6.98</v>
      </c>
      <c r="BZ6" s="52">
        <f>BZ7</f>
        <v>7.43</v>
      </c>
      <c r="CA6" s="52">
        <f t="shared" si="3"/>
        <v>7.92</v>
      </c>
      <c r="CB6" s="52">
        <f t="shared" si="3"/>
        <v>17.100000000000001</v>
      </c>
      <c r="CC6" s="52">
        <f t="shared" si="3"/>
        <v>16.91</v>
      </c>
      <c r="CD6" s="52">
        <f t="shared" si="3"/>
        <v>16.850000000000001</v>
      </c>
      <c r="CE6" s="52">
        <f t="shared" si="3"/>
        <v>16.8</v>
      </c>
      <c r="CF6" s="52">
        <f t="shared" ref="CF6" si="4">CF7</f>
        <v>17.03</v>
      </c>
      <c r="CG6" s="50" t="str">
        <f>IF(CG7="-","【-】","【"&amp;SUBSTITUTE(TEXT(CG7,"#,##0.00"),"-","△")&amp;"】")</f>
        <v>【18.71】</v>
      </c>
      <c r="CH6" s="52">
        <f t="shared" ref="CH6:CQ6" si="5">CH7</f>
        <v>80.13</v>
      </c>
      <c r="CI6" s="52">
        <f>CI7</f>
        <v>79.97</v>
      </c>
      <c r="CJ6" s="52">
        <f>CJ7</f>
        <v>80.819999999999993</v>
      </c>
      <c r="CK6" s="52">
        <f>CK7</f>
        <v>81.12</v>
      </c>
      <c r="CL6" s="52">
        <f t="shared" si="5"/>
        <v>80.88</v>
      </c>
      <c r="CM6" s="52">
        <f t="shared" si="5"/>
        <v>57.65</v>
      </c>
      <c r="CN6" s="52">
        <f t="shared" si="5"/>
        <v>57.52</v>
      </c>
      <c r="CO6" s="52">
        <f t="shared" si="5"/>
        <v>57.55</v>
      </c>
      <c r="CP6" s="52">
        <f t="shared" si="5"/>
        <v>57.69</v>
      </c>
      <c r="CQ6" s="52">
        <f t="shared" si="5"/>
        <v>58.56</v>
      </c>
      <c r="CR6" s="50" t="str">
        <f>IF(CR7="-","【-】","【"&amp;SUBSTITUTE(TEXT(CR7,"#,##0.00"),"-","△")&amp;"】")</f>
        <v>【55.52】</v>
      </c>
      <c r="CS6" s="52">
        <f t="shared" ref="CS6:DB6" si="6">CS7</f>
        <v>98.5</v>
      </c>
      <c r="CT6" s="52">
        <f>CT7</f>
        <v>98.52</v>
      </c>
      <c r="CU6" s="52">
        <f>CU7</f>
        <v>98.23</v>
      </c>
      <c r="CV6" s="52">
        <f>CV7</f>
        <v>98.17</v>
      </c>
      <c r="CW6" s="52">
        <f t="shared" si="6"/>
        <v>98.42</v>
      </c>
      <c r="CX6" s="52">
        <f t="shared" si="6"/>
        <v>79.72</v>
      </c>
      <c r="CY6" s="52">
        <f t="shared" si="6"/>
        <v>79.7</v>
      </c>
      <c r="CZ6" s="52">
        <f t="shared" si="6"/>
        <v>79.42</v>
      </c>
      <c r="DA6" s="52">
        <f t="shared" si="6"/>
        <v>79.2</v>
      </c>
      <c r="DB6" s="52">
        <f t="shared" si="6"/>
        <v>80.5</v>
      </c>
      <c r="DC6" s="50" t="str">
        <f>IF(DC7="-","【-】","【"&amp;SUBSTITUTE(TEXT(DC7,"#,##0.00"),"-","△")&amp;"】")</f>
        <v>【77.10】</v>
      </c>
      <c r="DD6" s="52">
        <f t="shared" ref="DD6:DM6" si="7">DD7</f>
        <v>63.02</v>
      </c>
      <c r="DE6" s="52">
        <f>DE7</f>
        <v>63.91</v>
      </c>
      <c r="DF6" s="52">
        <f>DF7</f>
        <v>53.17</v>
      </c>
      <c r="DG6" s="52">
        <f>DG7</f>
        <v>55.03</v>
      </c>
      <c r="DH6" s="52">
        <f t="shared" si="7"/>
        <v>56.95</v>
      </c>
      <c r="DI6" s="52">
        <f t="shared" si="7"/>
        <v>56.41</v>
      </c>
      <c r="DJ6" s="52">
        <f t="shared" si="7"/>
        <v>57.35</v>
      </c>
      <c r="DK6" s="52">
        <f t="shared" si="7"/>
        <v>57.93</v>
      </c>
      <c r="DL6" s="52">
        <f t="shared" si="7"/>
        <v>58.88</v>
      </c>
      <c r="DM6" s="52">
        <f t="shared" si="7"/>
        <v>59.48</v>
      </c>
      <c r="DN6" s="50" t="str">
        <f>IF(DN7="-","【-】","【"&amp;SUBSTITUTE(TEXT(DN7,"#,##0.00"),"-","△")&amp;"】")</f>
        <v>【58.53】</v>
      </c>
      <c r="DO6" s="52">
        <f t="shared" ref="DO6:DX6" si="8">DO7</f>
        <v>17.71</v>
      </c>
      <c r="DP6" s="52">
        <f>DP7</f>
        <v>17.71</v>
      </c>
      <c r="DQ6" s="52">
        <f>DQ7</f>
        <v>16.52</v>
      </c>
      <c r="DR6" s="52">
        <f>DR7</f>
        <v>26.08</v>
      </c>
      <c r="DS6" s="52">
        <f t="shared" si="8"/>
        <v>26.08</v>
      </c>
      <c r="DT6" s="52">
        <f t="shared" si="8"/>
        <v>40.61</v>
      </c>
      <c r="DU6" s="52">
        <f t="shared" si="8"/>
        <v>37.619999999999997</v>
      </c>
      <c r="DV6" s="52">
        <f t="shared" si="8"/>
        <v>41.79</v>
      </c>
      <c r="DW6" s="52">
        <f t="shared" si="8"/>
        <v>43.44</v>
      </c>
      <c r="DX6" s="52">
        <f t="shared" si="8"/>
        <v>48.09</v>
      </c>
      <c r="DY6" s="50" t="str">
        <f>IF(DY7="-","【-】","【"&amp;SUBSTITUTE(TEXT(DY7,"#,##0.00"),"-","△")&amp;"】")</f>
        <v>【45.47】</v>
      </c>
      <c r="DZ6" s="52">
        <f t="shared" ref="DZ6:EI6" si="9">DZ7</f>
        <v>0</v>
      </c>
      <c r="EA6" s="52">
        <f>EA7</f>
        <v>0</v>
      </c>
      <c r="EB6" s="52">
        <f>EB7</f>
        <v>6.73</v>
      </c>
      <c r="EC6" s="52">
        <f>EC7</f>
        <v>0</v>
      </c>
      <c r="ED6" s="52">
        <f t="shared" si="9"/>
        <v>0</v>
      </c>
      <c r="EE6" s="52">
        <f t="shared" si="9"/>
        <v>0.12</v>
      </c>
      <c r="EF6" s="52">
        <f t="shared" si="9"/>
        <v>0.11</v>
      </c>
      <c r="EG6" s="52">
        <f t="shared" si="9"/>
        <v>0.32</v>
      </c>
      <c r="EH6" s="52">
        <f t="shared" si="9"/>
        <v>0.21</v>
      </c>
      <c r="EI6" s="52">
        <f t="shared" si="9"/>
        <v>0.13</v>
      </c>
      <c r="EJ6" s="50" t="str">
        <f>IF(EJ7="-","【-】","【"&amp;SUBSTITUTE(TEXT(EJ7,"#,##0.00"),"-","△")&amp;"】")</f>
        <v>【0.16】</v>
      </c>
    </row>
    <row r="7" spans="1:140" s="53" customFormat="1">
      <c r="A7"/>
      <c r="B7" s="54" t="s">
        <v>87</v>
      </c>
      <c r="C7" s="54" t="s">
        <v>88</v>
      </c>
      <c r="D7" s="54" t="s">
        <v>89</v>
      </c>
      <c r="E7" s="54" t="s">
        <v>90</v>
      </c>
      <c r="F7" s="54" t="s">
        <v>91</v>
      </c>
      <c r="G7" s="54" t="s">
        <v>92</v>
      </c>
      <c r="H7" s="54" t="s">
        <v>93</v>
      </c>
      <c r="I7" s="54" t="s">
        <v>94</v>
      </c>
      <c r="J7" s="54" t="s">
        <v>95</v>
      </c>
      <c r="K7" s="55">
        <v>564000</v>
      </c>
      <c r="L7" s="54" t="s">
        <v>96</v>
      </c>
      <c r="M7" s="55">
        <v>1</v>
      </c>
      <c r="N7" s="55">
        <v>456171</v>
      </c>
      <c r="O7" s="56" t="s">
        <v>97</v>
      </c>
      <c r="P7" s="56">
        <v>87.2</v>
      </c>
      <c r="Q7" s="55">
        <v>43</v>
      </c>
      <c r="R7" s="55">
        <v>555077</v>
      </c>
      <c r="S7" s="54" t="s">
        <v>98</v>
      </c>
      <c r="T7" s="57">
        <v>135.91999999999999</v>
      </c>
      <c r="U7" s="57">
        <v>138.99</v>
      </c>
      <c r="V7" s="57">
        <v>141.08000000000001</v>
      </c>
      <c r="W7" s="57">
        <v>133.75</v>
      </c>
      <c r="X7" s="57">
        <v>127.14</v>
      </c>
      <c r="Y7" s="57">
        <v>122.19</v>
      </c>
      <c r="Z7" s="57">
        <v>123.35</v>
      </c>
      <c r="AA7" s="57">
        <v>121.58</v>
      </c>
      <c r="AB7" s="57">
        <v>121.19</v>
      </c>
      <c r="AC7" s="58">
        <v>120.32</v>
      </c>
      <c r="AD7" s="57">
        <v>118.92</v>
      </c>
      <c r="AE7" s="57">
        <v>0</v>
      </c>
      <c r="AF7" s="57">
        <v>0</v>
      </c>
      <c r="AG7" s="57">
        <v>0</v>
      </c>
      <c r="AH7" s="57">
        <v>0</v>
      </c>
      <c r="AI7" s="57">
        <v>0</v>
      </c>
      <c r="AJ7" s="57">
        <v>50.49</v>
      </c>
      <c r="AK7" s="57">
        <v>23.81</v>
      </c>
      <c r="AL7" s="57">
        <v>22.44</v>
      </c>
      <c r="AM7" s="57">
        <v>18.82</v>
      </c>
      <c r="AN7" s="57">
        <v>17.88</v>
      </c>
      <c r="AO7" s="57">
        <v>26.31</v>
      </c>
      <c r="AP7" s="57">
        <v>409.67</v>
      </c>
      <c r="AQ7" s="57">
        <v>461.59</v>
      </c>
      <c r="AR7" s="57">
        <v>369.98</v>
      </c>
      <c r="AS7" s="57">
        <v>709.92</v>
      </c>
      <c r="AT7" s="57">
        <v>746.82</v>
      </c>
      <c r="AU7" s="57">
        <v>221.79</v>
      </c>
      <c r="AV7" s="57">
        <v>312.67</v>
      </c>
      <c r="AW7" s="57">
        <v>345.05</v>
      </c>
      <c r="AX7" s="57">
        <v>379.14</v>
      </c>
      <c r="AY7" s="57">
        <v>394.58</v>
      </c>
      <c r="AZ7" s="57">
        <v>450.05</v>
      </c>
      <c r="BA7" s="57">
        <v>135.75</v>
      </c>
      <c r="BB7" s="57">
        <v>117.52</v>
      </c>
      <c r="BC7" s="57">
        <v>99.52</v>
      </c>
      <c r="BD7" s="57">
        <v>81.040000000000006</v>
      </c>
      <c r="BE7" s="57">
        <v>62.64</v>
      </c>
      <c r="BF7" s="57">
        <v>297.23</v>
      </c>
      <c r="BG7" s="57">
        <v>272.8</v>
      </c>
      <c r="BH7" s="57">
        <v>255.89</v>
      </c>
      <c r="BI7" s="57">
        <v>242.57</v>
      </c>
      <c r="BJ7" s="57">
        <v>235.79</v>
      </c>
      <c r="BK7" s="57">
        <v>246.04</v>
      </c>
      <c r="BL7" s="57">
        <v>137.09</v>
      </c>
      <c r="BM7" s="57">
        <v>142.11000000000001</v>
      </c>
      <c r="BN7" s="57">
        <v>141.46</v>
      </c>
      <c r="BO7" s="57">
        <v>132.88</v>
      </c>
      <c r="BP7" s="57">
        <v>124.82</v>
      </c>
      <c r="BQ7" s="57">
        <v>118.2</v>
      </c>
      <c r="BR7" s="57">
        <v>119.5</v>
      </c>
      <c r="BS7" s="57">
        <v>118.99</v>
      </c>
      <c r="BT7" s="57">
        <v>119.17</v>
      </c>
      <c r="BU7" s="57">
        <v>117.72</v>
      </c>
      <c r="BV7" s="57">
        <v>114.16</v>
      </c>
      <c r="BW7" s="57">
        <v>7.19</v>
      </c>
      <c r="BX7" s="57">
        <v>6.94</v>
      </c>
      <c r="BY7" s="57">
        <v>6.98</v>
      </c>
      <c r="BZ7" s="57">
        <v>7.43</v>
      </c>
      <c r="CA7" s="57">
        <v>7.92</v>
      </c>
      <c r="CB7" s="57">
        <v>17.100000000000001</v>
      </c>
      <c r="CC7" s="57">
        <v>16.91</v>
      </c>
      <c r="CD7" s="57">
        <v>16.850000000000001</v>
      </c>
      <c r="CE7" s="57">
        <v>16.8</v>
      </c>
      <c r="CF7" s="57">
        <v>17.03</v>
      </c>
      <c r="CG7" s="57">
        <v>18.71</v>
      </c>
      <c r="CH7" s="57">
        <v>80.13</v>
      </c>
      <c r="CI7" s="57">
        <v>79.97</v>
      </c>
      <c r="CJ7" s="57">
        <v>80.819999999999993</v>
      </c>
      <c r="CK7" s="57">
        <v>81.12</v>
      </c>
      <c r="CL7" s="57">
        <v>80.88</v>
      </c>
      <c r="CM7" s="57">
        <v>57.65</v>
      </c>
      <c r="CN7" s="57">
        <v>57.52</v>
      </c>
      <c r="CO7" s="57">
        <v>57.55</v>
      </c>
      <c r="CP7" s="57">
        <v>57.69</v>
      </c>
      <c r="CQ7" s="57">
        <v>58.56</v>
      </c>
      <c r="CR7" s="57">
        <v>55.52</v>
      </c>
      <c r="CS7" s="57">
        <v>98.5</v>
      </c>
      <c r="CT7" s="57">
        <v>98.52</v>
      </c>
      <c r="CU7" s="57">
        <v>98.23</v>
      </c>
      <c r="CV7" s="57">
        <v>98.17</v>
      </c>
      <c r="CW7" s="57">
        <v>98.42</v>
      </c>
      <c r="CX7" s="57">
        <v>79.72</v>
      </c>
      <c r="CY7" s="57">
        <v>79.7</v>
      </c>
      <c r="CZ7" s="57">
        <v>79.42</v>
      </c>
      <c r="DA7" s="57">
        <v>79.2</v>
      </c>
      <c r="DB7" s="57">
        <v>80.5</v>
      </c>
      <c r="DC7" s="57">
        <v>77.099999999999994</v>
      </c>
      <c r="DD7" s="57">
        <v>63.02</v>
      </c>
      <c r="DE7" s="57">
        <v>63.91</v>
      </c>
      <c r="DF7" s="57">
        <v>53.17</v>
      </c>
      <c r="DG7" s="57">
        <v>55.03</v>
      </c>
      <c r="DH7" s="57">
        <v>56.95</v>
      </c>
      <c r="DI7" s="57">
        <v>56.41</v>
      </c>
      <c r="DJ7" s="57">
        <v>57.35</v>
      </c>
      <c r="DK7" s="57">
        <v>57.93</v>
      </c>
      <c r="DL7" s="57">
        <v>58.88</v>
      </c>
      <c r="DM7" s="57">
        <v>59.48</v>
      </c>
      <c r="DN7" s="57">
        <v>58.53</v>
      </c>
      <c r="DO7" s="57">
        <v>17.71</v>
      </c>
      <c r="DP7" s="57">
        <v>17.71</v>
      </c>
      <c r="DQ7" s="57">
        <v>16.52</v>
      </c>
      <c r="DR7" s="57">
        <v>26.08</v>
      </c>
      <c r="DS7" s="57">
        <v>26.08</v>
      </c>
      <c r="DT7" s="57">
        <v>40.61</v>
      </c>
      <c r="DU7" s="57">
        <v>37.619999999999997</v>
      </c>
      <c r="DV7" s="57">
        <v>41.79</v>
      </c>
      <c r="DW7" s="57">
        <v>43.44</v>
      </c>
      <c r="DX7" s="57">
        <v>48.09</v>
      </c>
      <c r="DY7" s="57">
        <v>45.47</v>
      </c>
      <c r="DZ7" s="57">
        <v>0</v>
      </c>
      <c r="EA7" s="57">
        <v>0</v>
      </c>
      <c r="EB7" s="57">
        <v>6.73</v>
      </c>
      <c r="EC7" s="57">
        <v>0</v>
      </c>
      <c r="ED7" s="57">
        <v>0</v>
      </c>
      <c r="EE7" s="57">
        <v>0.12</v>
      </c>
      <c r="EF7" s="57">
        <v>0.11</v>
      </c>
      <c r="EG7" s="57">
        <v>0.32</v>
      </c>
      <c r="EH7" s="57">
        <v>0.21</v>
      </c>
      <c r="EI7" s="57">
        <v>0.13</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135.91999999999999</v>
      </c>
      <c r="V11" s="64">
        <f>IF(U6="-",NA(),U6)</f>
        <v>138.99</v>
      </c>
      <c r="W11" s="64">
        <f>IF(V6="-",NA(),V6)</f>
        <v>141.08000000000001</v>
      </c>
      <c r="X11" s="64">
        <f>IF(W6="-",NA(),W6)</f>
        <v>133.75</v>
      </c>
      <c r="Y11" s="64">
        <f>IF(X6="-",NA(),X6)</f>
        <v>127.14</v>
      </c>
      <c r="AE11" s="63" t="s">
        <v>23</v>
      </c>
      <c r="AF11" s="64">
        <f>IF(AE6="-",NA(),AE6)</f>
        <v>0</v>
      </c>
      <c r="AG11" s="64">
        <f>IF(AF6="-",NA(),AF6)</f>
        <v>0</v>
      </c>
      <c r="AH11" s="64">
        <f>IF(AG6="-",NA(),AG6)</f>
        <v>0</v>
      </c>
      <c r="AI11" s="64">
        <f>IF(AH6="-",NA(),AH6)</f>
        <v>0</v>
      </c>
      <c r="AJ11" s="64">
        <f>IF(AI6="-",NA(),AI6)</f>
        <v>0</v>
      </c>
      <c r="AP11" s="63" t="s">
        <v>23</v>
      </c>
      <c r="AQ11" s="64">
        <f>IF(AP6="-",NA(),AP6)</f>
        <v>409.67</v>
      </c>
      <c r="AR11" s="64">
        <f>IF(AQ6="-",NA(),AQ6)</f>
        <v>461.59</v>
      </c>
      <c r="AS11" s="64">
        <f>IF(AR6="-",NA(),AR6)</f>
        <v>369.98</v>
      </c>
      <c r="AT11" s="64">
        <f>IF(AS6="-",NA(),AS6)</f>
        <v>709.92</v>
      </c>
      <c r="AU11" s="64">
        <f>IF(AT6="-",NA(),AT6)</f>
        <v>746.82</v>
      </c>
      <c r="BA11" s="63" t="s">
        <v>23</v>
      </c>
      <c r="BB11" s="64">
        <f>IF(BA6="-",NA(),BA6)</f>
        <v>135.75</v>
      </c>
      <c r="BC11" s="64">
        <f>IF(BB6="-",NA(),BB6)</f>
        <v>117.52</v>
      </c>
      <c r="BD11" s="64">
        <f>IF(BC6="-",NA(),BC6)</f>
        <v>99.52</v>
      </c>
      <c r="BE11" s="64">
        <f>IF(BD6="-",NA(),BD6)</f>
        <v>81.040000000000006</v>
      </c>
      <c r="BF11" s="64">
        <f>IF(BE6="-",NA(),BE6)</f>
        <v>62.64</v>
      </c>
      <c r="BL11" s="63" t="s">
        <v>23</v>
      </c>
      <c r="BM11" s="64">
        <f>IF(BL6="-",NA(),BL6)</f>
        <v>137.09</v>
      </c>
      <c r="BN11" s="64">
        <f>IF(BM6="-",NA(),BM6)</f>
        <v>142.11000000000001</v>
      </c>
      <c r="BO11" s="64">
        <f>IF(BN6="-",NA(),BN6)</f>
        <v>141.46</v>
      </c>
      <c r="BP11" s="64">
        <f>IF(BO6="-",NA(),BO6)</f>
        <v>132.88</v>
      </c>
      <c r="BQ11" s="64">
        <f>IF(BP6="-",NA(),BP6)</f>
        <v>124.82</v>
      </c>
      <c r="BW11" s="63" t="s">
        <v>23</v>
      </c>
      <c r="BX11" s="64">
        <f>IF(BW6="-",NA(),BW6)</f>
        <v>7.19</v>
      </c>
      <c r="BY11" s="64">
        <f>IF(BX6="-",NA(),BX6)</f>
        <v>6.94</v>
      </c>
      <c r="BZ11" s="64">
        <f>IF(BY6="-",NA(),BY6)</f>
        <v>6.98</v>
      </c>
      <c r="CA11" s="64">
        <f>IF(BZ6="-",NA(),BZ6)</f>
        <v>7.43</v>
      </c>
      <c r="CB11" s="64">
        <f>IF(CA6="-",NA(),CA6)</f>
        <v>7.92</v>
      </c>
      <c r="CH11" s="63" t="s">
        <v>23</v>
      </c>
      <c r="CI11" s="64">
        <f>IF(CH6="-",NA(),CH6)</f>
        <v>80.13</v>
      </c>
      <c r="CJ11" s="64">
        <f>IF(CI6="-",NA(),CI6)</f>
        <v>79.97</v>
      </c>
      <c r="CK11" s="64">
        <f>IF(CJ6="-",NA(),CJ6)</f>
        <v>80.819999999999993</v>
      </c>
      <c r="CL11" s="64">
        <f>IF(CK6="-",NA(),CK6)</f>
        <v>81.12</v>
      </c>
      <c r="CM11" s="64">
        <f>IF(CL6="-",NA(),CL6)</f>
        <v>80.88</v>
      </c>
      <c r="CS11" s="63" t="s">
        <v>23</v>
      </c>
      <c r="CT11" s="64">
        <f>IF(CS6="-",NA(),CS6)</f>
        <v>98.5</v>
      </c>
      <c r="CU11" s="64">
        <f>IF(CT6="-",NA(),CT6)</f>
        <v>98.52</v>
      </c>
      <c r="CV11" s="64">
        <f>IF(CU6="-",NA(),CU6)</f>
        <v>98.23</v>
      </c>
      <c r="CW11" s="64">
        <f>IF(CV6="-",NA(),CV6)</f>
        <v>98.17</v>
      </c>
      <c r="CX11" s="64">
        <f>IF(CW6="-",NA(),CW6)</f>
        <v>98.42</v>
      </c>
      <c r="DD11" s="63" t="s">
        <v>23</v>
      </c>
      <c r="DE11" s="64">
        <f>IF(DD6="-",NA(),DD6)</f>
        <v>63.02</v>
      </c>
      <c r="DF11" s="64">
        <f>IF(DE6="-",NA(),DE6)</f>
        <v>63.91</v>
      </c>
      <c r="DG11" s="64">
        <f>IF(DF6="-",NA(),DF6)</f>
        <v>53.17</v>
      </c>
      <c r="DH11" s="64">
        <f>IF(DG6="-",NA(),DG6)</f>
        <v>55.03</v>
      </c>
      <c r="DI11" s="64">
        <f>IF(DH6="-",NA(),DH6)</f>
        <v>56.95</v>
      </c>
      <c r="DO11" s="63" t="s">
        <v>23</v>
      </c>
      <c r="DP11" s="64">
        <f>IF(DO6="-",NA(),DO6)</f>
        <v>17.71</v>
      </c>
      <c r="DQ11" s="64">
        <f>IF(DP6="-",NA(),DP6)</f>
        <v>17.71</v>
      </c>
      <c r="DR11" s="64">
        <f>IF(DQ6="-",NA(),DQ6)</f>
        <v>16.52</v>
      </c>
      <c r="DS11" s="64">
        <f>IF(DR6="-",NA(),DR6)</f>
        <v>26.08</v>
      </c>
      <c r="DT11" s="64">
        <f>IF(DS6="-",NA(),DS6)</f>
        <v>26.08</v>
      </c>
      <c r="DZ11" s="63" t="s">
        <v>23</v>
      </c>
      <c r="EA11" s="64">
        <f>IF(DZ6="-",NA(),DZ6)</f>
        <v>0</v>
      </c>
      <c r="EB11" s="64">
        <f>IF(EA6="-",NA(),EA6)</f>
        <v>0</v>
      </c>
      <c r="EC11" s="64">
        <f>IF(EB6="-",NA(),EB6)</f>
        <v>6.73</v>
      </c>
      <c r="ED11" s="64">
        <f>IF(EC6="-",NA(),EC6)</f>
        <v>0</v>
      </c>
      <c r="EE11" s="64">
        <f>IF(ED6="-",NA(),ED6)</f>
        <v>0</v>
      </c>
    </row>
    <row r="12" spans="1:140">
      <c r="T12" s="63" t="s">
        <v>24</v>
      </c>
      <c r="U12" s="64">
        <f>IF(Y6="-",NA(),Y6)</f>
        <v>122.19</v>
      </c>
      <c r="V12" s="64">
        <f>IF(Z6="-",NA(),Z6)</f>
        <v>123.35</v>
      </c>
      <c r="W12" s="64">
        <f>IF(AA6="-",NA(),AA6)</f>
        <v>121.58</v>
      </c>
      <c r="X12" s="64">
        <f>IF(AB6="-",NA(),AB6)</f>
        <v>121.19</v>
      </c>
      <c r="Y12" s="64">
        <f>IF(AC6="-",NA(),AC6)</f>
        <v>120.32</v>
      </c>
      <c r="AE12" s="63" t="s">
        <v>24</v>
      </c>
      <c r="AF12" s="64">
        <f>IF(AJ6="-",NA(),AJ6)</f>
        <v>50.49</v>
      </c>
      <c r="AG12" s="64">
        <f t="shared" ref="AG12:AJ12" si="10">IF(AK6="-",NA(),AK6)</f>
        <v>23.81</v>
      </c>
      <c r="AH12" s="64">
        <f t="shared" si="10"/>
        <v>22.44</v>
      </c>
      <c r="AI12" s="64">
        <f t="shared" si="10"/>
        <v>18.82</v>
      </c>
      <c r="AJ12" s="64">
        <f t="shared" si="10"/>
        <v>17.88</v>
      </c>
      <c r="AP12" s="63" t="s">
        <v>24</v>
      </c>
      <c r="AQ12" s="64">
        <f>IF(AU6="-",NA(),AU6)</f>
        <v>221.79</v>
      </c>
      <c r="AR12" s="64">
        <f t="shared" ref="AR12:AU12" si="11">IF(AV6="-",NA(),AV6)</f>
        <v>312.67</v>
      </c>
      <c r="AS12" s="64">
        <f t="shared" si="11"/>
        <v>345.05</v>
      </c>
      <c r="AT12" s="64">
        <f t="shared" si="11"/>
        <v>379.14</v>
      </c>
      <c r="AU12" s="64">
        <f t="shared" si="11"/>
        <v>394.58</v>
      </c>
      <c r="BA12" s="63" t="s">
        <v>24</v>
      </c>
      <c r="BB12" s="64">
        <f>IF(BF6="-",NA(),BF6)</f>
        <v>297.23</v>
      </c>
      <c r="BC12" s="64">
        <f t="shared" ref="BC12:BF12" si="12">IF(BG6="-",NA(),BG6)</f>
        <v>272.8</v>
      </c>
      <c r="BD12" s="64">
        <f t="shared" si="12"/>
        <v>255.89</v>
      </c>
      <c r="BE12" s="64">
        <f t="shared" si="12"/>
        <v>242.57</v>
      </c>
      <c r="BF12" s="64">
        <f t="shared" si="12"/>
        <v>235.79</v>
      </c>
      <c r="BL12" s="63" t="s">
        <v>24</v>
      </c>
      <c r="BM12" s="64">
        <f>IF(BQ6="-",NA(),BQ6)</f>
        <v>118.2</v>
      </c>
      <c r="BN12" s="64">
        <f t="shared" ref="BN12:BQ12" si="13">IF(BR6="-",NA(),BR6)</f>
        <v>119.5</v>
      </c>
      <c r="BO12" s="64">
        <f t="shared" si="13"/>
        <v>118.99</v>
      </c>
      <c r="BP12" s="64">
        <f t="shared" si="13"/>
        <v>119.17</v>
      </c>
      <c r="BQ12" s="64">
        <f t="shared" si="13"/>
        <v>117.72</v>
      </c>
      <c r="BW12" s="63" t="s">
        <v>24</v>
      </c>
      <c r="BX12" s="64">
        <f>IF(CB6="-",NA(),CB6)</f>
        <v>17.100000000000001</v>
      </c>
      <c r="BY12" s="64">
        <f t="shared" ref="BY12:CB12" si="14">IF(CC6="-",NA(),CC6)</f>
        <v>16.91</v>
      </c>
      <c r="BZ12" s="64">
        <f t="shared" si="14"/>
        <v>16.850000000000001</v>
      </c>
      <c r="CA12" s="64">
        <f t="shared" si="14"/>
        <v>16.8</v>
      </c>
      <c r="CB12" s="64">
        <f t="shared" si="14"/>
        <v>17.03</v>
      </c>
      <c r="CH12" s="63" t="s">
        <v>24</v>
      </c>
      <c r="CI12" s="64">
        <f>IF(CM6="-",NA(),CM6)</f>
        <v>57.65</v>
      </c>
      <c r="CJ12" s="64">
        <f t="shared" ref="CJ12:CM12" si="15">IF(CN6="-",NA(),CN6)</f>
        <v>57.52</v>
      </c>
      <c r="CK12" s="64">
        <f t="shared" si="15"/>
        <v>57.55</v>
      </c>
      <c r="CL12" s="64">
        <f t="shared" si="15"/>
        <v>57.69</v>
      </c>
      <c r="CM12" s="64">
        <f t="shared" si="15"/>
        <v>58.56</v>
      </c>
      <c r="CS12" s="63" t="s">
        <v>24</v>
      </c>
      <c r="CT12" s="64">
        <f>IF(CX6="-",NA(),CX6)</f>
        <v>79.72</v>
      </c>
      <c r="CU12" s="64">
        <f t="shared" ref="CU12:CX12" si="16">IF(CY6="-",NA(),CY6)</f>
        <v>79.7</v>
      </c>
      <c r="CV12" s="64">
        <f t="shared" si="16"/>
        <v>79.42</v>
      </c>
      <c r="CW12" s="64">
        <f t="shared" si="16"/>
        <v>79.2</v>
      </c>
      <c r="CX12" s="64">
        <f t="shared" si="16"/>
        <v>80.5</v>
      </c>
      <c r="DD12" s="63" t="s">
        <v>24</v>
      </c>
      <c r="DE12" s="64">
        <f>IF(DI6="-",NA(),DI6)</f>
        <v>56.41</v>
      </c>
      <c r="DF12" s="64">
        <f t="shared" ref="DF12:DI12" si="17">IF(DJ6="-",NA(),DJ6)</f>
        <v>57.35</v>
      </c>
      <c r="DG12" s="64">
        <f t="shared" si="17"/>
        <v>57.93</v>
      </c>
      <c r="DH12" s="64">
        <f t="shared" si="17"/>
        <v>58.88</v>
      </c>
      <c r="DI12" s="64">
        <f t="shared" si="17"/>
        <v>59.48</v>
      </c>
      <c r="DO12" s="63" t="s">
        <v>24</v>
      </c>
      <c r="DP12" s="64">
        <f>IF(DT6="-",NA(),DT6)</f>
        <v>40.61</v>
      </c>
      <c r="DQ12" s="64">
        <f t="shared" ref="DQ12:DT12" si="18">IF(DU6="-",NA(),DU6)</f>
        <v>37.619999999999997</v>
      </c>
      <c r="DR12" s="64">
        <f t="shared" si="18"/>
        <v>41.79</v>
      </c>
      <c r="DS12" s="64">
        <f t="shared" si="18"/>
        <v>43.44</v>
      </c>
      <c r="DT12" s="64">
        <f t="shared" si="18"/>
        <v>48.09</v>
      </c>
      <c r="DZ12" s="63" t="s">
        <v>24</v>
      </c>
      <c r="EA12" s="64">
        <f>IF(EE6="-",NA(),EE6)</f>
        <v>0.12</v>
      </c>
      <c r="EB12" s="64">
        <f t="shared" ref="EB12:EE12" si="19">IF(EF6="-",NA(),EF6)</f>
        <v>0.11</v>
      </c>
      <c r="EC12" s="64">
        <f t="shared" si="19"/>
        <v>0.32</v>
      </c>
      <c r="ED12" s="64">
        <f t="shared" si="19"/>
        <v>0.21</v>
      </c>
      <c r="EE12" s="64">
        <f t="shared" si="19"/>
        <v>0.13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2020-01-14T07:30:16Z</cp:lastPrinted>
  <dcterms:created xsi:type="dcterms:W3CDTF">2019-12-05T07:47:33Z</dcterms:created>
  <dcterms:modified xsi:type="dcterms:W3CDTF">2020-01-17T00:32:54Z</dcterms:modified>
  <cp:category/>
</cp:coreProperties>
</file>