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DATA ★★\02 各種調査・照会\H31\310124 経営指標の概要\"/>
    </mc:Choice>
  </mc:AlternateContent>
  <workbookProtection workbookAlgorithmName="SHA-512" workbookHashValue="5g9gp7/auTvKtEe6Yi2OqEidn5B5E9AgssESHLa4qhOzSgrflk3UFqkxnaKqxRfBlSKIGFXyr/Kf30t8nIrXhw==" workbookSaltValue="zIJyKxJvlWkebHF+T+cgg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G11"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<sst xmlns="http://schemas.openxmlformats.org/spreadsheetml/2006/main" count="262" uniqueCount="109">
  <si>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</si>
  <si>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</si>
  <si>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</si>
  <si>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</si>
  <si>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</si>
  <si>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</si>
  <si>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</si>
  <si>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</si>
  <si>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</si>
  <si>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</si>
  <si>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</si>
  <si>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</si>
  <si>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</si>
  <si>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</si>
  <si>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</si>
  <si>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</si>
  <si>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</si>
  <si>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</si>
  <si>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</si>
  <si>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</si>
  <si>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</si>
  <si>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</si>
  <si>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</si>
  <si>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</si>
  <si>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</si>
  <si>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</si>
  <si>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</si>
  <si>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</si>
  <si>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</si>
  <si>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</si>
  <si>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</si>
  <si>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</si>
  <si>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</si>
  <si>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</si>
  <si>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</si>
  <si>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</si>
  <si>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</si>
  <si>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</si>
  <si>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</si>
  <si>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</si>
  <si>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</si>
  <si>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</si>
  <si>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</si>
  <si>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</si>
  <si>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</si>
  <si>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</si>
  <si>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</si>
  <si>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</si>
  <si>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</si>
  <si>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</si>
  <si>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</si>
  <si>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</si>
  <si>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</si>
  <si>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</si>
  <si>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</si>
  <si>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</si>
  <si>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</si>
  <si>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</si>
  <si>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</si>
  <si>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</si>
  <si>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</si>
  <si>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</si>
  <si>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</si>
  <si>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</si>
  <si>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</si>
  <si>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</si>
  <si>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</si>
  <si>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</si>
  <si>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</si>
  <si>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</si>
  <si>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</si>
  <si>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</si>
  <si>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</si>
  <si>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</si>
  <si>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</si>
  <si>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</si>
  <si>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</si>
  <si>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</si>
  <si>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</si>
  <si>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</si>
  <si>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</si>
  <si>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</si>
  <si>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</si>
  <si>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</si>
  <si>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</si>
  <si>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</si>
  <si>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</si>
  <si>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</si>
  <si>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</si>
  <si>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</si>
  <si>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460001</t>
  </si>
  <si>
    <t>46</t>
  </si>
  <si>
    <t>02</t>
  </si>
  <si>
    <t>0</t>
  </si>
  <si>
    <t>000</t>
  </si>
  <si>
    <t>鹿児島県</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</si>
  <si>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</si>
  <si>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</si>
  <si>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</si>
  <si>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</si>
  <si>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</si>
  <si>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</si>
  <si>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</si>
  <si>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</si>
  <si>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</si>
  <si>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</si>
  <si>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①有形固定資産減価償却率については，万之瀬川導水施設の完成に伴い，固定資産が資産本勘定に計上されたことにより，Ｈ３０以降は類似団体と同程度に改善している。
　なお，現在は旧永田川施設分も計上されているが，当該施設の売却処分等を予定していることからさらなる改善が見込まれる。
　②管路経年比率については，類似団体平均値を下回っている。
　③管路更新率については，「工業用水道施設更新・耐震・アセットマネジメント指針」の施設更新指針により診断を実施したところ「健全」との評価がなされたところであるが，今後，中長期的な計画を立て，更新を実施していく必要がある。</t>
    <rPh sb="2" eb="4">
      <t>ユウケイ</t>
    </rPh>
    <rPh sb="4" eb="8">
      <t>コテイシサン</t>
    </rPh>
    <rPh sb="8" eb="10">
      <t>ゲンカ</t>
    </rPh>
    <rPh sb="10" eb="12">
      <t>ショウキャク</t>
    </rPh>
    <rPh sb="12" eb="13">
      <t>リツ</t>
    </rPh>
    <rPh sb="19" eb="20">
      <t>マン</t>
    </rPh>
    <rPh sb="20" eb="21">
      <t>ノ</t>
    </rPh>
    <rPh sb="21" eb="22">
      <t>セ</t>
    </rPh>
    <rPh sb="22" eb="23">
      <t>カワ</t>
    </rPh>
    <rPh sb="23" eb="25">
      <t>ドウスイ</t>
    </rPh>
    <rPh sb="25" eb="27">
      <t>シセツ</t>
    </rPh>
    <rPh sb="28" eb="30">
      <t>カンセイ</t>
    </rPh>
    <rPh sb="31" eb="32">
      <t>トモナ</t>
    </rPh>
    <rPh sb="34" eb="38">
      <t>コテイシサン</t>
    </rPh>
    <rPh sb="45" eb="47">
      <t>ケイジョウ</t>
    </rPh>
    <rPh sb="59" eb="61">
      <t>イコウ</t>
    </rPh>
    <rPh sb="62" eb="64">
      <t>ルイジ</t>
    </rPh>
    <rPh sb="64" eb="66">
      <t>ダンタイ</t>
    </rPh>
    <rPh sb="67" eb="70">
      <t>ドウテイド</t>
    </rPh>
    <rPh sb="71" eb="73">
      <t>カイゼン</t>
    </rPh>
    <rPh sb="83" eb="85">
      <t>ゲンザイ</t>
    </rPh>
    <rPh sb="86" eb="87">
      <t>キュウ</t>
    </rPh>
    <rPh sb="87" eb="90">
      <t>ナガタガワ</t>
    </rPh>
    <rPh sb="90" eb="92">
      <t>シセツ</t>
    </rPh>
    <rPh sb="92" eb="93">
      <t>ブン</t>
    </rPh>
    <rPh sb="94" eb="96">
      <t>ケイジョウ</t>
    </rPh>
    <rPh sb="103" eb="105">
      <t>トウガイ</t>
    </rPh>
    <rPh sb="105" eb="107">
      <t>シセツ</t>
    </rPh>
    <rPh sb="108" eb="110">
      <t>バイキャク</t>
    </rPh>
    <rPh sb="110" eb="112">
      <t>ショブン</t>
    </rPh>
    <rPh sb="112" eb="113">
      <t>トウ</t>
    </rPh>
    <rPh sb="114" eb="116">
      <t>ヨテイ</t>
    </rPh>
    <rPh sb="128" eb="130">
      <t>カイゼン</t>
    </rPh>
    <rPh sb="131" eb="133">
      <t>ミコ</t>
    </rPh>
    <rPh sb="140" eb="142">
      <t>カンロ</t>
    </rPh>
    <rPh sb="142" eb="144">
      <t>ケイネン</t>
    </rPh>
    <rPh sb="144" eb="146">
      <t>ヒリツ</t>
    </rPh>
    <rPh sb="152" eb="154">
      <t>ルイジ</t>
    </rPh>
    <rPh sb="154" eb="156">
      <t>ダンタイ</t>
    </rPh>
    <rPh sb="156" eb="159">
      <t>ヘイキンチ</t>
    </rPh>
    <rPh sb="160" eb="162">
      <t>シタマワ</t>
    </rPh>
    <rPh sb="170" eb="172">
      <t>カンロ</t>
    </rPh>
    <rPh sb="172" eb="174">
      <t>コウシン</t>
    </rPh>
    <rPh sb="174" eb="175">
      <t>リツ</t>
    </rPh>
    <rPh sb="182" eb="185">
      <t>コウギョウヨウ</t>
    </rPh>
    <rPh sb="185" eb="187">
      <t>スイドウ</t>
    </rPh>
    <rPh sb="187" eb="189">
      <t>シセツ</t>
    </rPh>
    <rPh sb="189" eb="191">
      <t>コウシン</t>
    </rPh>
    <rPh sb="192" eb="194">
      <t>タイシン</t>
    </rPh>
    <rPh sb="205" eb="207">
      <t>シシン</t>
    </rPh>
    <rPh sb="209" eb="211">
      <t>シセツ</t>
    </rPh>
    <rPh sb="211" eb="213">
      <t>コウシン</t>
    </rPh>
    <rPh sb="213" eb="215">
      <t>シシン</t>
    </rPh>
    <rPh sb="218" eb="220">
      <t>シンダン</t>
    </rPh>
    <rPh sb="221" eb="223">
      <t>ジッシ</t>
    </rPh>
    <rPh sb="229" eb="231">
      <t>ケンゼン</t>
    </rPh>
    <rPh sb="234" eb="236">
      <t>ヒョウカ</t>
    </rPh>
    <rPh sb="249" eb="251">
      <t>コンゴ</t>
    </rPh>
    <rPh sb="252" eb="256">
      <t>チュウチョウキテキ</t>
    </rPh>
    <rPh sb="257" eb="259">
      <t>ケイカク</t>
    </rPh>
    <rPh sb="260" eb="261">
      <t>タ</t>
    </rPh>
    <rPh sb="263" eb="265">
      <t>コウシン</t>
    </rPh>
    <rPh sb="266" eb="268">
      <t>ジッシ</t>
    </rPh>
    <rPh sb="272" eb="274">
      <t>ヒツヨウ</t>
    </rPh>
    <phoneticPr fontId="5"/>
  </si>
  <si>
    <t>　①経常収支比率は，Ｈ２９以降１００％を下回っているが，Ｈ２７からＲ３にかけて段階的な料金改定を行っており，今後は改善することが見込まれる。
　②累積欠損金比率については，減少傾向にあるが，類似団体平均値を上回っている。
　今後は，料金改定及び，旧永田川施設の売却処分等により改善することが見込まれる。
　③流動比率については，類似団体平均値を下回るものの，各年度で１００％を上回っている。
　④企業債残高対給水収益比率については，万之瀬川導水施設への移行に伴う施設等の整備に関する資金をＨ２７から企業債で借り入れているため増加しているが，現在，段階的な料金改定を実施しており，万之瀬川導水単独施設の整備も概ね完了したことから，今後は減少傾向に転じると見込まれる。
　⑤料金回収率については，Ｈ２９以降１００％を下回っているが，現在実施している段階的な料金改定により，今後は給水に係る費用を給水料金で賄えると見込まれる。
　⑥給水原価については，類似団体平均値と概ね同額である。
　⑦⑧施設利用率及び契約率については，類似団体平均値を下回る状況が続いていたが，Ｈ３０に契約水量が大幅に増加したことで改善した。
　また，Ｒ１以降は，万之瀬川導水施設への移行により，浄水・配水施設のダウンサイジング化が図られることにより，大幅に改善すると見込まれる。</t>
    <rPh sb="2" eb="4">
      <t>ケイジョウ</t>
    </rPh>
    <rPh sb="4" eb="6">
      <t>シュウシ</t>
    </rPh>
    <rPh sb="6" eb="8">
      <t>ヒリツ</t>
    </rPh>
    <rPh sb="13" eb="15">
      <t>イコウ</t>
    </rPh>
    <rPh sb="20" eb="22">
      <t>シタマワ</t>
    </rPh>
    <rPh sb="39" eb="42">
      <t>ダンカイテキ</t>
    </rPh>
    <rPh sb="43" eb="45">
      <t>リョウキン</t>
    </rPh>
    <rPh sb="45" eb="47">
      <t>カイテイ</t>
    </rPh>
    <rPh sb="48" eb="49">
      <t>オコナ</t>
    </rPh>
    <rPh sb="54" eb="56">
      <t>コンゴ</t>
    </rPh>
    <rPh sb="57" eb="59">
      <t>カイゼン</t>
    </rPh>
    <rPh sb="64" eb="66">
      <t>ミコ</t>
    </rPh>
    <rPh sb="73" eb="75">
      <t>ルイセキ</t>
    </rPh>
    <rPh sb="75" eb="78">
      <t>ケッソンキン</t>
    </rPh>
    <rPh sb="78" eb="80">
      <t>ヒリツ</t>
    </rPh>
    <rPh sb="86" eb="88">
      <t>ゲンショウ</t>
    </rPh>
    <rPh sb="88" eb="90">
      <t>ケイコウ</t>
    </rPh>
    <rPh sb="95" eb="97">
      <t>ルイジ</t>
    </rPh>
    <rPh sb="97" eb="99">
      <t>ダンタイ</t>
    </rPh>
    <rPh sb="99" eb="102">
      <t>ヘイキンチ</t>
    </rPh>
    <rPh sb="103" eb="105">
      <t>ウワマワ</t>
    </rPh>
    <rPh sb="112" eb="114">
      <t>コンゴ</t>
    </rPh>
    <rPh sb="116" eb="118">
      <t>リョウキン</t>
    </rPh>
    <rPh sb="118" eb="120">
      <t>カイテイ</t>
    </rPh>
    <rPh sb="120" eb="121">
      <t>オヨ</t>
    </rPh>
    <rPh sb="123" eb="124">
      <t>キュウ</t>
    </rPh>
    <rPh sb="124" eb="127">
      <t>ナガタガワ</t>
    </rPh>
    <rPh sb="127" eb="129">
      <t>シセツ</t>
    </rPh>
    <rPh sb="130" eb="132">
      <t>バイキャク</t>
    </rPh>
    <rPh sb="132" eb="134">
      <t>ショブン</t>
    </rPh>
    <rPh sb="134" eb="135">
      <t>トウ</t>
    </rPh>
    <rPh sb="138" eb="140">
      <t>カイゼン</t>
    </rPh>
    <rPh sb="145" eb="147">
      <t>ミコ</t>
    </rPh>
    <rPh sb="154" eb="156">
      <t>リュウドウ</t>
    </rPh>
    <rPh sb="156" eb="158">
      <t>ヒリツ</t>
    </rPh>
    <rPh sb="164" eb="166">
      <t>ルイジ</t>
    </rPh>
    <rPh sb="166" eb="168">
      <t>ダンタイ</t>
    </rPh>
    <rPh sb="168" eb="171">
      <t>ヘイキンチ</t>
    </rPh>
    <rPh sb="172" eb="174">
      <t>シタマワ</t>
    </rPh>
    <rPh sb="179" eb="182">
      <t>カクネンド</t>
    </rPh>
    <rPh sb="188" eb="190">
      <t>ウワマワ</t>
    </rPh>
    <rPh sb="198" eb="201">
      <t>キギョウサイ</t>
    </rPh>
    <rPh sb="201" eb="203">
      <t>ザンダカ</t>
    </rPh>
    <rPh sb="203" eb="204">
      <t>タイ</t>
    </rPh>
    <rPh sb="204" eb="206">
      <t>キュウスイ</t>
    </rPh>
    <rPh sb="206" eb="208">
      <t>シュウエキ</t>
    </rPh>
    <rPh sb="208" eb="210">
      <t>ヒリツ</t>
    </rPh>
    <rPh sb="216" eb="217">
      <t>マン</t>
    </rPh>
    <rPh sb="217" eb="218">
      <t>ノ</t>
    </rPh>
    <rPh sb="218" eb="219">
      <t>セ</t>
    </rPh>
    <rPh sb="219" eb="220">
      <t>カワ</t>
    </rPh>
    <rPh sb="220" eb="222">
      <t>ドウスイ</t>
    </rPh>
    <rPh sb="222" eb="224">
      <t>シセツ</t>
    </rPh>
    <rPh sb="226" eb="228">
      <t>イコウ</t>
    </rPh>
    <rPh sb="229" eb="230">
      <t>トモナ</t>
    </rPh>
    <rPh sb="231" eb="233">
      <t>シセツ</t>
    </rPh>
    <rPh sb="233" eb="234">
      <t>トウ</t>
    </rPh>
    <rPh sb="235" eb="237">
      <t>セイビ</t>
    </rPh>
    <rPh sb="238" eb="239">
      <t>カン</t>
    </rPh>
    <rPh sb="241" eb="243">
      <t>シキン</t>
    </rPh>
    <rPh sb="249" eb="252">
      <t>キギョウサイ</t>
    </rPh>
    <rPh sb="253" eb="254">
      <t>カ</t>
    </rPh>
    <rPh sb="255" eb="256">
      <t>イ</t>
    </rPh>
    <rPh sb="262" eb="264">
      <t>ゾウカ</t>
    </rPh>
    <rPh sb="270" eb="272">
      <t>ゲンザイ</t>
    </rPh>
    <rPh sb="273" eb="276">
      <t>ダンカイテキ</t>
    </rPh>
    <rPh sb="277" eb="279">
      <t>リョウキン</t>
    </rPh>
    <rPh sb="279" eb="281">
      <t>カイテイ</t>
    </rPh>
    <rPh sb="282" eb="284">
      <t>ジッシ</t>
    </rPh>
    <rPh sb="289" eb="290">
      <t>マン</t>
    </rPh>
    <rPh sb="290" eb="291">
      <t>ノ</t>
    </rPh>
    <rPh sb="291" eb="292">
      <t>セ</t>
    </rPh>
    <rPh sb="292" eb="293">
      <t>カワ</t>
    </rPh>
    <rPh sb="293" eb="295">
      <t>ドウスイ</t>
    </rPh>
    <rPh sb="295" eb="297">
      <t>タンドク</t>
    </rPh>
    <rPh sb="297" eb="299">
      <t>シセツ</t>
    </rPh>
    <rPh sb="300" eb="302">
      <t>セイビ</t>
    </rPh>
    <rPh sb="303" eb="304">
      <t>オオム</t>
    </rPh>
    <rPh sb="305" eb="307">
      <t>カンリョウ</t>
    </rPh>
    <rPh sb="314" eb="316">
      <t>コンゴ</t>
    </rPh>
    <rPh sb="317" eb="319">
      <t>ゲンショウ</t>
    </rPh>
    <rPh sb="319" eb="321">
      <t>ケイコウ</t>
    </rPh>
    <rPh sb="322" eb="323">
      <t>テン</t>
    </rPh>
    <rPh sb="326" eb="328">
      <t>ミコ</t>
    </rPh>
    <rPh sb="335" eb="337">
      <t>リョウキン</t>
    </rPh>
    <rPh sb="337" eb="340">
      <t>カイシュウリツ</t>
    </rPh>
    <rPh sb="349" eb="351">
      <t>イコウ</t>
    </rPh>
    <rPh sb="356" eb="358">
      <t>シタマワ</t>
    </rPh>
    <rPh sb="364" eb="366">
      <t>ゲンザイ</t>
    </rPh>
    <rPh sb="366" eb="368">
      <t>ジッシ</t>
    </rPh>
    <rPh sb="372" eb="375">
      <t>ダンカイテキ</t>
    </rPh>
    <rPh sb="376" eb="378">
      <t>リョウキン</t>
    </rPh>
    <rPh sb="378" eb="380">
      <t>カイテイ</t>
    </rPh>
    <rPh sb="384" eb="386">
      <t>コンゴ</t>
    </rPh>
    <rPh sb="387" eb="389">
      <t>キュウスイ</t>
    </rPh>
    <rPh sb="390" eb="391">
      <t>カカ</t>
    </rPh>
    <rPh sb="392" eb="394">
      <t>ヒヨウ</t>
    </rPh>
    <rPh sb="395" eb="397">
      <t>キュウスイ</t>
    </rPh>
    <rPh sb="397" eb="399">
      <t>リョウキン</t>
    </rPh>
    <rPh sb="400" eb="401">
      <t>マカナ</t>
    </rPh>
    <rPh sb="404" eb="406">
      <t>ミコ</t>
    </rPh>
    <rPh sb="443" eb="445">
      <t>シセツ</t>
    </rPh>
    <rPh sb="445" eb="448">
      <t>リヨウリツ</t>
    </rPh>
    <rPh sb="448" eb="449">
      <t>オヨ</t>
    </rPh>
    <rPh sb="450" eb="453">
      <t>ケイヤクリツ</t>
    </rPh>
    <rPh sb="459" eb="461">
      <t>ルイジ</t>
    </rPh>
    <rPh sb="461" eb="463">
      <t>ダンタイ</t>
    </rPh>
    <rPh sb="463" eb="466">
      <t>ヘイキンチ</t>
    </rPh>
    <rPh sb="467" eb="469">
      <t>シタマワ</t>
    </rPh>
    <rPh sb="470" eb="472">
      <t>ジョウキョウ</t>
    </rPh>
    <rPh sb="473" eb="474">
      <t>ツズ</t>
    </rPh>
    <rPh sb="484" eb="486">
      <t>ケイヤク</t>
    </rPh>
    <rPh sb="486" eb="488">
      <t>スイリョウ</t>
    </rPh>
    <rPh sb="489" eb="491">
      <t>オオハバ</t>
    </rPh>
    <rPh sb="492" eb="494">
      <t>ゾウカ</t>
    </rPh>
    <rPh sb="499" eb="501">
      <t>カイゼン</t>
    </rPh>
    <rPh sb="511" eb="513">
      <t>イコウ</t>
    </rPh>
    <rPh sb="515" eb="516">
      <t>マン</t>
    </rPh>
    <rPh sb="516" eb="517">
      <t>ノ</t>
    </rPh>
    <rPh sb="517" eb="518">
      <t>セ</t>
    </rPh>
    <rPh sb="518" eb="519">
      <t>カワ</t>
    </rPh>
    <rPh sb="519" eb="521">
      <t>ドウスイ</t>
    </rPh>
    <rPh sb="521" eb="523">
      <t>シセツ</t>
    </rPh>
    <rPh sb="525" eb="527">
      <t>イコウ</t>
    </rPh>
    <rPh sb="531" eb="533">
      <t>ジョウスイ</t>
    </rPh>
    <rPh sb="534" eb="536">
      <t>ハイスイ</t>
    </rPh>
    <rPh sb="536" eb="538">
      <t>シセツ</t>
    </rPh>
    <rPh sb="547" eb="548">
      <t>カ</t>
    </rPh>
    <rPh sb="549" eb="550">
      <t>ハカ</t>
    </rPh>
    <rPh sb="559" eb="561">
      <t>オオハバ</t>
    </rPh>
    <rPh sb="562" eb="564">
      <t>カイゼン</t>
    </rPh>
    <rPh sb="567" eb="569">
      <t>ミコ</t>
    </rPh>
    <phoneticPr fontId="5"/>
  </si>
  <si>
    <t>　経営の健全性・効率性にについては，Ｈ２７からＲ３にかけて，給水料金改定を実施していることから，給水収益の増加が見込まれる。
　また，移行する万之瀬川導水施設においては，施設のダウンサイジング化や，施設の立地を活かした自然流下方式による配水等により，維持管理費の削減が大幅に図られる見込みである。
　今後とも，契約水量の維持・拡大に努め，給水収益の確保を図るとともに，経費の削減に努めることにより，経営の安定化・効率化に取り組む必要がある。</t>
    <rPh sb="1" eb="3">
      <t>ケイエイ</t>
    </rPh>
    <rPh sb="4" eb="7">
      <t>ケンゼンセイ</t>
    </rPh>
    <rPh sb="8" eb="11">
      <t>コウリツセイ</t>
    </rPh>
    <rPh sb="30" eb="32">
      <t>キュウスイ</t>
    </rPh>
    <rPh sb="32" eb="34">
      <t>リョウキン</t>
    </rPh>
    <rPh sb="34" eb="36">
      <t>カイテイ</t>
    </rPh>
    <rPh sb="37" eb="39">
      <t>ジッシ</t>
    </rPh>
    <rPh sb="48" eb="50">
      <t>キュウスイ</t>
    </rPh>
    <rPh sb="50" eb="52">
      <t>シュウエキ</t>
    </rPh>
    <rPh sb="53" eb="55">
      <t>ゾウカ</t>
    </rPh>
    <rPh sb="56" eb="58">
      <t>ミコ</t>
    </rPh>
    <rPh sb="67" eb="69">
      <t>イコウ</t>
    </rPh>
    <rPh sb="71" eb="72">
      <t>マン</t>
    </rPh>
    <rPh sb="72" eb="73">
      <t>ノ</t>
    </rPh>
    <rPh sb="73" eb="74">
      <t>セ</t>
    </rPh>
    <rPh sb="74" eb="75">
      <t>カワ</t>
    </rPh>
    <rPh sb="75" eb="77">
      <t>ドウスイ</t>
    </rPh>
    <rPh sb="77" eb="79">
      <t>シセツ</t>
    </rPh>
    <rPh sb="85" eb="87">
      <t>シセツ</t>
    </rPh>
    <rPh sb="96" eb="97">
      <t>カ</t>
    </rPh>
    <rPh sb="99" eb="101">
      <t>シセツ</t>
    </rPh>
    <rPh sb="102" eb="104">
      <t>リッチ</t>
    </rPh>
    <rPh sb="105" eb="106">
      <t>イ</t>
    </rPh>
    <rPh sb="109" eb="112">
      <t>シゼンリュウ</t>
    </rPh>
    <rPh sb="141" eb="143">
      <t>ミコ</t>
    </rPh>
    <rPh sb="150" eb="152">
      <t>コンゴ</t>
    </rPh>
    <rPh sb="155" eb="157">
      <t>ケイヤク</t>
    </rPh>
    <rPh sb="157" eb="159">
      <t>スイリョウ</t>
    </rPh>
    <rPh sb="160" eb="162">
      <t>イジ</t>
    </rPh>
    <rPh sb="163" eb="165">
      <t>カクダイ</t>
    </rPh>
    <rPh sb="166" eb="167">
      <t>ツト</t>
    </rPh>
    <rPh sb="169" eb="171">
      <t>キュウスイ</t>
    </rPh>
    <rPh sb="171" eb="173">
      <t>シュウエキ</t>
    </rPh>
    <rPh sb="174" eb="176">
      <t>カクホ</t>
    </rPh>
    <rPh sb="177" eb="178">
      <t>ハカ</t>
    </rPh>
    <rPh sb="184" eb="186">
      <t>ケイヒ</t>
    </rPh>
    <rPh sb="187" eb="189">
      <t>サクゲン</t>
    </rPh>
    <rPh sb="190" eb="191">
      <t>ツト</t>
    </rPh>
    <rPh sb="199" eb="201">
      <t>ケイエイ</t>
    </rPh>
    <rPh sb="202" eb="205">
      <t>アンテイカ</t>
    </rPh>
    <rPh sb="206" eb="209">
      <t>コウリツカ</t>
    </rPh>
    <rPh sb="210" eb="211">
      <t>ト</t>
    </rPh>
    <rPh sb="212" eb="213">
      <t>ク</t>
    </rPh>
    <rPh sb="214" eb="21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</si>
</sst>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77.349999999999994</c:v>
                </c:pt>
                <c:pt idx="1">
                  <c:v>79.27</c:v>
                </c:pt>
                <c:pt idx="2">
                  <c:v>80.75</c:v>
                </c:pt>
                <c:pt idx="3">
                  <c:v>82.61</c:v>
                </c:pt>
                <c:pt idx="4">
                  <c:v>47.48</c:v>
                </c:pt>
              </c:numCache>
            </c:numRef>
          </c:val>
          <c:extLst>
            <c:ext xmlns:c16="http://schemas.microsoft.com/office/drawing/2014/chart" uri="{C3380CC4-5D6E-409C-BE32-E72D297353CC}">
              <c16:uniqueId val="{00000000-8AFA-4105-8F00-DB63A4FD78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48.15</c:v>
                </c:pt>
                <c:pt idx="1">
                  <c:v>49.38</c:v>
                </c:pt>
                <c:pt idx="2">
                  <c:v>51.15</c:v>
                </c:pt>
                <c:pt idx="3">
                  <c:v>52.15</c:v>
                </c:pt>
                <c:pt idx="4">
                  <c:v>52.21</c:v>
                </c:pt>
              </c:numCache>
            </c:numRef>
          </c:val>
          <c:smooth val="0"/>
          <c:extLst>
            <c:ext xmlns:c16="http://schemas.microsoft.com/office/drawing/2014/chart" uri="{C3380CC4-5D6E-409C-BE32-E72D297353CC}">
              <c16:uniqueId val="{00000001-8AFA-4105-8F00-DB63A4FD786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25.05</c:v>
                </c:pt>
                <c:pt idx="1">
                  <c:v>25.05</c:v>
                </c:pt>
                <c:pt idx="2">
                  <c:v>25.05</c:v>
                </c:pt>
                <c:pt idx="3">
                  <c:v>25.05</c:v>
                </c:pt>
                <c:pt idx="4">
                  <c:v>25.05</c:v>
                </c:pt>
              </c:numCache>
            </c:numRef>
          </c:val>
          <c:extLst>
            <c:ext xmlns:c16="http://schemas.microsoft.com/office/drawing/2014/chart" uri="{C3380CC4-5D6E-409C-BE32-E72D297353CC}">
              <c16:uniqueId val="{00000000-CDC3-4752-ADAF-19CC8D3398D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19.010000000000002</c:v>
                </c:pt>
                <c:pt idx="1">
                  <c:v>14.92</c:v>
                </c:pt>
                <c:pt idx="2">
                  <c:v>20.8</c:v>
                </c:pt>
                <c:pt idx="3">
                  <c:v>29.43</c:v>
                </c:pt>
                <c:pt idx="4">
                  <c:v>32.03</c:v>
                </c:pt>
              </c:numCache>
            </c:numRef>
          </c:val>
          <c:smooth val="0"/>
          <c:extLst>
            <c:ext xmlns:c16="http://schemas.microsoft.com/office/drawing/2014/chart" uri="{C3380CC4-5D6E-409C-BE32-E72D297353CC}">
              <c16:uniqueId val="{00000001-CDC3-4752-ADAF-19CC8D3398D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4.37</c:v>
                </c:pt>
                <c:pt idx="1">
                  <c:v>0</c:v>
                </c:pt>
                <c:pt idx="2">
                  <c:v>0</c:v>
                </c:pt>
                <c:pt idx="3">
                  <c:v>0</c:v>
                </c:pt>
                <c:pt idx="4">
                  <c:v>0</c:v>
                </c:pt>
              </c:numCache>
            </c:numRef>
          </c:val>
          <c:extLst>
            <c:ext xmlns:c16="http://schemas.microsoft.com/office/drawing/2014/chart" uri="{C3380CC4-5D6E-409C-BE32-E72D297353CC}">
              <c16:uniqueId val="{00000000-C26E-486D-BB4F-541F6773AC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0.45</c:v>
                </c:pt>
                <c:pt idx="1">
                  <c:v>2.36</c:v>
                </c:pt>
                <c:pt idx="2">
                  <c:v>0.11</c:v>
                </c:pt>
                <c:pt idx="3">
                  <c:v>0.11</c:v>
                </c:pt>
                <c:pt idx="4">
                  <c:v>0.11</c:v>
                </c:pt>
              </c:numCache>
            </c:numRef>
          </c:val>
          <c:smooth val="0"/>
          <c:extLst>
            <c:ext xmlns:c16="http://schemas.microsoft.com/office/drawing/2014/chart" uri="{C3380CC4-5D6E-409C-BE32-E72D297353CC}">
              <c16:uniqueId val="{00000001-C26E-486D-BB4F-541F6773ACD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408.76</c:v>
                </c:pt>
                <c:pt idx="1">
                  <c:v>264.77999999999997</c:v>
                </c:pt>
                <c:pt idx="2">
                  <c:v>222.94</c:v>
                </c:pt>
                <c:pt idx="3">
                  <c:v>403.28</c:v>
                </c:pt>
                <c:pt idx="4">
                  <c:v>335.22</c:v>
                </c:pt>
              </c:numCache>
            </c:numRef>
          </c:val>
          <c:extLst>
            <c:ext xmlns:c16="http://schemas.microsoft.com/office/drawing/2014/chart" uri="{C3380CC4-5D6E-409C-BE32-E72D297353CC}">
              <c16:uniqueId val="{00000000-83D3-4644-BC2A-B11862A21A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654.62</c:v>
                </c:pt>
                <c:pt idx="1">
                  <c:v>619</c:v>
                </c:pt>
                <c:pt idx="2">
                  <c:v>688.41</c:v>
                </c:pt>
                <c:pt idx="3">
                  <c:v>649.91999999999996</c:v>
                </c:pt>
                <c:pt idx="4">
                  <c:v>680.22</c:v>
                </c:pt>
              </c:numCache>
            </c:numRef>
          </c:val>
          <c:smooth val="0"/>
          <c:extLst>
            <c:ext xmlns:c16="http://schemas.microsoft.com/office/drawing/2014/chart" uri="{C3380CC4-5D6E-409C-BE32-E72D297353CC}">
              <c16:uniqueId val="{00000001-83D3-4644-BC2A-B11862A21A8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625.87</c:v>
                </c:pt>
                <c:pt idx="1">
                  <c:v>497.66</c:v>
                </c:pt>
                <c:pt idx="2">
                  <c:v>677.78</c:v>
                </c:pt>
                <c:pt idx="3">
                  <c:v>1522.46</c:v>
                </c:pt>
                <c:pt idx="4">
                  <c:v>1583.77</c:v>
                </c:pt>
              </c:numCache>
            </c:numRef>
          </c:val>
          <c:extLst>
            <c:ext xmlns:c16="http://schemas.microsoft.com/office/drawing/2014/chart" uri="{C3380CC4-5D6E-409C-BE32-E72D297353CC}">
              <c16:uniqueId val="{00000000-B58D-4C81-9544-ABDF276D52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587.77</c:v>
                </c:pt>
                <c:pt idx="1">
                  <c:v>552.4</c:v>
                </c:pt>
                <c:pt idx="2">
                  <c:v>505.25</c:v>
                </c:pt>
                <c:pt idx="3">
                  <c:v>531.53</c:v>
                </c:pt>
                <c:pt idx="4">
                  <c:v>504.73</c:v>
                </c:pt>
              </c:numCache>
            </c:numRef>
          </c:val>
          <c:smooth val="0"/>
          <c:extLst>
            <c:ext xmlns:c16="http://schemas.microsoft.com/office/drawing/2014/chart" uri="{C3380CC4-5D6E-409C-BE32-E72D297353CC}">
              <c16:uniqueId val="{00000001-B58D-4C81-9544-ABDF276D52F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82.08</c:v>
                </c:pt>
                <c:pt idx="1">
                  <c:v>113.21</c:v>
                </c:pt>
                <c:pt idx="2">
                  <c:v>111.33</c:v>
                </c:pt>
                <c:pt idx="3">
                  <c:v>91.95</c:v>
                </c:pt>
                <c:pt idx="4">
                  <c:v>83.85</c:v>
                </c:pt>
              </c:numCache>
            </c:numRef>
          </c:val>
          <c:extLst>
            <c:ext xmlns:c16="http://schemas.microsoft.com/office/drawing/2014/chart" uri="{C3380CC4-5D6E-409C-BE32-E72D297353CC}">
              <c16:uniqueId val="{00000000-CA6D-42E6-ADF0-1B3F3A3935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89.26</c:v>
                </c:pt>
                <c:pt idx="1">
                  <c:v>90.99</c:v>
                </c:pt>
                <c:pt idx="2">
                  <c:v>93.58</c:v>
                </c:pt>
                <c:pt idx="3">
                  <c:v>93.31</c:v>
                </c:pt>
                <c:pt idx="4">
                  <c:v>92.2</c:v>
                </c:pt>
              </c:numCache>
            </c:numRef>
          </c:val>
          <c:smooth val="0"/>
          <c:extLst>
            <c:ext xmlns:c16="http://schemas.microsoft.com/office/drawing/2014/chart" uri="{C3380CC4-5D6E-409C-BE32-E72D297353CC}">
              <c16:uniqueId val="{00000001-CA6D-42E6-ADF0-1B3F3A39357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29.3</c:v>
                </c:pt>
                <c:pt idx="1">
                  <c:v>28.35</c:v>
                </c:pt>
                <c:pt idx="2">
                  <c:v>28.83</c:v>
                </c:pt>
                <c:pt idx="3">
                  <c:v>34.94</c:v>
                </c:pt>
                <c:pt idx="4">
                  <c:v>36.869999999999997</c:v>
                </c:pt>
              </c:numCache>
            </c:numRef>
          </c:val>
          <c:extLst>
            <c:ext xmlns:c16="http://schemas.microsoft.com/office/drawing/2014/chart" uri="{C3380CC4-5D6E-409C-BE32-E72D297353CC}">
              <c16:uniqueId val="{00000000-2DAC-4E11-9095-D4E7047D30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34.57</c:v>
                </c:pt>
                <c:pt idx="1">
                  <c:v>34.1</c:v>
                </c:pt>
                <c:pt idx="2">
                  <c:v>33.79</c:v>
                </c:pt>
                <c:pt idx="3">
                  <c:v>33.81</c:v>
                </c:pt>
                <c:pt idx="4">
                  <c:v>34.33</c:v>
                </c:pt>
              </c:numCache>
            </c:numRef>
          </c:val>
          <c:smooth val="0"/>
          <c:extLst>
            <c:ext xmlns:c16="http://schemas.microsoft.com/office/drawing/2014/chart" uri="{C3380CC4-5D6E-409C-BE32-E72D297353CC}">
              <c16:uniqueId val="{00000001-2DAC-4E11-9095-D4E7047D305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38.19</c:v>
                </c:pt>
                <c:pt idx="1">
                  <c:v>37.299999999999997</c:v>
                </c:pt>
                <c:pt idx="2">
                  <c:v>36.909999999999997</c:v>
                </c:pt>
                <c:pt idx="3">
                  <c:v>37.96</c:v>
                </c:pt>
                <c:pt idx="4">
                  <c:v>43.82</c:v>
                </c:pt>
              </c:numCache>
            </c:numRef>
          </c:val>
          <c:extLst>
            <c:ext xmlns:c16="http://schemas.microsoft.com/office/drawing/2014/chart" uri="{C3380CC4-5D6E-409C-BE32-E72D297353CC}">
              <c16:uniqueId val="{00000000-052A-46EA-A4E4-BF054615F6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42.48</c:v>
                </c:pt>
                <c:pt idx="1">
                  <c:v>42.43</c:v>
                </c:pt>
                <c:pt idx="2">
                  <c:v>43.12</c:v>
                </c:pt>
                <c:pt idx="3">
                  <c:v>43.85</c:v>
                </c:pt>
                <c:pt idx="4">
                  <c:v>44.05</c:v>
                </c:pt>
              </c:numCache>
            </c:numRef>
          </c:val>
          <c:smooth val="0"/>
          <c:extLst>
            <c:ext xmlns:c16="http://schemas.microsoft.com/office/drawing/2014/chart" uri="{C3380CC4-5D6E-409C-BE32-E72D297353CC}">
              <c16:uniqueId val="{00000001-052A-46EA-A4E4-BF054615F6F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49.1</c:v>
                </c:pt>
                <c:pt idx="1">
                  <c:v>48.02</c:v>
                </c:pt>
                <c:pt idx="2">
                  <c:v>47.63</c:v>
                </c:pt>
                <c:pt idx="3">
                  <c:v>48.23</c:v>
                </c:pt>
                <c:pt idx="4">
                  <c:v>57.58</c:v>
                </c:pt>
              </c:numCache>
            </c:numRef>
          </c:val>
          <c:extLst>
            <c:ext xmlns:c16="http://schemas.microsoft.com/office/drawing/2014/chart" uri="{C3380CC4-5D6E-409C-BE32-E72D297353CC}">
              <c16:uniqueId val="{00000000-DDDD-453A-B3AA-3C490D62A6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61.29</c:v>
                </c:pt>
                <c:pt idx="1">
                  <c:v>61.07</c:v>
                </c:pt>
                <c:pt idx="2">
                  <c:v>61.62</c:v>
                </c:pt>
                <c:pt idx="3">
                  <c:v>61.64</c:v>
                </c:pt>
                <c:pt idx="4">
                  <c:v>61.85</c:v>
                </c:pt>
              </c:numCache>
            </c:numRef>
          </c:val>
          <c:smooth val="0"/>
          <c:extLst>
            <c:ext xmlns:c16="http://schemas.microsoft.com/office/drawing/2014/chart" uri="{C3380CC4-5D6E-409C-BE32-E72D297353CC}">
              <c16:uniqueId val="{00000001-DDDD-453A-B3AA-3C490D62A6C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345.09</c:v>
                </c:pt>
                <c:pt idx="1">
                  <c:v>255.57</c:v>
                </c:pt>
                <c:pt idx="2">
                  <c:v>247.92</c:v>
                </c:pt>
                <c:pt idx="3">
                  <c:v>253.02</c:v>
                </c:pt>
                <c:pt idx="4">
                  <c:v>220.5</c:v>
                </c:pt>
              </c:numCache>
            </c:numRef>
          </c:val>
          <c:extLst>
            <c:ext xmlns:c16="http://schemas.microsoft.com/office/drawing/2014/chart" uri="{C3380CC4-5D6E-409C-BE32-E72D297353CC}">
              <c16:uniqueId val="{00000000-4002-4850-904F-59F64EA3E1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85.38</c:v>
                </c:pt>
                <c:pt idx="1">
                  <c:v>86.84</c:v>
                </c:pt>
                <c:pt idx="2">
                  <c:v>83.56</c:v>
                </c:pt>
                <c:pt idx="3">
                  <c:v>82.78</c:v>
                </c:pt>
                <c:pt idx="4">
                  <c:v>79.27</c:v>
                </c:pt>
              </c:numCache>
            </c:numRef>
          </c:val>
          <c:smooth val="0"/>
          <c:extLst>
            <c:ext xmlns:c16="http://schemas.microsoft.com/office/drawing/2014/chart" uri="{C3380CC4-5D6E-409C-BE32-E72D297353CC}">
              <c16:uniqueId val="{00000001-4002-4850-904F-59F64EA3E10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84.98</c:v>
                </c:pt>
                <c:pt idx="1">
                  <c:v>114.87</c:v>
                </c:pt>
                <c:pt idx="2">
                  <c:v>111.31</c:v>
                </c:pt>
                <c:pt idx="3">
                  <c:v>92.2</c:v>
                </c:pt>
                <c:pt idx="4">
                  <c:v>99.16</c:v>
                </c:pt>
              </c:numCache>
            </c:numRef>
          </c:val>
          <c:extLst>
            <c:ext xmlns:c16="http://schemas.microsoft.com/office/drawing/2014/chart" uri="{C3380CC4-5D6E-409C-BE32-E72D297353CC}">
              <c16:uniqueId val="{00000000-B374-4914-898C-DB779FDEB3B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109.6</c:v>
                </c:pt>
                <c:pt idx="1">
                  <c:v>108.74</c:v>
                </c:pt>
                <c:pt idx="2">
                  <c:v>109.99</c:v>
                </c:pt>
                <c:pt idx="3">
                  <c:v>109.1</c:v>
                </c:pt>
                <c:pt idx="4">
                  <c:v>108.18</c:v>
                </c:pt>
              </c:numCache>
            </c:numRef>
          </c:val>
          <c:smooth val="0"/>
          <c:extLst>
            <c:ext xmlns:c16="http://schemas.microsoft.com/office/drawing/2014/chart" uri="{C3380CC4-5D6E-409C-BE32-E72D297353CC}">
              <c16:uniqueId val="{00000001-B374-4914-898C-DB779FDEB3B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T58" zoomScaleNormal="100" workbookViewId="0">
      <selection activeCell="SM68" sqref="SM68:TA8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c r="A5" s="2"/>
      <c r="B5" s="69" t="str">
        <f>データ!H7</f>
        <v>鹿児島県</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29000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12707</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58.4</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44</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16698</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非設置</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107</v>
      </c>
      <c r="SN16" s="110"/>
      <c r="SO16" s="110"/>
      <c r="SP16" s="110"/>
      <c r="SQ16" s="110"/>
      <c r="SR16" s="110"/>
      <c r="SS16" s="110"/>
      <c r="ST16" s="110"/>
      <c r="SU16" s="110"/>
      <c r="SV16" s="110"/>
      <c r="SW16" s="110"/>
      <c r="SX16" s="110"/>
      <c r="SY16" s="110"/>
      <c r="SZ16" s="110"/>
      <c r="TA16" s="111"/>
    </row>
    <row r="17" spans="1:521" ht="13.5" customHeight="1">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84.98</v>
      </c>
      <c r="Y32" s="128"/>
      <c r="Z32" s="128"/>
      <c r="AA32" s="128"/>
      <c r="AB32" s="128"/>
      <c r="AC32" s="128"/>
      <c r="AD32" s="128"/>
      <c r="AE32" s="128"/>
      <c r="AF32" s="128"/>
      <c r="AG32" s="128"/>
      <c r="AH32" s="128"/>
      <c r="AI32" s="128"/>
      <c r="AJ32" s="128"/>
      <c r="AK32" s="128"/>
      <c r="AL32" s="128"/>
      <c r="AM32" s="128"/>
      <c r="AN32" s="128"/>
      <c r="AO32" s="128"/>
      <c r="AP32" s="128"/>
      <c r="AQ32" s="129"/>
      <c r="AR32" s="127">
        <f>データ!U6</f>
        <v>114.87</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111.31</v>
      </c>
      <c r="BM32" s="128"/>
      <c r="BN32" s="128"/>
      <c r="BO32" s="128"/>
      <c r="BP32" s="128"/>
      <c r="BQ32" s="128"/>
      <c r="BR32" s="128"/>
      <c r="BS32" s="128"/>
      <c r="BT32" s="128"/>
      <c r="BU32" s="128"/>
      <c r="BV32" s="128"/>
      <c r="BW32" s="128"/>
      <c r="BX32" s="128"/>
      <c r="BY32" s="128"/>
      <c r="BZ32" s="128"/>
      <c r="CA32" s="128"/>
      <c r="CB32" s="128"/>
      <c r="CC32" s="128"/>
      <c r="CD32" s="128"/>
      <c r="CE32" s="129"/>
      <c r="CF32" s="127">
        <f>データ!W6</f>
        <v>92.2</v>
      </c>
      <c r="CG32" s="128"/>
      <c r="CH32" s="128"/>
      <c r="CI32" s="128"/>
      <c r="CJ32" s="128"/>
      <c r="CK32" s="128"/>
      <c r="CL32" s="128"/>
      <c r="CM32" s="128"/>
      <c r="CN32" s="128"/>
      <c r="CO32" s="128"/>
      <c r="CP32" s="128"/>
      <c r="CQ32" s="128"/>
      <c r="CR32" s="128"/>
      <c r="CS32" s="128"/>
      <c r="CT32" s="128"/>
      <c r="CU32" s="128"/>
      <c r="CV32" s="128"/>
      <c r="CW32" s="128"/>
      <c r="CX32" s="128"/>
      <c r="CY32" s="129"/>
      <c r="CZ32" s="127">
        <f>データ!X6</f>
        <v>99.16</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345.09</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255.57</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247.92</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253.02</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220.5</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408.76</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264.77999999999997</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222.94</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403.28</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335.22</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625.87</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497.66</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677.78</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1522.46</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1583.77</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109.6</v>
      </c>
      <c r="Y33" s="128"/>
      <c r="Z33" s="128"/>
      <c r="AA33" s="128"/>
      <c r="AB33" s="128"/>
      <c r="AC33" s="128"/>
      <c r="AD33" s="128"/>
      <c r="AE33" s="128"/>
      <c r="AF33" s="128"/>
      <c r="AG33" s="128"/>
      <c r="AH33" s="128"/>
      <c r="AI33" s="128"/>
      <c r="AJ33" s="128"/>
      <c r="AK33" s="128"/>
      <c r="AL33" s="128"/>
      <c r="AM33" s="128"/>
      <c r="AN33" s="128"/>
      <c r="AO33" s="128"/>
      <c r="AP33" s="128"/>
      <c r="AQ33" s="129"/>
      <c r="AR33" s="127">
        <f>データ!Z6</f>
        <v>108.74</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109.99</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109.1</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108.18</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85.38</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86.84</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83.56</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82.78</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79.27</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654.62</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619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688.41</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649.91999999999996</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680.22</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587.77</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552.4</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505.25</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531.53</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504.73</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106</v>
      </c>
      <c r="SN48" s="110"/>
      <c r="SO48" s="110"/>
      <c r="SP48" s="110"/>
      <c r="SQ48" s="110"/>
      <c r="SR48" s="110"/>
      <c r="SS48" s="110"/>
      <c r="ST48" s="110"/>
      <c r="SU48" s="110"/>
      <c r="SV48" s="110"/>
      <c r="SW48" s="110"/>
      <c r="SX48" s="110"/>
      <c r="SY48" s="110"/>
      <c r="SZ48" s="110"/>
      <c r="TA48" s="111"/>
    </row>
    <row r="49" spans="1:521" ht="13.5" customHeight="1">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82.08</v>
      </c>
      <c r="Y55" s="128"/>
      <c r="Z55" s="128"/>
      <c r="AA55" s="128"/>
      <c r="AB55" s="128"/>
      <c r="AC55" s="128"/>
      <c r="AD55" s="128"/>
      <c r="AE55" s="128"/>
      <c r="AF55" s="128"/>
      <c r="AG55" s="128"/>
      <c r="AH55" s="128"/>
      <c r="AI55" s="128"/>
      <c r="AJ55" s="128"/>
      <c r="AK55" s="128"/>
      <c r="AL55" s="128"/>
      <c r="AM55" s="128"/>
      <c r="AN55" s="128"/>
      <c r="AO55" s="128"/>
      <c r="AP55" s="128"/>
      <c r="AQ55" s="129"/>
      <c r="AR55" s="127">
        <f>データ!BM6</f>
        <v>113.21</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111.33</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91.95</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83.85</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29.3</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28.35</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28.83</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34.94</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36.869999999999997</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38.19</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37.299999999999997</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36.909999999999997</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37.96</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43.82</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49.1</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48.02</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47.63</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48.23</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57.58</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89.26</v>
      </c>
      <c r="Y56" s="128"/>
      <c r="Z56" s="128"/>
      <c r="AA56" s="128"/>
      <c r="AB56" s="128"/>
      <c r="AC56" s="128"/>
      <c r="AD56" s="128"/>
      <c r="AE56" s="128"/>
      <c r="AF56" s="128"/>
      <c r="AG56" s="128"/>
      <c r="AH56" s="128"/>
      <c r="AI56" s="128"/>
      <c r="AJ56" s="128"/>
      <c r="AK56" s="128"/>
      <c r="AL56" s="128"/>
      <c r="AM56" s="128"/>
      <c r="AN56" s="128"/>
      <c r="AO56" s="128"/>
      <c r="AP56" s="128"/>
      <c r="AQ56" s="129"/>
      <c r="AR56" s="127">
        <f>データ!BR6</f>
        <v>90.99</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93.58</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93.31</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92.2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34.57</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34.1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33.79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33.81</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34.33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42.48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42.43</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43.12</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43.85</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44.05</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61.29</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61.07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61.62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61.64</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61.85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108</v>
      </c>
      <c r="SN68" s="110"/>
      <c r="SO68" s="110"/>
      <c r="SP68" s="110"/>
      <c r="SQ68" s="110"/>
      <c r="SR68" s="110"/>
      <c r="SS68" s="110"/>
      <c r="ST68" s="110"/>
      <c r="SU68" s="110"/>
      <c r="SV68" s="110"/>
      <c r="SW68" s="110"/>
      <c r="SX68" s="110"/>
      <c r="SY68" s="110"/>
      <c r="SZ68" s="110"/>
      <c r="TA68" s="111"/>
    </row>
    <row r="69" spans="1:521" ht="13.5" customHeight="1">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c r="A79" s="2"/>
      <c r="B79" s="26"/>
      <c r="C79" s="2"/>
      <c r="D79" s="2"/>
      <c r="E79" s="2"/>
      <c r="F79" s="2"/>
      <c r="G79" s="2"/>
      <c r="H79" s="2"/>
      <c r="I79" s="2"/>
      <c r="J79" s="28"/>
      <c r="K79" s="29"/>
      <c r="L79" s="142"/>
      <c r="M79" s="142"/>
      <c r="N79" s="142"/>
      <c r="O79" s="142"/>
      <c r="P79" s="142"/>
      <c r="Q79" s="142"/>
      <c r="R79" s="142"/>
      <c r="S79" s="142"/>
      <c r="T79" s="142"/>
      <c r="U79" s="142"/>
      <c r="V79" s="142"/>
      <c r="W79" s="142"/>
      <c r="X79" s="143"/>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2"/>
      <c r="FY79" s="142"/>
      <c r="FZ79" s="142"/>
      <c r="GA79" s="142"/>
      <c r="GB79" s="142"/>
      <c r="GC79" s="142"/>
      <c r="GD79" s="142"/>
      <c r="GE79" s="142"/>
      <c r="GF79" s="142"/>
      <c r="GG79" s="142"/>
      <c r="GH79" s="142"/>
      <c r="GI79" s="142"/>
      <c r="GJ79" s="143"/>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2"/>
      <c r="MK79" s="142"/>
      <c r="ML79" s="142"/>
      <c r="MM79" s="142"/>
      <c r="MN79" s="142"/>
      <c r="MO79" s="142"/>
      <c r="MP79" s="142"/>
      <c r="MQ79" s="142"/>
      <c r="MR79" s="142"/>
      <c r="MS79" s="142"/>
      <c r="MT79" s="142"/>
      <c r="MU79" s="142"/>
      <c r="MV79" s="143"/>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c r="A80" s="2"/>
      <c r="B80" s="26"/>
      <c r="C80" s="2"/>
      <c r="D80" s="2"/>
      <c r="E80" s="2"/>
      <c r="F80" s="2"/>
      <c r="G80" s="2"/>
      <c r="H80" s="2"/>
      <c r="I80" s="2"/>
      <c r="J80" s="28"/>
      <c r="K80" s="29"/>
      <c r="L80" s="147" t="s">
        <v>23</v>
      </c>
      <c r="M80" s="147"/>
      <c r="N80" s="147"/>
      <c r="O80" s="147"/>
      <c r="P80" s="147"/>
      <c r="Q80" s="147"/>
      <c r="R80" s="147"/>
      <c r="S80" s="147"/>
      <c r="T80" s="147"/>
      <c r="U80" s="147"/>
      <c r="V80" s="147"/>
      <c r="W80" s="147"/>
      <c r="X80" s="147"/>
      <c r="Y80" s="148">
        <f>データ!DD6</f>
        <v>77.349999999999994</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79.27</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80.75</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82.61</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47.48</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7" t="s">
        <v>23</v>
      </c>
      <c r="FY80" s="147"/>
      <c r="FZ80" s="147"/>
      <c r="GA80" s="147"/>
      <c r="GB80" s="147"/>
      <c r="GC80" s="147"/>
      <c r="GD80" s="147"/>
      <c r="GE80" s="147"/>
      <c r="GF80" s="147"/>
      <c r="GG80" s="147"/>
      <c r="GH80" s="147"/>
      <c r="GI80" s="147"/>
      <c r="GJ80" s="147"/>
      <c r="GK80" s="148">
        <f>データ!DO6</f>
        <v>25.05</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25.05</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25.05</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25.05</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25.05</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7" t="s">
        <v>23</v>
      </c>
      <c r="MK80" s="147"/>
      <c r="ML80" s="147"/>
      <c r="MM80" s="147"/>
      <c r="MN80" s="147"/>
      <c r="MO80" s="147"/>
      <c r="MP80" s="147"/>
      <c r="MQ80" s="147"/>
      <c r="MR80" s="147"/>
      <c r="MS80" s="147"/>
      <c r="MT80" s="147"/>
      <c r="MU80" s="147"/>
      <c r="MV80" s="147"/>
      <c r="MW80" s="148">
        <f>データ!DZ6</f>
        <v>4.37</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c r="A81" s="2"/>
      <c r="B81" s="26"/>
      <c r="C81" s="2"/>
      <c r="D81" s="2"/>
      <c r="E81" s="2"/>
      <c r="F81" s="2"/>
      <c r="G81" s="2"/>
      <c r="H81" s="2"/>
      <c r="I81" s="2"/>
      <c r="J81" s="28"/>
      <c r="K81" s="29"/>
      <c r="L81" s="147" t="s">
        <v>24</v>
      </c>
      <c r="M81" s="147"/>
      <c r="N81" s="147"/>
      <c r="O81" s="147"/>
      <c r="P81" s="147"/>
      <c r="Q81" s="147"/>
      <c r="R81" s="147"/>
      <c r="S81" s="147"/>
      <c r="T81" s="147"/>
      <c r="U81" s="147"/>
      <c r="V81" s="147"/>
      <c r="W81" s="147"/>
      <c r="X81" s="147"/>
      <c r="Y81" s="148">
        <f>データ!DI6</f>
        <v>48.15</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49.38</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51.15</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52.15</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52.21</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7" t="s">
        <v>24</v>
      </c>
      <c r="FY81" s="147"/>
      <c r="FZ81" s="147"/>
      <c r="GA81" s="147"/>
      <c r="GB81" s="147"/>
      <c r="GC81" s="147"/>
      <c r="GD81" s="147"/>
      <c r="GE81" s="147"/>
      <c r="GF81" s="147"/>
      <c r="GG81" s="147"/>
      <c r="GH81" s="147"/>
      <c r="GI81" s="147"/>
      <c r="GJ81" s="147"/>
      <c r="GK81" s="148">
        <f>データ!DT6</f>
        <v>19.010000000000002</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14.92</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20.8</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29.43</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32.03</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7" t="s">
        <v>24</v>
      </c>
      <c r="MK81" s="147"/>
      <c r="ML81" s="147"/>
      <c r="MM81" s="147"/>
      <c r="MN81" s="147"/>
      <c r="MO81" s="147"/>
      <c r="MP81" s="147"/>
      <c r="MQ81" s="147"/>
      <c r="MR81" s="147"/>
      <c r="MS81" s="147"/>
      <c r="MT81" s="147"/>
      <c r="MU81" s="147"/>
      <c r="MV81" s="147"/>
      <c r="MW81" s="148">
        <f>データ!EE6</f>
        <v>0.45</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2.36</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0.11</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0.11</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0.11</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49" t="s">
        <v>29</v>
      </c>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t="s">
        <v>30</v>
      </c>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t="s">
        <v>31</v>
      </c>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t="s">
        <v>32</v>
      </c>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t="s">
        <v>33</v>
      </c>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t="s">
        <v>34</v>
      </c>
      <c r="EI89" s="149"/>
      <c r="EJ89" s="149"/>
      <c r="EK89" s="149"/>
      <c r="EL89" s="149"/>
      <c r="EM89" s="149"/>
      <c r="EN89" s="149"/>
      <c r="EO89" s="149"/>
      <c r="EP89" s="149"/>
      <c r="EQ89" s="149"/>
      <c r="ER89" s="149"/>
      <c r="ES89" s="149"/>
      <c r="ET89" s="149"/>
      <c r="EU89" s="149"/>
      <c r="EV89" s="149"/>
      <c r="EW89" s="149"/>
      <c r="EX89" s="149"/>
      <c r="EY89" s="149"/>
      <c r="EZ89" s="149"/>
      <c r="FA89" s="149"/>
      <c r="FB89" s="149"/>
      <c r="FC89" s="149"/>
      <c r="FD89" s="149"/>
      <c r="FE89" s="149"/>
      <c r="FF89" s="149"/>
      <c r="FG89" s="149"/>
      <c r="FH89" s="149"/>
      <c r="FI89" s="149" t="s">
        <v>35</v>
      </c>
      <c r="FJ89" s="149"/>
      <c r="FK89" s="149"/>
      <c r="FL89" s="149"/>
      <c r="FM89" s="149"/>
      <c r="FN89" s="149"/>
      <c r="FO89" s="149"/>
      <c r="FP89" s="149"/>
      <c r="FQ89" s="149"/>
      <c r="FR89" s="149"/>
      <c r="FS89" s="149"/>
      <c r="FT89" s="149"/>
      <c r="FU89" s="149"/>
      <c r="FV89" s="149"/>
      <c r="FW89" s="149"/>
      <c r="FX89" s="149"/>
      <c r="FY89" s="149"/>
      <c r="FZ89" s="149"/>
      <c r="GA89" s="149"/>
      <c r="GB89" s="149"/>
      <c r="GC89" s="149"/>
      <c r="GD89" s="149"/>
      <c r="GE89" s="149"/>
      <c r="GF89" s="149"/>
      <c r="GG89" s="149"/>
      <c r="GH89" s="149"/>
      <c r="GI89" s="149"/>
      <c r="GJ89" s="149" t="s">
        <v>36</v>
      </c>
      <c r="GK89" s="149"/>
      <c r="GL89" s="149"/>
      <c r="GM89" s="149"/>
      <c r="GN89" s="149"/>
      <c r="GO89" s="149"/>
      <c r="GP89" s="149"/>
      <c r="GQ89" s="149"/>
      <c r="GR89" s="149"/>
      <c r="GS89" s="149"/>
      <c r="GT89" s="149"/>
      <c r="GU89" s="149"/>
      <c r="GV89" s="149"/>
      <c r="GW89" s="149"/>
      <c r="GX89" s="149"/>
      <c r="GY89" s="149"/>
      <c r="GZ89" s="149"/>
      <c r="HA89" s="149"/>
      <c r="HB89" s="149"/>
      <c r="HC89" s="149"/>
      <c r="HD89" s="149"/>
      <c r="HE89" s="149"/>
      <c r="HF89" s="149"/>
      <c r="HG89" s="149"/>
      <c r="HH89" s="149"/>
      <c r="HI89" s="149"/>
      <c r="HJ89" s="149"/>
      <c r="HK89" s="149" t="s">
        <v>29</v>
      </c>
      <c r="HL89" s="149"/>
      <c r="HM89" s="149"/>
      <c r="HN89" s="149"/>
      <c r="HO89" s="149"/>
      <c r="HP89" s="149"/>
      <c r="HQ89" s="149"/>
      <c r="HR89" s="149"/>
      <c r="HS89" s="149"/>
      <c r="HT89" s="149"/>
      <c r="HU89" s="149"/>
      <c r="HV89" s="149"/>
      <c r="HW89" s="149"/>
      <c r="HX89" s="149"/>
      <c r="HY89" s="149"/>
      <c r="HZ89" s="149"/>
      <c r="IA89" s="149"/>
      <c r="IB89" s="149"/>
      <c r="IC89" s="149"/>
      <c r="ID89" s="149"/>
      <c r="IE89" s="149"/>
      <c r="IF89" s="149"/>
      <c r="IG89" s="149"/>
      <c r="IH89" s="149"/>
      <c r="II89" s="149"/>
      <c r="IJ89" s="149"/>
      <c r="IK89" s="149"/>
      <c r="IL89" s="149" t="s">
        <v>37</v>
      </c>
      <c r="IM89" s="149"/>
      <c r="IN89" s="149"/>
      <c r="IO89" s="149"/>
      <c r="IP89" s="149"/>
      <c r="IQ89" s="149"/>
      <c r="IR89" s="149"/>
      <c r="IS89" s="149"/>
      <c r="IT89" s="149"/>
      <c r="IU89" s="149"/>
      <c r="IV89" s="149"/>
      <c r="IW89" s="149"/>
      <c r="IX89" s="149"/>
      <c r="IY89" s="149"/>
      <c r="IZ89" s="149"/>
      <c r="JA89" s="149"/>
      <c r="JB89" s="149"/>
      <c r="JC89" s="149"/>
      <c r="JD89" s="149"/>
      <c r="JE89" s="149"/>
      <c r="JF89" s="149"/>
      <c r="JG89" s="149"/>
      <c r="JH89" s="149"/>
      <c r="JI89" s="149"/>
      <c r="JJ89" s="149"/>
      <c r="JK89" s="149"/>
      <c r="JL89" s="149"/>
      <c r="JM89" s="149" t="s">
        <v>38</v>
      </c>
      <c r="JN89" s="149"/>
      <c r="JO89" s="149"/>
      <c r="JP89" s="149"/>
      <c r="JQ89" s="149"/>
      <c r="JR89" s="149"/>
      <c r="JS89" s="149"/>
      <c r="JT89" s="149"/>
      <c r="JU89" s="149"/>
      <c r="JV89" s="149"/>
      <c r="JW89" s="149"/>
      <c r="JX89" s="149"/>
      <c r="JY89" s="149"/>
      <c r="JZ89" s="149"/>
      <c r="KA89" s="149"/>
      <c r="KB89" s="149"/>
      <c r="KC89" s="149"/>
      <c r="KD89" s="149"/>
      <c r="KE89" s="149"/>
      <c r="KF89" s="149"/>
      <c r="KG89" s="149"/>
      <c r="KH89" s="149"/>
      <c r="KI89" s="149"/>
      <c r="KJ89" s="149"/>
      <c r="KK89" s="149"/>
      <c r="KL89" s="149"/>
      <c r="KM89" s="14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0" t="str">
        <f>データ!AD6</f>
        <v>【118.92】</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【26.31】</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【450.05】</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【246.04】</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【114.16】</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【18.71】</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【55.52】</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【77.10】</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【58.53】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【45.47】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【0.16】</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z+Xe0eqpfluo9gmIhPJ7/66ZKsKQwfZ2+x6Z2YHd3tYtbmVHl9asDRJaI6DbB5c8iGbdGk4V0hclKUnulmwcWg==" saltValue="1T3WdRIvK4G4Ijw0VSs3EQ=="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39</v>
      </c>
    </row>
    <row r="2" spans="1:140">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41</v>
      </c>
      <c r="B3" s="46" t="s">
        <v>42</v>
      </c>
      <c r="C3" s="46" t="s">
        <v>43</v>
      </c>
      <c r="D3" s="46" t="s">
        <v>44</v>
      </c>
      <c r="E3" s="46" t="s">
        <v>45</v>
      </c>
      <c r="F3" s="46" t="s">
        <v>46</v>
      </c>
      <c r="G3" s="46" t="s">
        <v>47</v>
      </c>
      <c r="H3" s="153" t="s">
        <v>48</v>
      </c>
      <c r="I3" s="154"/>
      <c r="J3" s="154"/>
      <c r="K3" s="154"/>
      <c r="L3" s="154"/>
      <c r="M3" s="154"/>
      <c r="N3" s="154"/>
      <c r="O3" s="154"/>
      <c r="P3" s="154"/>
      <c r="Q3" s="154"/>
      <c r="R3" s="154"/>
      <c r="S3" s="154"/>
      <c r="T3" s="157" t="s">
        <v>49</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50</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51</v>
      </c>
      <c r="B4" s="47"/>
      <c r="C4" s="47"/>
      <c r="D4" s="47"/>
      <c r="E4" s="47"/>
      <c r="F4" s="47"/>
      <c r="G4" s="47"/>
      <c r="H4" s="155"/>
      <c r="I4" s="156"/>
      <c r="J4" s="156"/>
      <c r="K4" s="156"/>
      <c r="L4" s="156"/>
      <c r="M4" s="156"/>
      <c r="N4" s="156"/>
      <c r="O4" s="156"/>
      <c r="P4" s="156"/>
      <c r="Q4" s="156"/>
      <c r="R4" s="156"/>
      <c r="S4" s="156"/>
      <c r="T4" s="152" t="s">
        <v>52</v>
      </c>
      <c r="U4" s="152"/>
      <c r="V4" s="152"/>
      <c r="W4" s="152"/>
      <c r="X4" s="152"/>
      <c r="Y4" s="152"/>
      <c r="Z4" s="152"/>
      <c r="AA4" s="152"/>
      <c r="AB4" s="152"/>
      <c r="AC4" s="152"/>
      <c r="AD4" s="152"/>
      <c r="AE4" s="152" t="s">
        <v>53</v>
      </c>
      <c r="AF4" s="152"/>
      <c r="AG4" s="152"/>
      <c r="AH4" s="152"/>
      <c r="AI4" s="152"/>
      <c r="AJ4" s="152"/>
      <c r="AK4" s="152"/>
      <c r="AL4" s="152"/>
      <c r="AM4" s="152"/>
      <c r="AN4" s="152"/>
      <c r="AO4" s="152"/>
      <c r="AP4" s="152" t="s">
        <v>54</v>
      </c>
      <c r="AQ4" s="152"/>
      <c r="AR4" s="152"/>
      <c r="AS4" s="152"/>
      <c r="AT4" s="152"/>
      <c r="AU4" s="152"/>
      <c r="AV4" s="152"/>
      <c r="AW4" s="152"/>
      <c r="AX4" s="152"/>
      <c r="AY4" s="152"/>
      <c r="AZ4" s="152"/>
      <c r="BA4" s="152" t="s">
        <v>55</v>
      </c>
      <c r="BB4" s="152"/>
      <c r="BC4" s="152"/>
      <c r="BD4" s="152"/>
      <c r="BE4" s="152"/>
      <c r="BF4" s="152"/>
      <c r="BG4" s="152"/>
      <c r="BH4" s="152"/>
      <c r="BI4" s="152"/>
      <c r="BJ4" s="152"/>
      <c r="BK4" s="152"/>
      <c r="BL4" s="152" t="s">
        <v>56</v>
      </c>
      <c r="BM4" s="152"/>
      <c r="BN4" s="152"/>
      <c r="BO4" s="152"/>
      <c r="BP4" s="152"/>
      <c r="BQ4" s="152"/>
      <c r="BR4" s="152"/>
      <c r="BS4" s="152"/>
      <c r="BT4" s="152"/>
      <c r="BU4" s="152"/>
      <c r="BV4" s="152"/>
      <c r="BW4" s="152" t="s">
        <v>57</v>
      </c>
      <c r="BX4" s="152"/>
      <c r="BY4" s="152"/>
      <c r="BZ4" s="152"/>
      <c r="CA4" s="152"/>
      <c r="CB4" s="152"/>
      <c r="CC4" s="152"/>
      <c r="CD4" s="152"/>
      <c r="CE4" s="152"/>
      <c r="CF4" s="152"/>
      <c r="CG4" s="152"/>
      <c r="CH4" s="152" t="s">
        <v>58</v>
      </c>
      <c r="CI4" s="152"/>
      <c r="CJ4" s="152"/>
      <c r="CK4" s="152"/>
      <c r="CL4" s="152"/>
      <c r="CM4" s="152"/>
      <c r="CN4" s="152"/>
      <c r="CO4" s="152"/>
      <c r="CP4" s="152"/>
      <c r="CQ4" s="152"/>
      <c r="CR4" s="152"/>
      <c r="CS4" s="152" t="s">
        <v>59</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61</v>
      </c>
      <c r="DP4" s="152"/>
      <c r="DQ4" s="152"/>
      <c r="DR4" s="152"/>
      <c r="DS4" s="152"/>
      <c r="DT4" s="152"/>
      <c r="DU4" s="152"/>
      <c r="DV4" s="152"/>
      <c r="DW4" s="152"/>
      <c r="DX4" s="152"/>
      <c r="DY4" s="152"/>
      <c r="DZ4" s="152" t="s">
        <v>62</v>
      </c>
      <c r="EA4" s="152"/>
      <c r="EB4" s="152"/>
      <c r="EC4" s="152"/>
      <c r="ED4" s="152"/>
      <c r="EE4" s="152"/>
      <c r="EF4" s="152"/>
      <c r="EG4" s="152"/>
      <c r="EH4" s="152"/>
      <c r="EI4" s="152"/>
      <c r="EJ4" s="152"/>
    </row>
    <row r="5" spans="1:140">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c r="A6" s="45" t="s">
        <v>88</v>
      </c>
      <c r="B6" s="50"/>
      <c r="C6" s="50"/>
      <c r="D6" s="50"/>
      <c r="E6" s="50"/>
      <c r="F6" s="50"/>
      <c r="G6" s="50"/>
      <c r="H6" s="50"/>
      <c r="I6" s="50"/>
      <c r="J6" s="50"/>
      <c r="K6" s="50"/>
      <c r="L6" s="50"/>
      <c r="M6" s="50"/>
      <c r="N6" s="50"/>
      <c r="O6" s="50"/>
      <c r="P6" s="50"/>
      <c r="Q6" s="51"/>
      <c r="R6" s="50"/>
      <c r="S6" s="50"/>
      <c r="T6" s="52">
        <f t="shared" ref="T6:CE6" si="3">T7</f>
        <v>84.98</v>
      </c>
      <c r="U6" s="52">
        <f>U7</f>
        <v>114.87</v>
      </c>
      <c r="V6" s="52">
        <f>V7</f>
        <v>111.31</v>
      </c>
      <c r="W6" s="52">
        <f>W7</f>
        <v>92.2</v>
      </c>
      <c r="X6" s="52">
        <f t="shared" si="3"/>
        <v>99.16</v>
      </c>
      <c r="Y6" s="52">
        <f t="shared" si="3"/>
        <v>109.6</v>
      </c>
      <c r="Z6" s="52">
        <f t="shared" si="3"/>
        <v>108.74</v>
      </c>
      <c r="AA6" s="52">
        <f t="shared" si="3"/>
        <v>109.99</v>
      </c>
      <c r="AB6" s="52">
        <f t="shared" si="3"/>
        <v>109.1</v>
      </c>
      <c r="AC6" s="52">
        <f t="shared" si="3"/>
        <v>108.18</v>
      </c>
      <c r="AD6" s="50" t="str">
        <f>IF(AD7="-","【-】","【"&amp;SUBSTITUTE(TEXT(AD7,"#,##0.00"),"-","△")&amp;"】")</f>
        <v>【118.92】</v>
      </c>
      <c r="AE6" s="52">
        <f t="shared" si="3"/>
        <v>345.09</v>
      </c>
      <c r="AF6" s="52">
        <f>AF7</f>
        <v>255.57</v>
      </c>
      <c r="AG6" s="52">
        <f>AG7</f>
        <v>247.92</v>
      </c>
      <c r="AH6" s="52">
        <f>AH7</f>
        <v>253.02</v>
      </c>
      <c r="AI6" s="52">
        <f t="shared" si="3"/>
        <v>220.5</v>
      </c>
      <c r="AJ6" s="52">
        <f t="shared" si="3"/>
        <v>85.38</v>
      </c>
      <c r="AK6" s="52">
        <f t="shared" si="3"/>
        <v>86.84</v>
      </c>
      <c r="AL6" s="52">
        <f t="shared" si="3"/>
        <v>83.56</v>
      </c>
      <c r="AM6" s="52">
        <f t="shared" si="3"/>
        <v>82.78</v>
      </c>
      <c r="AN6" s="52">
        <f t="shared" si="3"/>
        <v>79.27</v>
      </c>
      <c r="AO6" s="50" t="str">
        <f>IF(AO7="-","【-】","【"&amp;SUBSTITUTE(TEXT(AO7,"#,##0.00"),"-","△")&amp;"】")</f>
        <v>【26.31】</v>
      </c>
      <c r="AP6" s="52">
        <f t="shared" si="3"/>
        <v>408.76</v>
      </c>
      <c r="AQ6" s="52">
        <f>AQ7</f>
        <v>264.77999999999997</v>
      </c>
      <c r="AR6" s="52">
        <f>AR7</f>
        <v>222.94</v>
      </c>
      <c r="AS6" s="52">
        <f>AS7</f>
        <v>403.28</v>
      </c>
      <c r="AT6" s="52">
        <f t="shared" si="3"/>
        <v>335.22</v>
      </c>
      <c r="AU6" s="52">
        <f t="shared" si="3"/>
        <v>654.62</v>
      </c>
      <c r="AV6" s="52">
        <f t="shared" si="3"/>
        <v>619</v>
      </c>
      <c r="AW6" s="52">
        <f t="shared" si="3"/>
        <v>688.41</v>
      </c>
      <c r="AX6" s="52">
        <f t="shared" si="3"/>
        <v>649.91999999999996</v>
      </c>
      <c r="AY6" s="52">
        <f t="shared" si="3"/>
        <v>680.22</v>
      </c>
      <c r="AZ6" s="50" t="str">
        <f>IF(AZ7="-","【-】","【"&amp;SUBSTITUTE(TEXT(AZ7,"#,##0.00"),"-","△")&amp;"】")</f>
        <v>【450.05】</v>
      </c>
      <c r="BA6" s="52">
        <f t="shared" si="3"/>
        <v>625.87</v>
      </c>
      <c r="BB6" s="52">
        <f>BB7</f>
        <v>497.66</v>
      </c>
      <c r="BC6" s="52">
        <f>BC7</f>
        <v>677.78</v>
      </c>
      <c r="BD6" s="52">
        <f>BD7</f>
        <v>1522.46</v>
      </c>
      <c r="BE6" s="52">
        <f t="shared" si="3"/>
        <v>1583.77</v>
      </c>
      <c r="BF6" s="52">
        <f t="shared" si="3"/>
        <v>587.77</v>
      </c>
      <c r="BG6" s="52">
        <f t="shared" si="3"/>
        <v>552.4</v>
      </c>
      <c r="BH6" s="52">
        <f t="shared" si="3"/>
        <v>505.25</v>
      </c>
      <c r="BI6" s="52">
        <f t="shared" si="3"/>
        <v>531.53</v>
      </c>
      <c r="BJ6" s="52">
        <f t="shared" si="3"/>
        <v>504.73</v>
      </c>
      <c r="BK6" s="50" t="str">
        <f>IF(BK7="-","【-】","【"&amp;SUBSTITUTE(TEXT(BK7,"#,##0.00"),"-","△")&amp;"】")</f>
        <v>【246.04】</v>
      </c>
      <c r="BL6" s="52">
        <f t="shared" si="3"/>
        <v>82.08</v>
      </c>
      <c r="BM6" s="52">
        <f>BM7</f>
        <v>113.21</v>
      </c>
      <c r="BN6" s="52">
        <f>BN7</f>
        <v>111.33</v>
      </c>
      <c r="BO6" s="52">
        <f>BO7</f>
        <v>91.95</v>
      </c>
      <c r="BP6" s="52">
        <f t="shared" si="3"/>
        <v>83.85</v>
      </c>
      <c r="BQ6" s="52">
        <f t="shared" si="3"/>
        <v>89.26</v>
      </c>
      <c r="BR6" s="52">
        <f t="shared" si="3"/>
        <v>90.99</v>
      </c>
      <c r="BS6" s="52">
        <f t="shared" si="3"/>
        <v>93.58</v>
      </c>
      <c r="BT6" s="52">
        <f t="shared" si="3"/>
        <v>93.31</v>
      </c>
      <c r="BU6" s="52">
        <f t="shared" si="3"/>
        <v>92.2</v>
      </c>
      <c r="BV6" s="50" t="str">
        <f>IF(BV7="-","【-】","【"&amp;SUBSTITUTE(TEXT(BV7,"#,##0.00"),"-","△")&amp;"】")</f>
        <v>【114.16】</v>
      </c>
      <c r="BW6" s="52">
        <f t="shared" si="3"/>
        <v>29.3</v>
      </c>
      <c r="BX6" s="52">
        <f>BX7</f>
        <v>28.35</v>
      </c>
      <c r="BY6" s="52">
        <f>BY7</f>
        <v>28.83</v>
      </c>
      <c r="BZ6" s="52">
        <f>BZ7</f>
        <v>34.94</v>
      </c>
      <c r="CA6" s="52">
        <f t="shared" si="3"/>
        <v>36.869999999999997</v>
      </c>
      <c r="CB6" s="52">
        <f t="shared" si="3"/>
        <v>34.57</v>
      </c>
      <c r="CC6" s="52">
        <f t="shared" si="3"/>
        <v>34.1</v>
      </c>
      <c r="CD6" s="52">
        <f t="shared" si="3"/>
        <v>33.79</v>
      </c>
      <c r="CE6" s="52">
        <f t="shared" si="3"/>
        <v>33.81</v>
      </c>
      <c r="CF6" s="52">
        <f t="shared" ref="CF6" si="4">CF7</f>
        <v>34.33</v>
      </c>
      <c r="CG6" s="50" t="str">
        <f>IF(CG7="-","【-】","【"&amp;SUBSTITUTE(TEXT(CG7,"#,##0.00"),"-","△")&amp;"】")</f>
        <v>【18.71】</v>
      </c>
      <c r="CH6" s="52">
        <f t="shared" ref="CH6:CQ6" si="5">CH7</f>
        <v>38.19</v>
      </c>
      <c r="CI6" s="52">
        <f>CI7</f>
        <v>37.299999999999997</v>
      </c>
      <c r="CJ6" s="52">
        <f>CJ7</f>
        <v>36.909999999999997</v>
      </c>
      <c r="CK6" s="52">
        <f>CK7</f>
        <v>37.96</v>
      </c>
      <c r="CL6" s="52">
        <f t="shared" si="5"/>
        <v>43.82</v>
      </c>
      <c r="CM6" s="52">
        <f t="shared" si="5"/>
        <v>42.48</v>
      </c>
      <c r="CN6" s="52">
        <f t="shared" si="5"/>
        <v>42.43</v>
      </c>
      <c r="CO6" s="52">
        <f t="shared" si="5"/>
        <v>43.12</v>
      </c>
      <c r="CP6" s="52">
        <f t="shared" si="5"/>
        <v>43.85</v>
      </c>
      <c r="CQ6" s="52">
        <f t="shared" si="5"/>
        <v>44.05</v>
      </c>
      <c r="CR6" s="50" t="str">
        <f>IF(CR7="-","【-】","【"&amp;SUBSTITUTE(TEXT(CR7,"#,##0.00"),"-","△")&amp;"】")</f>
        <v>【55.52】</v>
      </c>
      <c r="CS6" s="52">
        <f t="shared" ref="CS6:DB6" si="6">CS7</f>
        <v>49.1</v>
      </c>
      <c r="CT6" s="52">
        <f>CT7</f>
        <v>48.02</v>
      </c>
      <c r="CU6" s="52">
        <f>CU7</f>
        <v>47.63</v>
      </c>
      <c r="CV6" s="52">
        <f>CV7</f>
        <v>48.23</v>
      </c>
      <c r="CW6" s="52">
        <f t="shared" si="6"/>
        <v>57.58</v>
      </c>
      <c r="CX6" s="52">
        <f t="shared" si="6"/>
        <v>61.29</v>
      </c>
      <c r="CY6" s="52">
        <f t="shared" si="6"/>
        <v>61.07</v>
      </c>
      <c r="CZ6" s="52">
        <f t="shared" si="6"/>
        <v>61.62</v>
      </c>
      <c r="DA6" s="52">
        <f t="shared" si="6"/>
        <v>61.64</v>
      </c>
      <c r="DB6" s="52">
        <f t="shared" si="6"/>
        <v>61.85</v>
      </c>
      <c r="DC6" s="50" t="str">
        <f>IF(DC7="-","【-】","【"&amp;SUBSTITUTE(TEXT(DC7,"#,##0.00"),"-","△")&amp;"】")</f>
        <v>【77.10】</v>
      </c>
      <c r="DD6" s="52">
        <f t="shared" ref="DD6:DM6" si="7">DD7</f>
        <v>77.349999999999994</v>
      </c>
      <c r="DE6" s="52">
        <f>DE7</f>
        <v>79.27</v>
      </c>
      <c r="DF6" s="52">
        <f>DF7</f>
        <v>80.75</v>
      </c>
      <c r="DG6" s="52">
        <f>DG7</f>
        <v>82.61</v>
      </c>
      <c r="DH6" s="52">
        <f t="shared" si="7"/>
        <v>47.48</v>
      </c>
      <c r="DI6" s="52">
        <f t="shared" si="7"/>
        <v>48.15</v>
      </c>
      <c r="DJ6" s="52">
        <f t="shared" si="7"/>
        <v>49.38</v>
      </c>
      <c r="DK6" s="52">
        <f t="shared" si="7"/>
        <v>51.15</v>
      </c>
      <c r="DL6" s="52">
        <f t="shared" si="7"/>
        <v>52.15</v>
      </c>
      <c r="DM6" s="52">
        <f t="shared" si="7"/>
        <v>52.21</v>
      </c>
      <c r="DN6" s="50" t="str">
        <f>IF(DN7="-","【-】","【"&amp;SUBSTITUTE(TEXT(DN7,"#,##0.00"),"-","△")&amp;"】")</f>
        <v>【58.53】</v>
      </c>
      <c r="DO6" s="52">
        <f t="shared" ref="DO6:DX6" si="8">DO7</f>
        <v>25.05</v>
      </c>
      <c r="DP6" s="52">
        <f>DP7</f>
        <v>25.05</v>
      </c>
      <c r="DQ6" s="52">
        <f>DQ7</f>
        <v>25.05</v>
      </c>
      <c r="DR6" s="52">
        <f>DR7</f>
        <v>25.05</v>
      </c>
      <c r="DS6" s="52">
        <f t="shared" si="8"/>
        <v>25.05</v>
      </c>
      <c r="DT6" s="52">
        <f t="shared" si="8"/>
        <v>19.010000000000002</v>
      </c>
      <c r="DU6" s="52">
        <f t="shared" si="8"/>
        <v>14.92</v>
      </c>
      <c r="DV6" s="52">
        <f t="shared" si="8"/>
        <v>20.8</v>
      </c>
      <c r="DW6" s="52">
        <f t="shared" si="8"/>
        <v>29.43</v>
      </c>
      <c r="DX6" s="52">
        <f t="shared" si="8"/>
        <v>32.03</v>
      </c>
      <c r="DY6" s="50" t="str">
        <f>IF(DY7="-","【-】","【"&amp;SUBSTITUTE(TEXT(DY7,"#,##0.00"),"-","△")&amp;"】")</f>
        <v>【45.47】</v>
      </c>
      <c r="DZ6" s="52">
        <f t="shared" ref="DZ6:EI6" si="9">DZ7</f>
        <v>4.37</v>
      </c>
      <c r="EA6" s="52">
        <f>EA7</f>
        <v>0</v>
      </c>
      <c r="EB6" s="52">
        <f>EB7</f>
        <v>0</v>
      </c>
      <c r="EC6" s="52">
        <f>EC7</f>
        <v>0</v>
      </c>
      <c r="ED6" s="52">
        <f t="shared" si="9"/>
        <v>0</v>
      </c>
      <c r="EE6" s="52">
        <f t="shared" si="9"/>
        <v>0.45</v>
      </c>
      <c r="EF6" s="52">
        <f t="shared" si="9"/>
        <v>2.36</v>
      </c>
      <c r="EG6" s="52">
        <f t="shared" si="9"/>
        <v>0.11</v>
      </c>
      <c r="EH6" s="52">
        <f t="shared" si="9"/>
        <v>0.11</v>
      </c>
      <c r="EI6" s="52">
        <f t="shared" si="9"/>
        <v>0.11</v>
      </c>
      <c r="EJ6" s="50" t="str">
        <f>IF(EJ7="-","【-】","【"&amp;SUBSTITUTE(TEXT(EJ7,"#,##0.00"),"-","△")&amp;"】")</f>
        <v>【0.16】</v>
      </c>
    </row>
    <row r="7" spans="1:140" s="53" customFormat="1">
      <c r="A7"/>
      <c r="B7" s="54" t="s">
        <v>89</v>
      </c>
      <c r="C7" s="54" t="s">
        <v>90</v>
      </c>
      <c r="D7" s="54" t="s">
        <v>91</v>
      </c>
      <c r="E7" s="54" t="s">
        <v>92</v>
      </c>
      <c r="F7" s="54" t="s">
        <v>93</v>
      </c>
      <c r="G7" s="54" t="s">
        <v>94</v>
      </c>
      <c r="H7" s="54" t="s">
        <v>95</v>
      </c>
      <c r="I7" s="54" t="s">
        <v>96</v>
      </c>
      <c r="J7" s="54" t="s">
        <v>97</v>
      </c>
      <c r="K7" s="55">
        <v>29000</v>
      </c>
      <c r="L7" s="54" t="s">
        <v>98</v>
      </c>
      <c r="M7" s="55">
        <v>1</v>
      </c>
      <c r="N7" s="55">
        <v>12707</v>
      </c>
      <c r="O7" s="56" t="s">
        <v>99</v>
      </c>
      <c r="P7" s="56">
        <v>58.4</v>
      </c>
      <c r="Q7" s="55">
        <v>44</v>
      </c>
      <c r="R7" s="55">
        <v>16698</v>
      </c>
      <c r="S7" s="54" t="s">
        <v>100</v>
      </c>
      <c r="T7" s="57">
        <v>84.98</v>
      </c>
      <c r="U7" s="57">
        <v>114.87</v>
      </c>
      <c r="V7" s="57">
        <v>111.31</v>
      </c>
      <c r="W7" s="57">
        <v>92.2</v>
      </c>
      <c r="X7" s="57">
        <v>99.16</v>
      </c>
      <c r="Y7" s="57">
        <v>109.6</v>
      </c>
      <c r="Z7" s="57">
        <v>108.74</v>
      </c>
      <c r="AA7" s="57">
        <v>109.99</v>
      </c>
      <c r="AB7" s="57">
        <v>109.1</v>
      </c>
      <c r="AC7" s="58">
        <v>108.18</v>
      </c>
      <c r="AD7" s="57">
        <v>118.92</v>
      </c>
      <c r="AE7" s="57">
        <v>345.09</v>
      </c>
      <c r="AF7" s="57">
        <v>255.57</v>
      </c>
      <c r="AG7" s="57">
        <v>247.92</v>
      </c>
      <c r="AH7" s="57">
        <v>253.02</v>
      </c>
      <c r="AI7" s="57">
        <v>220.5</v>
      </c>
      <c r="AJ7" s="57">
        <v>85.38</v>
      </c>
      <c r="AK7" s="57">
        <v>86.84</v>
      </c>
      <c r="AL7" s="57">
        <v>83.56</v>
      </c>
      <c r="AM7" s="57">
        <v>82.78</v>
      </c>
      <c r="AN7" s="57">
        <v>79.27</v>
      </c>
      <c r="AO7" s="57">
        <v>26.31</v>
      </c>
      <c r="AP7" s="57">
        <v>408.76</v>
      </c>
      <c r="AQ7" s="57">
        <v>264.77999999999997</v>
      </c>
      <c r="AR7" s="57">
        <v>222.94</v>
      </c>
      <c r="AS7" s="57">
        <v>403.28</v>
      </c>
      <c r="AT7" s="57">
        <v>335.22</v>
      </c>
      <c r="AU7" s="57">
        <v>654.62</v>
      </c>
      <c r="AV7" s="57">
        <v>619</v>
      </c>
      <c r="AW7" s="57">
        <v>688.41</v>
      </c>
      <c r="AX7" s="57">
        <v>649.91999999999996</v>
      </c>
      <c r="AY7" s="57">
        <v>680.22</v>
      </c>
      <c r="AZ7" s="57">
        <v>450.05</v>
      </c>
      <c r="BA7" s="57">
        <v>625.87</v>
      </c>
      <c r="BB7" s="57">
        <v>497.66</v>
      </c>
      <c r="BC7" s="57">
        <v>677.78</v>
      </c>
      <c r="BD7" s="57">
        <v>1522.46</v>
      </c>
      <c r="BE7" s="57">
        <v>1583.77</v>
      </c>
      <c r="BF7" s="57">
        <v>587.77</v>
      </c>
      <c r="BG7" s="57">
        <v>552.4</v>
      </c>
      <c r="BH7" s="57">
        <v>505.25</v>
      </c>
      <c r="BI7" s="57">
        <v>531.53</v>
      </c>
      <c r="BJ7" s="57">
        <v>504.73</v>
      </c>
      <c r="BK7" s="57">
        <v>246.04</v>
      </c>
      <c r="BL7" s="57">
        <v>82.08</v>
      </c>
      <c r="BM7" s="57">
        <v>113.21</v>
      </c>
      <c r="BN7" s="57">
        <v>111.33</v>
      </c>
      <c r="BO7" s="57">
        <v>91.95</v>
      </c>
      <c r="BP7" s="57">
        <v>83.85</v>
      </c>
      <c r="BQ7" s="57">
        <v>89.26</v>
      </c>
      <c r="BR7" s="57">
        <v>90.99</v>
      </c>
      <c r="BS7" s="57">
        <v>93.58</v>
      </c>
      <c r="BT7" s="57">
        <v>93.31</v>
      </c>
      <c r="BU7" s="57">
        <v>92.2</v>
      </c>
      <c r="BV7" s="57">
        <v>114.16</v>
      </c>
      <c r="BW7" s="57">
        <v>29.3</v>
      </c>
      <c r="BX7" s="57">
        <v>28.35</v>
      </c>
      <c r="BY7" s="57">
        <v>28.83</v>
      </c>
      <c r="BZ7" s="57">
        <v>34.94</v>
      </c>
      <c r="CA7" s="57">
        <v>36.869999999999997</v>
      </c>
      <c r="CB7" s="57">
        <v>34.57</v>
      </c>
      <c r="CC7" s="57">
        <v>34.1</v>
      </c>
      <c r="CD7" s="57">
        <v>33.79</v>
      </c>
      <c r="CE7" s="57">
        <v>33.81</v>
      </c>
      <c r="CF7" s="57">
        <v>34.33</v>
      </c>
      <c r="CG7" s="57">
        <v>18.71</v>
      </c>
      <c r="CH7" s="57">
        <v>38.19</v>
      </c>
      <c r="CI7" s="57">
        <v>37.299999999999997</v>
      </c>
      <c r="CJ7" s="57">
        <v>36.909999999999997</v>
      </c>
      <c r="CK7" s="57">
        <v>37.96</v>
      </c>
      <c r="CL7" s="57">
        <v>43.82</v>
      </c>
      <c r="CM7" s="57">
        <v>42.48</v>
      </c>
      <c r="CN7" s="57">
        <v>42.43</v>
      </c>
      <c r="CO7" s="57">
        <v>43.12</v>
      </c>
      <c r="CP7" s="57">
        <v>43.85</v>
      </c>
      <c r="CQ7" s="57">
        <v>44.05</v>
      </c>
      <c r="CR7" s="57">
        <v>55.52</v>
      </c>
      <c r="CS7" s="57">
        <v>49.1</v>
      </c>
      <c r="CT7" s="57">
        <v>48.02</v>
      </c>
      <c r="CU7" s="57">
        <v>47.63</v>
      </c>
      <c r="CV7" s="57">
        <v>48.23</v>
      </c>
      <c r="CW7" s="57">
        <v>57.58</v>
      </c>
      <c r="CX7" s="57">
        <v>61.29</v>
      </c>
      <c r="CY7" s="57">
        <v>61.07</v>
      </c>
      <c r="CZ7" s="57">
        <v>61.62</v>
      </c>
      <c r="DA7" s="57">
        <v>61.64</v>
      </c>
      <c r="DB7" s="57">
        <v>61.85</v>
      </c>
      <c r="DC7" s="57">
        <v>77.099999999999994</v>
      </c>
      <c r="DD7" s="57">
        <v>77.349999999999994</v>
      </c>
      <c r="DE7" s="57">
        <v>79.27</v>
      </c>
      <c r="DF7" s="57">
        <v>80.75</v>
      </c>
      <c r="DG7" s="57">
        <v>82.61</v>
      </c>
      <c r="DH7" s="57">
        <v>47.48</v>
      </c>
      <c r="DI7" s="57">
        <v>48.15</v>
      </c>
      <c r="DJ7" s="57">
        <v>49.38</v>
      </c>
      <c r="DK7" s="57">
        <v>51.15</v>
      </c>
      <c r="DL7" s="57">
        <v>52.15</v>
      </c>
      <c r="DM7" s="57">
        <v>52.21</v>
      </c>
      <c r="DN7" s="57">
        <v>58.53</v>
      </c>
      <c r="DO7" s="57">
        <v>25.05</v>
      </c>
      <c r="DP7" s="57">
        <v>25.05</v>
      </c>
      <c r="DQ7" s="57">
        <v>25.05</v>
      </c>
      <c r="DR7" s="57">
        <v>25.05</v>
      </c>
      <c r="DS7" s="57">
        <v>25.05</v>
      </c>
      <c r="DT7" s="57">
        <v>19.010000000000002</v>
      </c>
      <c r="DU7" s="57">
        <v>14.92</v>
      </c>
      <c r="DV7" s="57">
        <v>20.8</v>
      </c>
      <c r="DW7" s="57">
        <v>29.43</v>
      </c>
      <c r="DX7" s="57">
        <v>32.03</v>
      </c>
      <c r="DY7" s="57">
        <v>45.47</v>
      </c>
      <c r="DZ7" s="57">
        <v>4.37</v>
      </c>
      <c r="EA7" s="57">
        <v>0</v>
      </c>
      <c r="EB7" s="57">
        <v>0</v>
      </c>
      <c r="EC7" s="57">
        <v>0</v>
      </c>
      <c r="ED7" s="57">
        <v>0</v>
      </c>
      <c r="EE7" s="57">
        <v>0.45</v>
      </c>
      <c r="EF7" s="57">
        <v>2.36</v>
      </c>
      <c r="EG7" s="57">
        <v>0.11</v>
      </c>
      <c r="EH7" s="57">
        <v>0.11</v>
      </c>
      <c r="EI7" s="57">
        <v>0.11</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84.98</v>
      </c>
      <c r="V11" s="64">
        <f>IF(U6="-",NA(),U6)</f>
        <v>114.87</v>
      </c>
      <c r="W11" s="64">
        <f>IF(V6="-",NA(),V6)</f>
        <v>111.31</v>
      </c>
      <c r="X11" s="64">
        <f>IF(W6="-",NA(),W6)</f>
        <v>92.2</v>
      </c>
      <c r="Y11" s="64">
        <f>IF(X6="-",NA(),X6)</f>
        <v>99.16</v>
      </c>
      <c r="AE11" s="63" t="s">
        <v>23</v>
      </c>
      <c r="AF11" s="64">
        <f>IF(AE6="-",NA(),AE6)</f>
        <v>345.09</v>
      </c>
      <c r="AG11" s="64">
        <f>IF(AF6="-",NA(),AF6)</f>
        <v>255.57</v>
      </c>
      <c r="AH11" s="64">
        <f>IF(AG6="-",NA(),AG6)</f>
        <v>247.92</v>
      </c>
      <c r="AI11" s="64">
        <f>IF(AH6="-",NA(),AH6)</f>
        <v>253.02</v>
      </c>
      <c r="AJ11" s="64">
        <f>IF(AI6="-",NA(),AI6)</f>
        <v>220.5</v>
      </c>
      <c r="AP11" s="63" t="s">
        <v>23</v>
      </c>
      <c r="AQ11" s="64">
        <f>IF(AP6="-",NA(),AP6)</f>
        <v>408.76</v>
      </c>
      <c r="AR11" s="64">
        <f>IF(AQ6="-",NA(),AQ6)</f>
        <v>264.77999999999997</v>
      </c>
      <c r="AS11" s="64">
        <f>IF(AR6="-",NA(),AR6)</f>
        <v>222.94</v>
      </c>
      <c r="AT11" s="64">
        <f>IF(AS6="-",NA(),AS6)</f>
        <v>403.28</v>
      </c>
      <c r="AU11" s="64">
        <f>IF(AT6="-",NA(),AT6)</f>
        <v>335.22</v>
      </c>
      <c r="BA11" s="63" t="s">
        <v>23</v>
      </c>
      <c r="BB11" s="64">
        <f>IF(BA6="-",NA(),BA6)</f>
        <v>625.87</v>
      </c>
      <c r="BC11" s="64">
        <f>IF(BB6="-",NA(),BB6)</f>
        <v>497.66</v>
      </c>
      <c r="BD11" s="64">
        <f>IF(BC6="-",NA(),BC6)</f>
        <v>677.78</v>
      </c>
      <c r="BE11" s="64">
        <f>IF(BD6="-",NA(),BD6)</f>
        <v>1522.46</v>
      </c>
      <c r="BF11" s="64">
        <f>IF(BE6="-",NA(),BE6)</f>
        <v>1583.77</v>
      </c>
      <c r="BL11" s="63" t="s">
        <v>23</v>
      </c>
      <c r="BM11" s="64">
        <f>IF(BL6="-",NA(),BL6)</f>
        <v>82.08</v>
      </c>
      <c r="BN11" s="64">
        <f>IF(BM6="-",NA(),BM6)</f>
        <v>113.21</v>
      </c>
      <c r="BO11" s="64">
        <f>IF(BN6="-",NA(),BN6)</f>
        <v>111.33</v>
      </c>
      <c r="BP11" s="64">
        <f>IF(BO6="-",NA(),BO6)</f>
        <v>91.95</v>
      </c>
      <c r="BQ11" s="64">
        <f>IF(BP6="-",NA(),BP6)</f>
        <v>83.85</v>
      </c>
      <c r="BW11" s="63" t="s">
        <v>23</v>
      </c>
      <c r="BX11" s="64">
        <f>IF(BW6="-",NA(),BW6)</f>
        <v>29.3</v>
      </c>
      <c r="BY11" s="64">
        <f>IF(BX6="-",NA(),BX6)</f>
        <v>28.35</v>
      </c>
      <c r="BZ11" s="64">
        <f>IF(BY6="-",NA(),BY6)</f>
        <v>28.83</v>
      </c>
      <c r="CA11" s="64">
        <f>IF(BZ6="-",NA(),BZ6)</f>
        <v>34.94</v>
      </c>
      <c r="CB11" s="64">
        <f>IF(CA6="-",NA(),CA6)</f>
        <v>36.869999999999997</v>
      </c>
      <c r="CH11" s="63" t="s">
        <v>23</v>
      </c>
      <c r="CI11" s="64">
        <f>IF(CH6="-",NA(),CH6)</f>
        <v>38.19</v>
      </c>
      <c r="CJ11" s="64">
        <f>IF(CI6="-",NA(),CI6)</f>
        <v>37.299999999999997</v>
      </c>
      <c r="CK11" s="64">
        <f>IF(CJ6="-",NA(),CJ6)</f>
        <v>36.909999999999997</v>
      </c>
      <c r="CL11" s="64">
        <f>IF(CK6="-",NA(),CK6)</f>
        <v>37.96</v>
      </c>
      <c r="CM11" s="64">
        <f>IF(CL6="-",NA(),CL6)</f>
        <v>43.82</v>
      </c>
      <c r="CS11" s="63" t="s">
        <v>23</v>
      </c>
      <c r="CT11" s="64">
        <f>IF(CS6="-",NA(),CS6)</f>
        <v>49.1</v>
      </c>
      <c r="CU11" s="64">
        <f>IF(CT6="-",NA(),CT6)</f>
        <v>48.02</v>
      </c>
      <c r="CV11" s="64">
        <f>IF(CU6="-",NA(),CU6)</f>
        <v>47.63</v>
      </c>
      <c r="CW11" s="64">
        <f>IF(CV6="-",NA(),CV6)</f>
        <v>48.23</v>
      </c>
      <c r="CX11" s="64">
        <f>IF(CW6="-",NA(),CW6)</f>
        <v>57.58</v>
      </c>
      <c r="DD11" s="63" t="s">
        <v>23</v>
      </c>
      <c r="DE11" s="64">
        <f>IF(DD6="-",NA(),DD6)</f>
        <v>77.349999999999994</v>
      </c>
      <c r="DF11" s="64">
        <f>IF(DE6="-",NA(),DE6)</f>
        <v>79.27</v>
      </c>
      <c r="DG11" s="64">
        <f>IF(DF6="-",NA(),DF6)</f>
        <v>80.75</v>
      </c>
      <c r="DH11" s="64">
        <f>IF(DG6="-",NA(),DG6)</f>
        <v>82.61</v>
      </c>
      <c r="DI11" s="64">
        <f>IF(DH6="-",NA(),DH6)</f>
        <v>47.48</v>
      </c>
      <c r="DO11" s="63" t="s">
        <v>23</v>
      </c>
      <c r="DP11" s="64">
        <f>IF(DO6="-",NA(),DO6)</f>
        <v>25.05</v>
      </c>
      <c r="DQ11" s="64">
        <f>IF(DP6="-",NA(),DP6)</f>
        <v>25.05</v>
      </c>
      <c r="DR11" s="64">
        <f>IF(DQ6="-",NA(),DQ6)</f>
        <v>25.05</v>
      </c>
      <c r="DS11" s="64">
        <f>IF(DR6="-",NA(),DR6)</f>
        <v>25.05</v>
      </c>
      <c r="DT11" s="64">
        <f>IF(DS6="-",NA(),DS6)</f>
        <v>25.05</v>
      </c>
      <c r="DZ11" s="63" t="s">
        <v>23</v>
      </c>
      <c r="EA11" s="64">
        <f>IF(DZ6="-",NA(),DZ6)</f>
        <v>4.37</v>
      </c>
      <c r="EB11" s="64">
        <f>IF(EA6="-",NA(),EA6)</f>
        <v>0</v>
      </c>
      <c r="EC11" s="64">
        <f>IF(EB6="-",NA(),EB6)</f>
        <v>0</v>
      </c>
      <c r="ED11" s="64">
        <f>IF(EC6="-",NA(),EC6)</f>
        <v>0</v>
      </c>
      <c r="EE11" s="64">
        <f>IF(ED6="-",NA(),ED6)</f>
        <v>0</v>
      </c>
    </row>
    <row r="12" spans="1:140">
      <c r="T12" s="63" t="s">
        <v>24</v>
      </c>
      <c r="U12" s="64">
        <f>IF(Y6="-",NA(),Y6)</f>
        <v>109.6</v>
      </c>
      <c r="V12" s="64">
        <f>IF(Z6="-",NA(),Z6)</f>
        <v>108.74</v>
      </c>
      <c r="W12" s="64">
        <f>IF(AA6="-",NA(),AA6)</f>
        <v>109.99</v>
      </c>
      <c r="X12" s="64">
        <f>IF(AB6="-",NA(),AB6)</f>
        <v>109.1</v>
      </c>
      <c r="Y12" s="64">
        <f>IF(AC6="-",NA(),AC6)</f>
        <v>108.18</v>
      </c>
      <c r="AE12" s="63" t="s">
        <v>24</v>
      </c>
      <c r="AF12" s="64">
        <f>IF(AJ6="-",NA(),AJ6)</f>
        <v>85.38</v>
      </c>
      <c r="AG12" s="64">
        <f t="shared" ref="AG12:AJ12" si="10">IF(AK6="-",NA(),AK6)</f>
        <v>86.84</v>
      </c>
      <c r="AH12" s="64">
        <f t="shared" si="10"/>
        <v>83.56</v>
      </c>
      <c r="AI12" s="64">
        <f t="shared" si="10"/>
        <v>82.78</v>
      </c>
      <c r="AJ12" s="64">
        <f t="shared" si="10"/>
        <v>79.27</v>
      </c>
      <c r="AP12" s="63" t="s">
        <v>24</v>
      </c>
      <c r="AQ12" s="64">
        <f>IF(AU6="-",NA(),AU6)</f>
        <v>654.62</v>
      </c>
      <c r="AR12" s="64">
        <f t="shared" ref="AR12:AU12" si="11">IF(AV6="-",NA(),AV6)</f>
        <v>619</v>
      </c>
      <c r="AS12" s="64">
        <f t="shared" si="11"/>
        <v>688.41</v>
      </c>
      <c r="AT12" s="64">
        <f t="shared" si="11"/>
        <v>649.91999999999996</v>
      </c>
      <c r="AU12" s="64">
        <f t="shared" si="11"/>
        <v>680.22</v>
      </c>
      <c r="BA12" s="63" t="s">
        <v>24</v>
      </c>
      <c r="BB12" s="64">
        <f>IF(BF6="-",NA(),BF6)</f>
        <v>587.77</v>
      </c>
      <c r="BC12" s="64">
        <f t="shared" ref="BC12:BF12" si="12">IF(BG6="-",NA(),BG6)</f>
        <v>552.4</v>
      </c>
      <c r="BD12" s="64">
        <f t="shared" si="12"/>
        <v>505.25</v>
      </c>
      <c r="BE12" s="64">
        <f t="shared" si="12"/>
        <v>531.53</v>
      </c>
      <c r="BF12" s="64">
        <f t="shared" si="12"/>
        <v>504.73</v>
      </c>
      <c r="BL12" s="63" t="s">
        <v>24</v>
      </c>
      <c r="BM12" s="64">
        <f>IF(BQ6="-",NA(),BQ6)</f>
        <v>89.26</v>
      </c>
      <c r="BN12" s="64">
        <f t="shared" ref="BN12:BQ12" si="13">IF(BR6="-",NA(),BR6)</f>
        <v>90.99</v>
      </c>
      <c r="BO12" s="64">
        <f t="shared" si="13"/>
        <v>93.58</v>
      </c>
      <c r="BP12" s="64">
        <f t="shared" si="13"/>
        <v>93.31</v>
      </c>
      <c r="BQ12" s="64">
        <f t="shared" si="13"/>
        <v>92.2</v>
      </c>
      <c r="BW12" s="63" t="s">
        <v>24</v>
      </c>
      <c r="BX12" s="64">
        <f>IF(CB6="-",NA(),CB6)</f>
        <v>34.57</v>
      </c>
      <c r="BY12" s="64">
        <f t="shared" ref="BY12:CB12" si="14">IF(CC6="-",NA(),CC6)</f>
        <v>34.1</v>
      </c>
      <c r="BZ12" s="64">
        <f t="shared" si="14"/>
        <v>33.79</v>
      </c>
      <c r="CA12" s="64">
        <f t="shared" si="14"/>
        <v>33.81</v>
      </c>
      <c r="CB12" s="64">
        <f t="shared" si="14"/>
        <v>34.33</v>
      </c>
      <c r="CH12" s="63" t="s">
        <v>24</v>
      </c>
      <c r="CI12" s="64">
        <f>IF(CM6="-",NA(),CM6)</f>
        <v>42.48</v>
      </c>
      <c r="CJ12" s="64">
        <f t="shared" ref="CJ12:CM12" si="15">IF(CN6="-",NA(),CN6)</f>
        <v>42.43</v>
      </c>
      <c r="CK12" s="64">
        <f t="shared" si="15"/>
        <v>43.12</v>
      </c>
      <c r="CL12" s="64">
        <f t="shared" si="15"/>
        <v>43.85</v>
      </c>
      <c r="CM12" s="64">
        <f t="shared" si="15"/>
        <v>44.05</v>
      </c>
      <c r="CS12" s="63" t="s">
        <v>24</v>
      </c>
      <c r="CT12" s="64">
        <f>IF(CX6="-",NA(),CX6)</f>
        <v>61.29</v>
      </c>
      <c r="CU12" s="64">
        <f t="shared" ref="CU12:CX12" si="16">IF(CY6="-",NA(),CY6)</f>
        <v>61.07</v>
      </c>
      <c r="CV12" s="64">
        <f t="shared" si="16"/>
        <v>61.62</v>
      </c>
      <c r="CW12" s="64">
        <f t="shared" si="16"/>
        <v>61.64</v>
      </c>
      <c r="CX12" s="64">
        <f t="shared" si="16"/>
        <v>61.85</v>
      </c>
      <c r="DD12" s="63" t="s">
        <v>24</v>
      </c>
      <c r="DE12" s="64">
        <f>IF(DI6="-",NA(),DI6)</f>
        <v>48.15</v>
      </c>
      <c r="DF12" s="64">
        <f t="shared" ref="DF12:DI12" si="17">IF(DJ6="-",NA(),DJ6)</f>
        <v>49.38</v>
      </c>
      <c r="DG12" s="64">
        <f t="shared" si="17"/>
        <v>51.15</v>
      </c>
      <c r="DH12" s="64">
        <f t="shared" si="17"/>
        <v>52.15</v>
      </c>
      <c r="DI12" s="64">
        <f t="shared" si="17"/>
        <v>52.21</v>
      </c>
      <c r="DO12" s="63" t="s">
        <v>24</v>
      </c>
      <c r="DP12" s="64">
        <f>IF(DT6="-",NA(),DT6)</f>
        <v>19.010000000000002</v>
      </c>
      <c r="DQ12" s="64">
        <f t="shared" ref="DQ12:DT12" si="18">IF(DU6="-",NA(),DU6)</f>
        <v>14.92</v>
      </c>
      <c r="DR12" s="64">
        <f t="shared" si="18"/>
        <v>20.8</v>
      </c>
      <c r="DS12" s="64">
        <f t="shared" si="18"/>
        <v>29.43</v>
      </c>
      <c r="DT12" s="64">
        <f t="shared" si="18"/>
        <v>32.03</v>
      </c>
      <c r="DZ12" s="63" t="s">
        <v>24</v>
      </c>
      <c r="EA12" s="64">
        <f>IF(EE6="-",NA(),EE6)</f>
        <v>0.45</v>
      </c>
      <c r="EB12" s="64">
        <f t="shared" ref="EB12:EE12" si="19">IF(EF6="-",NA(),EF6)</f>
        <v>2.36</v>
      </c>
      <c r="EC12" s="64">
        <f t="shared" si="19"/>
        <v>0.11</v>
      </c>
      <c r="ED12" s="64">
        <f t="shared" si="19"/>
        <v>0.11</v>
      </c>
      <c r="EE12" s="64">
        <f t="shared" si="19"/>
        <v>0.11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2020-01-27T06:57:08Z</cp:lastPrinted>
  <dcterms:created xsi:type="dcterms:W3CDTF">2019-12-05T07:47:37Z</dcterms:created>
  <dcterms:modified xsi:type="dcterms:W3CDTF">2020-01-28T08:11:26Z</dcterms:modified>
  <cp:category/>
</cp:coreProperties>
</file>