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36" windowWidth="11868" windowHeight="9432" tabRatio="818" firstSheet="14" activeTab="28"/>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4-5" sheetId="8" r:id="rId8"/>
    <sheet name="別表4-6" sheetId="9" r:id="rId9"/>
    <sheet name="別表5-1" sheetId="10" r:id="rId10"/>
    <sheet name="別表5-1-2" sheetId="11" r:id="rId11"/>
    <sheet name="別表5-2" sheetId="12" r:id="rId12"/>
    <sheet name="別表5-2-2" sheetId="13" r:id="rId13"/>
    <sheet name="別表5-3" sheetId="14" r:id="rId14"/>
    <sheet name="別表5-3-2" sheetId="15" r:id="rId15"/>
    <sheet name="別表5-4" sheetId="16" r:id="rId16"/>
    <sheet name="別表5-4-2" sheetId="17" r:id="rId17"/>
    <sheet name="別表6-1" sheetId="18" r:id="rId18"/>
    <sheet name="別表6-1-2" sheetId="19" r:id="rId19"/>
    <sheet name="別表6-2" sheetId="20" r:id="rId20"/>
    <sheet name="別表6-2-2" sheetId="21" r:id="rId21"/>
    <sheet name="別表7" sheetId="22" r:id="rId22"/>
    <sheet name="別表7-2" sheetId="23" r:id="rId23"/>
    <sheet name="別表8-1" sheetId="24" r:id="rId24"/>
    <sheet name="別表8-2" sheetId="25" r:id="rId25"/>
    <sheet name="別表8-3" sheetId="26" r:id="rId26"/>
    <sheet name="別表8-4" sheetId="27" r:id="rId27"/>
    <sheet name="別表9" sheetId="28" r:id="rId28"/>
    <sheet name="別表10" sheetId="29" r:id="rId29"/>
  </sheets>
  <definedNames>
    <definedName name="_xlfn.IFERROR" hidden="1">#NAME?</definedName>
    <definedName name="_xlnm.Print_Area" localSheetId="0">'別表１'!$A$1:$N$23</definedName>
    <definedName name="_xlnm.Print_Area" localSheetId="1">'別表２'!$A$1:$T$24</definedName>
    <definedName name="_xlnm.Print_Area" localSheetId="2">'別表３'!$A$1:$R$24</definedName>
    <definedName name="_xlnm.Print_Area" localSheetId="3">'別表4-1'!$A$1:$AC$55</definedName>
    <definedName name="_xlnm.Print_Area" localSheetId="4">'別表4-2'!$A$1:$AC$55</definedName>
    <definedName name="_xlnm.Print_Area" localSheetId="5">'別表4-3'!$A$1:$AC$55</definedName>
    <definedName name="_xlnm.Print_Area" localSheetId="6">'別表4-4'!$A$1:$AC$55</definedName>
    <definedName name="_xlnm.Print_Area" localSheetId="7">'別表4-5'!$A$1:$AC$55</definedName>
    <definedName name="_xlnm.Print_Area" localSheetId="8">'別表4-6'!$A$1:$AC$55</definedName>
  </definedNames>
  <calcPr fullCalcOnLoad="1"/>
</workbook>
</file>

<file path=xl/comments22.xml><?xml version="1.0" encoding="utf-8"?>
<comments xmlns="http://schemas.openxmlformats.org/spreadsheetml/2006/main">
  <authors>
    <author>総務省</author>
  </authors>
  <commentList>
    <comment ref="D33" authorId="0">
      <text>
        <r>
          <rPr>
            <b/>
            <sz val="9"/>
            <rFont val="ＭＳ Ｐゴシック"/>
            <family val="3"/>
          </rPr>
          <t>総務省:</t>
        </r>
        <r>
          <rPr>
            <sz val="9"/>
            <rFont val="ＭＳ Ｐゴシック"/>
            <family val="3"/>
          </rPr>
          <t xml:space="preserve">
2019.3.18修正</t>
        </r>
      </text>
    </comment>
  </commentList>
</comments>
</file>

<file path=xl/sharedStrings.xml><?xml version="1.0" encoding="utf-8"?>
<sst xmlns="http://schemas.openxmlformats.org/spreadsheetml/2006/main" count="3649" uniqueCount="455">
  <si>
    <t>機　関　名</t>
  </si>
  <si>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</si>
  <si>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</si>
  <si>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</si>
  <si>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</si>
  <si>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</si>
  <si>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</si>
  <si>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</si>
  <si>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</si>
  <si>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</si>
  <si>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</si>
  <si>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</si>
  <si>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</si>
  <si>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</si>
  <si>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</si>
  <si>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</si>
  <si>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</si>
  <si>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</si>
  <si>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③　再審査請求</t>
  </si>
  <si>
    <t>・その他</t>
  </si>
  <si>
    <t>（件）</t>
  </si>
  <si>
    <t>（％）</t>
  </si>
  <si>
    <t>未処理</t>
  </si>
  <si>
    <t>認　　容</t>
  </si>
  <si>
    <t>【別表４－１】</t>
  </si>
  <si>
    <t>【別表４－２】</t>
  </si>
  <si>
    <t>１　行政不服審査法に基づくもの</t>
  </si>
  <si>
    <t>２　行政不服審査法に基づかないもの</t>
  </si>
  <si>
    <t>処理済</t>
  </si>
  <si>
    <t>取下げ</t>
  </si>
  <si>
    <t>①　再調査の請求</t>
  </si>
  <si>
    <t>一部認容</t>
  </si>
  <si>
    <t xml:space="preserve">  処理済</t>
  </si>
  <si>
    <t>90日未満</t>
  </si>
  <si>
    <t>90日以上180日未満</t>
  </si>
  <si>
    <t>180日以上270日未満</t>
  </si>
  <si>
    <t>270日以上</t>
  </si>
  <si>
    <t>機関別集計表（平成28年度）</t>
  </si>
  <si>
    <t>行政不服審査法に基づく不服申立て（再調査の請求）</t>
  </si>
  <si>
    <t>裁決等によらず手続を終了したもの</t>
  </si>
  <si>
    <t>裁決等によらず手続を終了したもの</t>
  </si>
  <si>
    <t>裁決等によらず手続を終了したもの</t>
  </si>
  <si>
    <t>【別表４－３】</t>
  </si>
  <si>
    <t>行政不服審査法に基づく不服申立て（審査請求）</t>
  </si>
  <si>
    <t>【別表４－４】</t>
  </si>
  <si>
    <t>行政不服審査法に基づく不服申立て（再審査請求）</t>
  </si>
  <si>
    <t>【別表４－５】</t>
  </si>
  <si>
    <t>行政不服審査法に基づかない不服申立て</t>
  </si>
  <si>
    <t>【別表４－６】</t>
  </si>
  <si>
    <t>合計（行政不服審査法に基づく不服申立て＋行政不服審査法に基づかない不服申立て）</t>
  </si>
  <si>
    <t>②</t>
  </si>
  <si>
    <t>審査請求</t>
  </si>
  <si>
    <t>再調査の請求</t>
  </si>
  <si>
    <t>行政不服審査法に基づく不服申立て（審査請求＋再調査の請求＋再審査請求）</t>
  </si>
  <si>
    <t>【別表5-1】　事由の区分、審査請求の提出方法等（審査請求）</t>
  </si>
  <si>
    <t>（単位：件）</t>
  </si>
  <si>
    <t>審査請求件数</t>
  </si>
  <si>
    <t>事由の区分</t>
  </si>
  <si>
    <t>審査請求の提出方法</t>
  </si>
  <si>
    <t>総代の互選</t>
  </si>
  <si>
    <t>審査請求期間を超過しているもの</t>
  </si>
  <si>
    <t>補正命令がなされた件数</t>
  </si>
  <si>
    <t>代理人によってなされた件数</t>
  </si>
  <si>
    <t>代理人の属性（複数回答）</t>
  </si>
  <si>
    <t>参加人のあった件数</t>
  </si>
  <si>
    <t>参加人が審理手続中に死亡・解散したもの</t>
  </si>
  <si>
    <t>意見書が提出されたもの</t>
  </si>
  <si>
    <t>参加人の許可事由
（複数回答）</t>
  </si>
  <si>
    <t>執行停止について</t>
  </si>
  <si>
    <t>処分</t>
  </si>
  <si>
    <t>事実行為</t>
  </si>
  <si>
    <t>不作為</t>
  </si>
  <si>
    <t>その他</t>
  </si>
  <si>
    <t>口頭</t>
  </si>
  <si>
    <t>オンライン</t>
  </si>
  <si>
    <t>総代互選のなされたもの</t>
  </si>
  <si>
    <t>総代互選命令のなされたもの</t>
  </si>
  <si>
    <t>正当な理由のあったものとその理由
（複数回答可）</t>
  </si>
  <si>
    <t>弁護士</t>
  </si>
  <si>
    <t>司法書士</t>
  </si>
  <si>
    <t>税理士</t>
  </si>
  <si>
    <t>社会保険
労務士</t>
  </si>
  <si>
    <t>行政書士</t>
  </si>
  <si>
    <t>不明</t>
  </si>
  <si>
    <t>利害関係人からの申出
があったもの</t>
  </si>
  <si>
    <t>審理員が必要
と認めたもの</t>
  </si>
  <si>
    <t>申立てがあったもの</t>
  </si>
  <si>
    <t>審査庁の判断によるもの</t>
  </si>
  <si>
    <t>審理員からの意見書によるもの</t>
  </si>
  <si>
    <t>執行停止を実施したもの</t>
  </si>
  <si>
    <t>天災</t>
  </si>
  <si>
    <t>誤教示</t>
  </si>
  <si>
    <t>無教示</t>
  </si>
  <si>
    <t>合計</t>
  </si>
  <si>
    <t>【別表5-1-2】　事由の区分、審査請求の提出方法等（処理済案件のみ）</t>
  </si>
  <si>
    <t>【別表5-2】 事由の区分、再調査の請求の提出方法等</t>
  </si>
  <si>
    <t>再調査の請求件数</t>
  </si>
  <si>
    <t>再調査の提出方法</t>
  </si>
  <si>
    <t>再調査の請求期間を超過しているもの</t>
  </si>
  <si>
    <t>代理人の属性</t>
  </si>
  <si>
    <t>参加人が審理手続中に死亡・解散したもの</t>
  </si>
  <si>
    <t>参加人の許可事由</t>
  </si>
  <si>
    <t>オンライン</t>
  </si>
  <si>
    <t>正当な理由のあったものとその理由</t>
  </si>
  <si>
    <t>処分庁が必要
と認めたもの</t>
  </si>
  <si>
    <t>【別表5-2-2】事由の区分、再調査の請求の提出方法等（処理済案件のみ）</t>
  </si>
  <si>
    <t>うち総代互選のなされたもの</t>
  </si>
  <si>
    <t>うち総代互選命令のなされたもの</t>
  </si>
  <si>
    <t>【別表5-3】 事由の区分、再審査請求の提出方法等</t>
  </si>
  <si>
    <t>再審査請求件数</t>
  </si>
  <si>
    <t>提出方法</t>
  </si>
  <si>
    <t>再審査請求期間を超過しているもの</t>
  </si>
  <si>
    <t>【別表5-3-2】 事由の区分、再審査請求の提出方法等（処理済案件のみ）</t>
  </si>
  <si>
    <t>【別表5-4】 事由の区分、不服申立ての提出方法等（行政不服審査法に基づかない不服申立て）</t>
  </si>
  <si>
    <t>不服申立て件数</t>
  </si>
  <si>
    <t>不服申立ての提出方法</t>
  </si>
  <si>
    <t>不服申立て期間を超過しているもの</t>
  </si>
  <si>
    <t>【別表5-4-2】 事由の区分、不服申立ての提出方法等（行政不服審査法に基づかない不服申立て・処理済案件のみ）</t>
  </si>
  <si>
    <t>不服申立人</t>
  </si>
  <si>
    <t>【別表6-1】 審理手続（審査請求）</t>
  </si>
  <si>
    <t>審理員指名のなされた件数</t>
  </si>
  <si>
    <t>審理員について</t>
  </si>
  <si>
    <t>審理手続に要した期間</t>
  </si>
  <si>
    <t>審理員交代のなされた件数</t>
  </si>
  <si>
    <t>審理手続の承継の有無</t>
  </si>
  <si>
    <t>弁明書が提出された件数</t>
  </si>
  <si>
    <t>反論書が提出された件数</t>
  </si>
  <si>
    <t>口頭意見陳述</t>
  </si>
  <si>
    <t>補佐人帯同</t>
  </si>
  <si>
    <t>争点整理のなされた件数</t>
  </si>
  <si>
    <t>参考人の陳述、鑑定、検証</t>
  </si>
  <si>
    <t>証拠書類等の閲覧・写しの交付</t>
  </si>
  <si>
    <t>閲覧・写しの交付の実施までに要した期間</t>
  </si>
  <si>
    <t>写しの交付手数料減免</t>
  </si>
  <si>
    <t>任用形態
【複数回答】</t>
  </si>
  <si>
    <t>属性（任用形態について任期付職員の場合）【複数回答】</t>
  </si>
  <si>
    <t>勤務形態
【複数回答】</t>
  </si>
  <si>
    <t>審理員を指名した日から審理手続終結日まで</t>
  </si>
  <si>
    <t>審理手続終結日から審理員意見書提出日まで</t>
  </si>
  <si>
    <t>審査請求人の死亡に伴う相続</t>
  </si>
  <si>
    <t>相続を除く権利の承継に該当するもの</t>
  </si>
  <si>
    <t>行審法第15条第6項に該当するもの</t>
  </si>
  <si>
    <t>うち実施したもの</t>
  </si>
  <si>
    <t>うち許可したもの</t>
  </si>
  <si>
    <t>申立てがあったもの</t>
  </si>
  <si>
    <t>職権によるもの</t>
  </si>
  <si>
    <t>参考人の陳述、鑑定、検証を実施したもの</t>
  </si>
  <si>
    <t>参考人の陳述、鑑定、検証を断られたもの</t>
  </si>
  <si>
    <t>閲覧の求めのあった件数</t>
  </si>
  <si>
    <t>写しの交付の求めのあった件数</t>
  </si>
  <si>
    <t>実施しなかった理由
【複数回答】</t>
  </si>
  <si>
    <t>１週間未満</t>
  </si>
  <si>
    <t>１週間以上２週間未満</t>
  </si>
  <si>
    <t>２週間以上３週間未満</t>
  </si>
  <si>
    <t>３週間以上４週間未満</t>
  </si>
  <si>
    <t>４週間以上</t>
  </si>
  <si>
    <t>手数料減免の際の添付書類
【複数回答】</t>
  </si>
  <si>
    <t>正規職員</t>
  </si>
  <si>
    <t>司法書士</t>
  </si>
  <si>
    <t>公認会計士</t>
  </si>
  <si>
    <t>社会保険労務士</t>
  </si>
  <si>
    <t>学識経験者</t>
  </si>
  <si>
    <t>行政機関勤務経験者</t>
  </si>
  <si>
    <t>常勤</t>
  </si>
  <si>
    <t>非常勤</t>
  </si>
  <si>
    <t>90日未満</t>
  </si>
  <si>
    <t>90日以上180日未満</t>
  </si>
  <si>
    <t>180日以上270日未満</t>
  </si>
  <si>
    <t>270日以上</t>
  </si>
  <si>
    <t>１週間未満</t>
  </si>
  <si>
    <t>閲覧</t>
  </si>
  <si>
    <t>写しの交付</t>
  </si>
  <si>
    <t>第三者の利益を害するおそれがあるため</t>
  </si>
  <si>
    <t>生活保護法に基づく扶助を受けていることを証明する書面</t>
  </si>
  <si>
    <t>非課税であることを証明する書面</t>
  </si>
  <si>
    <t>【別表6-1-2】 審理手続（審査請求・処理済案件のみ）</t>
  </si>
  <si>
    <t>審査請求件数（処理済のみ）</t>
  </si>
  <si>
    <t>口頭意見陳述</t>
  </si>
  <si>
    <t>写しの手数料減免</t>
  </si>
  <si>
    <t>【別表6-2】 審理手続（再審査請求）</t>
  </si>
  <si>
    <t>口頭意見陳述の求め</t>
  </si>
  <si>
    <t>補佐人帯同の申立て</t>
  </si>
  <si>
    <t>【別表6-2-2】 審理手続（再審査請求・処理済案件のみ）</t>
  </si>
  <si>
    <t>諮問が行われた後に未処理のもの</t>
  </si>
  <si>
    <t>諮問手続中に取下げのあったもの</t>
  </si>
  <si>
    <t>参考人の陳述、鑑定等</t>
  </si>
  <si>
    <t>補佐人帯同許可の申立て</t>
  </si>
  <si>
    <t>閲覧・写しの交付の実施までに要した期間</t>
  </si>
  <si>
    <t>答申内容</t>
  </si>
  <si>
    <t>諮問を不要とした理由</t>
  </si>
  <si>
    <t>実施の必要があると認めたもの</t>
  </si>
  <si>
    <t>第74条に基づく参考人の陳述、鑑定等を実施したもの</t>
  </si>
  <si>
    <t>第74条に基づく参考人の陳述、鑑定等を断られたもの</t>
  </si>
  <si>
    <t>うち許可
したもの</t>
  </si>
  <si>
    <t>閲覧の求めの有無</t>
  </si>
  <si>
    <t>写しの交付の求めの有無</t>
  </si>
  <si>
    <t>認容相当</t>
  </si>
  <si>
    <t>一部認容相当</t>
  </si>
  <si>
    <t>棄却相当</t>
  </si>
  <si>
    <t>却下相当</t>
  </si>
  <si>
    <t>第三者の利益を害するおそれがあるとき</t>
  </si>
  <si>
    <t>第43条第１号</t>
  </si>
  <si>
    <t>第43条第２号</t>
  </si>
  <si>
    <t>第43条第３号</t>
  </si>
  <si>
    <t>第43条第４号</t>
  </si>
  <si>
    <t>第43条第５号</t>
  </si>
  <si>
    <t>第43条第６号</t>
  </si>
  <si>
    <t>第43条第７号</t>
  </si>
  <si>
    <t>第43条第８号</t>
  </si>
  <si>
    <t>口頭意見陳述の求め</t>
  </si>
  <si>
    <t>提出資料の閲覧・写しの交付</t>
  </si>
  <si>
    <t>【別表8-1】 裁決（審査請求）</t>
  </si>
  <si>
    <t>処理済件数</t>
  </si>
  <si>
    <t>裁決の内容</t>
  </si>
  <si>
    <t>第45条３項に基づく裁決（事情裁決）の有無</t>
  </si>
  <si>
    <t>申請認容（一部認容を含む。）裁決に伴う措置の有無</t>
  </si>
  <si>
    <t>裁決の内容を公表したもの</t>
  </si>
  <si>
    <t>行政事件訴訟による争訟となったもの</t>
  </si>
  <si>
    <t>審理員指名のなされた件数（処理済のみ）</t>
  </si>
  <si>
    <t>審理員意見書と裁決の内容が異なるもの</t>
  </si>
  <si>
    <t>答申と裁決の内容が異なるもの</t>
  </si>
  <si>
    <t>認容</t>
  </si>
  <si>
    <t>一部認容</t>
  </si>
  <si>
    <t>棄却</t>
  </si>
  <si>
    <t>却下</t>
  </si>
  <si>
    <t>認容裁決の理由</t>
  </si>
  <si>
    <t>却下裁決の理由【複数回答】</t>
  </si>
  <si>
    <t>未公表の理由
【複数回答】</t>
  </si>
  <si>
    <t>理由</t>
  </si>
  <si>
    <t>違法</t>
  </si>
  <si>
    <t>不当</t>
  </si>
  <si>
    <t>違法かつ不当</t>
  </si>
  <si>
    <t>審査庁が違う</t>
  </si>
  <si>
    <t>処分性が無い</t>
  </si>
  <si>
    <t>審査請求書の不備の補正がされない</t>
  </si>
  <si>
    <t>再審査請求できない</t>
  </si>
  <si>
    <t>審査請求期間の超過</t>
  </si>
  <si>
    <t>審理員意見書に違法性がある</t>
  </si>
  <si>
    <t>審理員意見書に不当性がある</t>
  </si>
  <si>
    <t>審理員意見書に違法性・不当性がある</t>
  </si>
  <si>
    <t>答申に違法性がある</t>
  </si>
  <si>
    <t>答申に不当性がある</t>
  </si>
  <si>
    <t>答申に違法性・不当性がある</t>
  </si>
  <si>
    <t>個人が特定されるため</t>
  </si>
  <si>
    <t>その他</t>
  </si>
  <si>
    <t>【別表8-2】 決定（再調査の請求）</t>
  </si>
  <si>
    <t>決定内容</t>
  </si>
  <si>
    <t>決定の内容を公表したもの</t>
  </si>
  <si>
    <t>処分庁が違う</t>
  </si>
  <si>
    <t>再調査の請求書の不備が補正されない</t>
  </si>
  <si>
    <t>再調査の請求ができない</t>
  </si>
  <si>
    <t>再調査の請求期間の超過</t>
  </si>
  <si>
    <t>【別表8-3】 裁決（再審査請求）</t>
  </si>
  <si>
    <t>再審査請求件数</t>
  </si>
  <si>
    <t>再審査請求書の不備の補正がされない</t>
  </si>
  <si>
    <t>再審査請求できないもの</t>
  </si>
  <si>
    <t>再審査請求期間の超過</t>
  </si>
  <si>
    <t>【別表8-4】 裁決等（行政不服審査法に基づかない不服申立て）</t>
  </si>
  <si>
    <t>裁決等の内容</t>
  </si>
  <si>
    <t>不服申立書の不備が補正されない</t>
  </si>
  <si>
    <t>不服申立てができない</t>
  </si>
  <si>
    <t>不服申立て期間の超過</t>
  </si>
  <si>
    <t>【別表９】 審査請求の処理体制</t>
  </si>
  <si>
    <t>標準審理期間</t>
  </si>
  <si>
    <t>審理員候補者名簿</t>
  </si>
  <si>
    <t>審理員補助者の有無</t>
  </si>
  <si>
    <t>裁決の公表方法【複数回答】</t>
  </si>
  <si>
    <t>委員の属性【複数回答】</t>
  </si>
  <si>
    <t>答申の公表方法【複数回答】</t>
  </si>
  <si>
    <t>設定状況</t>
  </si>
  <si>
    <t>検討状況</t>
  </si>
  <si>
    <t>未設定の理由【複数回答】</t>
  </si>
  <si>
    <t>公表状況</t>
  </si>
  <si>
    <t>公表方法【複数回答】</t>
  </si>
  <si>
    <t>作成状況</t>
  </si>
  <si>
    <t>検討中</t>
  </si>
  <si>
    <t>行政不服審査裁決・答申データベース</t>
  </si>
  <si>
    <t>団体ホームページ</t>
  </si>
  <si>
    <t>事務所に備付け</t>
  </si>
  <si>
    <t>求めに応じ提示</t>
  </si>
  <si>
    <t>検討中</t>
  </si>
  <si>
    <t>単独設置
（新設）</t>
  </si>
  <si>
    <t>単独設置
（既存の審査会等の改組）　</t>
  </si>
  <si>
    <t>他団体に
委託</t>
  </si>
  <si>
    <t>他団体との
共同設置</t>
  </si>
  <si>
    <t>一部事務組合
等を設置</t>
  </si>
  <si>
    <t>事件ごとに
設置</t>
  </si>
  <si>
    <t>行政機関
勤務経験者</t>
  </si>
  <si>
    <t>団体
ホームページ</t>
  </si>
  <si>
    <t>事務所に
備付け</t>
  </si>
  <si>
    <t>求めに応じ
提示</t>
  </si>
  <si>
    <t>全部設定済</t>
  </si>
  <si>
    <t>一部設定済</t>
  </si>
  <si>
    <t>未設定</t>
  </si>
  <si>
    <t>検討実施</t>
  </si>
  <si>
    <t>設定予定</t>
  </si>
  <si>
    <t>未作成の理由【複数回答】</t>
  </si>
  <si>
    <t>全部設定を予定</t>
  </si>
  <si>
    <t>一部設定を予定</t>
  </si>
  <si>
    <t>設定予定なし</t>
  </si>
  <si>
    <t>ホームページ</t>
  </si>
  <si>
    <t>法令で規定されているため</t>
  </si>
  <si>
    <t>過去に実績がない不服申立てであり設定が困難であるため</t>
  </si>
  <si>
    <t>行政庁の責めに帰さない事情により審理に要する期間が変動し設定が困難であるため</t>
  </si>
  <si>
    <t>行政庁の規模が小さいため</t>
  </si>
  <si>
    <t>審査請求の態様が多種多様であるため</t>
  </si>
  <si>
    <t>審査請求の実績が少ないため</t>
  </si>
  <si>
    <t>○</t>
  </si>
  <si>
    <t>×</t>
  </si>
  <si>
    <t>【別表10】 旧法に基づく不服申立ての処理状況</t>
  </si>
  <si>
    <t>不服申立件数（係属事件数）</t>
  </si>
  <si>
    <t>処　理　件　数　（　裁　決　）</t>
  </si>
  <si>
    <t>処理期間</t>
  </si>
  <si>
    <t>取下げ件数</t>
  </si>
  <si>
    <t>裁決によらず不服申立手続を終了した件数</t>
  </si>
  <si>
    <t>未処理件数</t>
  </si>
  <si>
    <t>未処理期間</t>
  </si>
  <si>
    <t>未処理期間が３年以上</t>
  </si>
  <si>
    <t>処理内容</t>
  </si>
  <si>
    <t>６月未満</t>
  </si>
  <si>
    <t>６月以上
１年未満</t>
  </si>
  <si>
    <t>１年以上
２年未満</t>
  </si>
  <si>
    <t>２年以上</t>
  </si>
  <si>
    <t>理由</t>
  </si>
  <si>
    <t>3年未満</t>
  </si>
  <si>
    <t>3年以上</t>
  </si>
  <si>
    <t>27年度
未処理件数</t>
  </si>
  <si>
    <t>28年度
新規申立件数</t>
  </si>
  <si>
    <t>棄却</t>
  </si>
  <si>
    <t>却下</t>
  </si>
  <si>
    <t>うち不服申立人の死亡・解散によるもの</t>
  </si>
  <si>
    <t>うちその他の事情によるもの</t>
  </si>
  <si>
    <t>不服申立人の死亡・解散により取扱いが困難なもの</t>
  </si>
  <si>
    <t>不服申立て後の事情の変化により審査が困難になったもの</t>
  </si>
  <si>
    <t>１人の不服申立人から大量の不服申立がなされ処理が困難なもの</t>
  </si>
  <si>
    <t>1つの処分に対して大量の不服申立がなされ処理が困難なもの</t>
  </si>
  <si>
    <t>その他</t>
  </si>
  <si>
    <t>異議申立て</t>
  </si>
  <si>
    <t>再審査請求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</si>
  <si>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</si>
  <si>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</si>
  <si>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</si>
  <si>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</si>
  <si>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</si>
  <si>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</si>
  <si>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</si>
  <si>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</si>
  <si>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</si>
  <si>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</si>
  <si>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</si>
  <si>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</si>
  <si>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</si>
  <si>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</si>
  <si>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</si>
  <si>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</si>
  <si>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</si>
  <si>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</si>
  <si>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</si>
  <si>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</si>
  <si>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</si>
  <si>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</si>
  <si>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</si>
  <si>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</si>
  <si>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</si>
  <si>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</si>
  <si>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</si>
  <si>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</si>
  <si>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</si>
  <si>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</si>
  <si>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</si>
  <si>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</si>
  <si>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</si>
  <si>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</si>
  <si>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</si>
  <si>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</si>
  <si>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</si>
  <si>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高知県</t>
  </si>
  <si>
    <t>福岡県</t>
  </si>
  <si>
    <t>佐賀県</t>
  </si>
  <si>
    <t>長崎県</t>
  </si>
  <si>
    <t>熊本県</t>
  </si>
  <si>
    <t>大分県</t>
  </si>
  <si>
    <t>宮崎県</t>
  </si>
  <si>
    <t>鹿児島県</t>
  </si>
  <si>
    <t>沖縄県</t>
  </si>
  <si>
    <t>・介護保険法</t>
  </si>
  <si>
    <t>・高齢者の医療の確保に関する法律</t>
  </si>
  <si>
    <t>・道路交通法</t>
  </si>
  <si>
    <t>・地方税法</t>
  </si>
  <si>
    <t>・公害健康被害の補償等に関する法律</t>
  </si>
  <si>
    <t>・刑事収容施設及び被収容者等の処遇に関する法律</t>
  </si>
  <si>
    <t>都道府県に対する不服申立ての状況（平成28年度）</t>
  </si>
  <si>
    <t>都道府県における不服申立ての処理内容（平成28年度）</t>
  </si>
  <si>
    <t>都道府県における不服申立ての処理期間（平成28年度）</t>
  </si>
  <si>
    <t>行政不服審査会等への諮問</t>
  </si>
  <si>
    <t>不服申立て件数（処理済のみ）</t>
  </si>
  <si>
    <t>再審査請求件数（処理済のみ）</t>
  </si>
  <si>
    <t>再調査の請求件数（処理済のみ）</t>
  </si>
  <si>
    <t>×</t>
  </si>
  <si>
    <t>〇</t>
  </si>
  <si>
    <t>愛媛県</t>
  </si>
  <si>
    <t>鹿児島県</t>
  </si>
  <si>
    <t>・地方自治法</t>
  </si>
  <si>
    <t>愛媛県</t>
  </si>
  <si>
    <t>【別表7】 行政不服審査会等への諮問</t>
  </si>
  <si>
    <t>【別表7-2】 行政不服審査会等への諮問（処理済案件のみ）</t>
  </si>
  <si>
    <t>北海道</t>
  </si>
  <si>
    <t>青森県</t>
  </si>
  <si>
    <t>岩手県</t>
  </si>
  <si>
    <t>宮城家</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</si>
  <si>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</si>
  <si>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</si>
  <si>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</si>
  <si>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</si>
  <si>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</si>
  <si>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</si>
  <si>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</si>
  <si>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</si>
  <si>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</si>
  <si>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</si>
  <si>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</si>
  <si>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</si>
  <si>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</si>
  <si>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</si>
  <si>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</si>
  <si>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</si>
  <si>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</si>
  <si>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</si>
  <si>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</si>
  <si>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</si>
  <si>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</si>
  <si>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</si>
  <si>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</si>
  <si>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</si>
  <si>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</si>
  <si>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</si>
  <si>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</si>
  <si>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</si>
  <si>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</si>
  <si>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</si>
  <si>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</si>
  <si>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</si>
  <si>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</si>
  <si>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佐賀県</t>
  </si>
  <si>
    <t>高知県</t>
  </si>
  <si>
    <t>福岡県</t>
  </si>
  <si>
    <t>長崎県</t>
  </si>
  <si>
    <t>熊本県</t>
  </si>
  <si>
    <t>大分県</t>
  </si>
  <si>
    <t>宮崎県</t>
  </si>
  <si>
    <t>沖縄県</t>
  </si>
  <si>
    <t>○</t>
  </si>
  <si>
    <t>処理期間（行政不服審査会等への諮問から答申まで）</t>
  </si>
  <si>
    <t xml:space="preserve">
行政不服審査会等の設置の有無</t>
  </si>
  <si>
    <t>行政不服審査会等の設置形態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</si>
</sst>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s>
  <fonts count="61">
    <font>
      <sz val="11"/>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0"/>
      <name val="ＭＳ 明朝"/>
      <family val="1"/>
    </font>
    <font>
      <sz val="9"/>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
      <sz val="11"/>
      <name val="Calibri"/>
      <family val="3"/>
    </font>
    <font>
      <sz val="10"/>
      <name val="Calibri"/>
      <family val="3"/>
    </font>
    <font>
      <sz val="12"/>
      <name val="Calibri"/>
      <family val="3"/>
    </font>
    <font>
      <sz val="9"/>
      <name val="Calibri"/>
      <family val="3"/>
    </font>
    <font>
      <sz val="9"/>
      <color theme="1"/>
      <name val="Calibri"/>
      <family val="3"/>
    </font>
    <font>
      <sz val="9"/>
      <color theme="1"/>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style="thin"/>
      <right>
        <color indexed="63"/>
      </right>
      <top style="hair"/>
      <bottom style="thin"/>
    </border>
    <border>
      <left style="hair"/>
      <right style="thin"/>
      <top style="hair"/>
      <bottom style="thin"/>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style="hair"/>
      <bottom style="thin"/>
    </border>
    <border>
      <left style="thin"/>
      <right>
        <color indexed="63"/>
      </right>
      <top style="hair"/>
      <bottom style="hair"/>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color indexed="63"/>
      </bottom>
    </border>
    <border>
      <left>
        <color indexed="63"/>
      </left>
      <right style="thin"/>
      <top style="hair"/>
      <bottom style="hair"/>
    </border>
    <border>
      <left>
        <color indexed="63"/>
      </left>
      <right style="thin"/>
      <top style="hair"/>
      <bottom style="thin"/>
    </border>
    <border>
      <left style="hair"/>
      <right style="thin"/>
      <top style="hair"/>
      <bottom style="hair"/>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color indexed="63"/>
      </left>
      <right style="hair"/>
      <top style="thin"/>
      <bottom style="thin"/>
    </border>
    <border>
      <left style="thin"/>
      <right style="hair"/>
      <top style="thin"/>
      <bottom style="double"/>
    </border>
    <border>
      <left>
        <color indexed="63"/>
      </left>
      <right style="hair"/>
      <top style="thin"/>
      <bottom style="double"/>
    </border>
    <border>
      <left style="thin"/>
      <right>
        <color indexed="63"/>
      </right>
      <top style="thin"/>
      <bottom style="double"/>
    </border>
    <border>
      <left style="thin"/>
      <right style="hair"/>
      <top>
        <color indexed="63"/>
      </top>
      <bottom style="thin"/>
    </border>
    <border>
      <left>
        <color indexed="63"/>
      </left>
      <right style="hair"/>
      <top>
        <color indexed="63"/>
      </top>
      <bottom style="thin"/>
    </border>
    <border>
      <left style="hair"/>
      <right style="thin"/>
      <top>
        <color indexed="63"/>
      </top>
      <bottom style="hair"/>
    </border>
    <border>
      <left style="hair"/>
      <right style="thin"/>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color indexed="63"/>
      </top>
      <bottom style="hair"/>
    </border>
    <border>
      <left>
        <color indexed="63"/>
      </left>
      <right style="thin"/>
      <top style="thin"/>
      <bottom style="double"/>
    </border>
    <border>
      <left style="hair"/>
      <right style="thin"/>
      <top>
        <color indexed="63"/>
      </top>
      <bottom style="thin"/>
    </border>
    <border>
      <left style="hair"/>
      <right style="thin"/>
      <top style="thin"/>
      <bottom style="double"/>
    </border>
    <border>
      <left style="hair"/>
      <right>
        <color indexed="63"/>
      </right>
      <top>
        <color indexed="63"/>
      </top>
      <bottom style="thin"/>
    </border>
    <border>
      <left style="thin"/>
      <right style="thin"/>
      <top style="hair"/>
      <bottom style="thin"/>
    </border>
    <border>
      <left style="thin"/>
      <right style="thin"/>
      <top style="thin"/>
      <bottom>
        <color indexed="63"/>
      </bottom>
    </border>
    <border>
      <left style="thin"/>
      <right style="thin"/>
      <top style="thin"/>
      <bottom style="double"/>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hair"/>
      <right style="thick"/>
      <top style="thick"/>
      <bottom style="thick"/>
    </border>
    <border>
      <left style="thin"/>
      <right style="hair"/>
      <top>
        <color indexed="63"/>
      </top>
      <bottom>
        <color indexed="63"/>
      </bottom>
    </border>
    <border>
      <left>
        <color indexed="63"/>
      </left>
      <right style="thin"/>
      <top style="hair"/>
      <bottom>
        <color indexed="63"/>
      </bottom>
    </border>
    <border>
      <left style="thin"/>
      <right style="thin"/>
      <top style="hair"/>
      <bottom style="hair"/>
    </border>
    <border>
      <left style="thin"/>
      <right style="hair"/>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thin"/>
      <top style="thin"/>
      <bottom style="hair"/>
    </border>
    <border>
      <left style="thick"/>
      <right style="thin"/>
      <top style="thin"/>
      <bottom style="thin"/>
    </border>
    <border>
      <left style="thin"/>
      <right style="thick"/>
      <top style="thin"/>
      <bottom style="thin"/>
    </border>
    <border>
      <left style="thick"/>
      <right style="thick"/>
      <top style="thin"/>
      <bottom style="thin"/>
    </border>
    <border>
      <left style="thick"/>
      <right style="thin"/>
      <top style="thin"/>
      <bottom style="double"/>
    </border>
    <border>
      <left style="thin"/>
      <right style="thick"/>
      <top style="thin"/>
      <bottom style="double"/>
    </border>
    <border>
      <left style="thick"/>
      <right style="thick"/>
      <top style="thin"/>
      <bottom style="double"/>
    </border>
    <border>
      <left style="thick"/>
      <right style="thin"/>
      <top/>
      <bottom style="thick"/>
    </border>
    <border>
      <left style="thin"/>
      <right/>
      <top/>
      <bottom style="thick"/>
    </border>
    <border>
      <left style="thin"/>
      <right style="thin"/>
      <top/>
      <bottom style="thick"/>
    </border>
    <border>
      <left style="thin"/>
      <right style="thick"/>
      <top/>
      <bottom style="thick"/>
    </border>
    <border>
      <left style="thick"/>
      <right style="thick"/>
      <top/>
      <bottom style="thick"/>
    </border>
    <border>
      <left/>
      <right style="thin"/>
      <top/>
      <bottom style="thick"/>
    </border>
    <border>
      <left style="thick"/>
      <right style="thin"/>
      <top style="thick"/>
      <bottom/>
    </border>
    <border>
      <left style="thick"/>
      <right style="thin"/>
      <top/>
      <bottom/>
    </border>
    <border>
      <left style="thick"/>
      <right style="thin"/>
      <top/>
      <bottom style="thin"/>
    </border>
    <border>
      <left style="thin"/>
      <right style="thick"/>
      <top style="thin"/>
      <bottom/>
    </border>
    <border>
      <left style="thick"/>
      <right style="thin"/>
      <top style="thin"/>
      <bottom/>
    </border>
    <border>
      <left style="thick"/>
      <right style="thick"/>
      <top style="thin"/>
      <bottom/>
    </border>
    <border>
      <left style="thin"/>
      <right style="thick"/>
      <top/>
      <bottom style="thin"/>
    </border>
    <border>
      <left style="thick"/>
      <right style="thick"/>
      <top/>
      <bottom style="thin"/>
    </border>
    <border>
      <left style="thick"/>
      <right/>
      <top style="thin"/>
      <bottom style="thin"/>
    </border>
    <border>
      <left style="thick"/>
      <right/>
      <top style="thin"/>
      <bottom style="double"/>
    </border>
    <border>
      <left style="thick"/>
      <right/>
      <top/>
      <bottom/>
    </border>
    <border>
      <left style="thick"/>
      <right/>
      <top/>
      <bottom style="thin"/>
    </border>
    <border>
      <left>
        <color indexed="63"/>
      </left>
      <right>
        <color indexed="63"/>
      </right>
      <top style="thin"/>
      <bottom style="double"/>
    </border>
    <border>
      <left/>
      <right/>
      <top/>
      <bottom style="thick"/>
    </border>
    <border>
      <left style="thin"/>
      <right style="thick"/>
      <top/>
      <bottom/>
    </border>
    <border>
      <left style="thin"/>
      <right style="medium"/>
      <top style="thin"/>
      <bottom style="thin"/>
    </border>
    <border>
      <left style="thin"/>
      <right style="medium"/>
      <top style="thin"/>
      <bottom style="double"/>
    </border>
    <border>
      <left style="thin"/>
      <right style="medium"/>
      <top/>
      <bottom style="thick"/>
    </border>
    <border>
      <left style="thick"/>
      <right/>
      <top style="double"/>
      <bottom style="thick"/>
    </border>
    <border>
      <left style="thick"/>
      <right style="thin"/>
      <top style="double"/>
      <bottom style="thick"/>
    </border>
    <border>
      <left style="thin"/>
      <right style="thin"/>
      <top style="double"/>
      <bottom style="thick"/>
    </border>
    <border>
      <left style="thin"/>
      <right style="thick"/>
      <top style="double"/>
      <bottom style="thick"/>
    </border>
    <border>
      <left/>
      <right style="thin"/>
      <top style="double"/>
      <bottom style="thick"/>
    </border>
    <border>
      <left>
        <color indexed="63"/>
      </left>
      <right>
        <color indexed="63"/>
      </right>
      <top style="thin"/>
      <bottom>
        <color indexed="63"/>
      </bottom>
    </border>
    <border>
      <left style="thin"/>
      <right/>
      <top style="double"/>
      <bottom style="thin"/>
    </border>
    <border>
      <left style="thick"/>
      <right style="thin"/>
      <top style="double"/>
      <bottom style="thin"/>
    </border>
    <border>
      <left style="thin"/>
      <right style="thin"/>
      <top style="double"/>
      <bottom style="thin"/>
    </border>
    <border>
      <left style="thin"/>
      <right style="thick"/>
      <top style="double"/>
      <bottom style="thin"/>
    </border>
    <border>
      <left/>
      <right style="thin"/>
      <top style="double"/>
      <bottom style="thin"/>
    </border>
    <border>
      <left/>
      <right/>
      <top style="double"/>
      <bottom style="thin"/>
    </border>
    <border>
      <left style="thick"/>
      <right/>
      <top/>
      <bottom style="thick"/>
    </border>
    <border>
      <left style="thin"/>
      <right style="thick"/>
      <top style="medium"/>
      <bottom style="thin"/>
    </border>
    <border>
      <left style="thin"/>
      <right style="thick"/>
      <top style="thin"/>
      <bottom style="medium"/>
    </border>
    <border>
      <left style="thick"/>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ck"/>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hair"/>
    </border>
    <border>
      <left style="hair"/>
      <right style="thin"/>
      <top style="thin"/>
      <bottom style="hair"/>
    </border>
    <border>
      <left style="thin"/>
      <right style="hair"/>
      <top style="thin"/>
      <bottom style="hair"/>
    </border>
    <border>
      <left>
        <color indexed="63"/>
      </left>
      <right style="thin"/>
      <top style="thin"/>
      <bottom style="hair"/>
    </border>
    <border>
      <left style="thin"/>
      <right style="thin"/>
      <top>
        <color indexed="63"/>
      </top>
      <bottom style="hair"/>
    </border>
    <border>
      <left style="thin"/>
      <right style="medium"/>
      <top style="thin"/>
      <bottom style="medium"/>
    </border>
    <border>
      <left style="thin"/>
      <right style="medium"/>
      <top style="medium"/>
      <bottom style="thin"/>
    </border>
    <border>
      <left style="thin"/>
      <right style="medium"/>
      <top/>
      <bottom style="thin"/>
    </border>
    <border>
      <left style="thin"/>
      <right style="medium"/>
      <top style="double"/>
      <bottom style="thin"/>
    </border>
    <border>
      <left style="thin"/>
      <right/>
      <top/>
      <bottom style="medium"/>
    </border>
    <border>
      <left style="thin"/>
      <right style="thin"/>
      <top/>
      <bottom style="medium"/>
    </border>
    <border>
      <left style="thin"/>
      <right style="medium"/>
      <top/>
      <bottom style="medium"/>
    </border>
    <border>
      <left style="thick"/>
      <right/>
      <top style="thin"/>
      <bottom/>
    </border>
    <border>
      <left style="thin"/>
      <right style="thin"/>
      <top style="thick"/>
      <bottom style="thin"/>
    </border>
    <border>
      <left style="thin"/>
      <right style="thick"/>
      <top style="thick"/>
      <bottom style="thin"/>
    </border>
    <border>
      <left/>
      <right style="thin"/>
      <top style="thick"/>
      <bottom style="thin"/>
    </border>
    <border>
      <left style="thick"/>
      <right style="thick"/>
      <top style="thick"/>
      <bottom style="thin"/>
    </border>
    <border>
      <left style="thick"/>
      <right style="thin"/>
      <top style="thick"/>
      <bottom style="thin"/>
    </border>
    <border>
      <left style="thin"/>
      <right/>
      <top style="thick"/>
      <bottom style="thin"/>
    </border>
    <border>
      <left style="thin"/>
      <right/>
      <top style="thick"/>
      <bottom/>
    </border>
    <border>
      <left/>
      <right/>
      <top style="thick"/>
      <bottom/>
    </border>
    <border>
      <left/>
      <right style="thick"/>
      <top style="thick"/>
      <bottom/>
    </border>
    <border>
      <left style="thin"/>
      <right style="thin"/>
      <top style="thick"/>
      <bottom/>
    </border>
    <border>
      <left/>
      <right style="thick"/>
      <top style="thick"/>
      <bottom style="thin"/>
    </border>
    <border>
      <left/>
      <right style="thick"/>
      <top/>
      <bottom/>
    </border>
    <border>
      <left/>
      <right style="thin"/>
      <top style="thick"/>
      <bottom/>
    </border>
    <border>
      <left style="thick"/>
      <right/>
      <top style="thick"/>
      <bottom/>
    </border>
    <border>
      <left style="thick"/>
      <right/>
      <top style="thick"/>
      <bottom style="thin"/>
    </border>
    <border>
      <left/>
      <right/>
      <top style="thick"/>
      <bottom style="thin"/>
    </border>
    <border>
      <left style="thick"/>
      <right style="thick"/>
      <top style="thick"/>
      <bottom/>
    </border>
    <border>
      <left style="thick"/>
      <right style="thick"/>
      <top/>
      <bottom/>
    </border>
    <border>
      <left/>
      <right style="thick"/>
      <top style="thin"/>
      <bottom/>
    </border>
    <border>
      <left/>
      <right style="thick"/>
      <top/>
      <bottom style="thin"/>
    </border>
    <border>
      <left/>
      <right style="thick"/>
      <top style="thin"/>
      <bottom style="thin"/>
    </border>
    <border>
      <left style="thin"/>
      <right style="thick"/>
      <top style="thick"/>
      <bottom/>
    </border>
    <border>
      <left style="medium"/>
      <right style="thin"/>
      <top style="medium"/>
      <bottom/>
    </border>
    <border>
      <left style="medium"/>
      <right style="thin"/>
      <top>
        <color indexed="63"/>
      </top>
      <bottom>
        <color indexed="63"/>
      </bottom>
    </border>
    <border>
      <left style="medium"/>
      <right style="thin"/>
      <top/>
      <bottom style="thin"/>
    </border>
    <border>
      <left style="medium"/>
      <right style="thin"/>
      <top style="thin"/>
      <bottom>
        <color indexed="63"/>
      </bottom>
    </border>
    <border>
      <left style="medium"/>
      <right style="thin"/>
      <top/>
      <bottom style="medium"/>
    </border>
    <border>
      <left style="medium"/>
      <right style="thin"/>
      <top style="double"/>
      <bottom/>
    </border>
    <border>
      <left style="medium"/>
      <right style="thin"/>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801">
    <xf numFmtId="0" fontId="0" fillId="0" borderId="0" xfId="0" applyAlignment="1">
      <alignment/>
    </xf>
    <xf numFmtId="0" fontId="5" fillId="0" borderId="10" xfId="62" applyFont="1" applyFill="1" applyBorder="1" applyAlignment="1">
      <alignment vertical="center"/>
      <protection/>
    </xf>
    <xf numFmtId="0" fontId="3" fillId="0" borderId="0" xfId="62" applyFont="1" applyFill="1" applyAlignment="1">
      <alignment vertical="center"/>
      <protection/>
    </xf>
    <xf numFmtId="0" fontId="3" fillId="0" borderId="0" xfId="62" applyFont="1" applyFill="1">
      <alignment/>
      <protection/>
    </xf>
    <xf numFmtId="0" fontId="5" fillId="0" borderId="11"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14" xfId="62" applyFont="1" applyFill="1" applyBorder="1" applyAlignment="1">
      <alignment vertical="center"/>
      <protection/>
    </xf>
    <xf numFmtId="0" fontId="5" fillId="0" borderId="0" xfId="62" applyFont="1" applyFill="1" applyBorder="1" applyAlignment="1">
      <alignment vertical="center"/>
      <protection/>
    </xf>
    <xf numFmtId="0" fontId="5" fillId="0" borderId="15" xfId="62" applyFont="1" applyFill="1" applyBorder="1" applyAlignment="1">
      <alignment vertical="center"/>
      <protection/>
    </xf>
    <xf numFmtId="0" fontId="5" fillId="0" borderId="16" xfId="62" applyFont="1" applyFill="1" applyBorder="1" applyAlignment="1">
      <alignment vertical="center"/>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5" fillId="0" borderId="24" xfId="62" applyFont="1" applyFill="1" applyBorder="1" applyAlignment="1">
      <alignment vertical="center"/>
      <protection/>
    </xf>
    <xf numFmtId="0" fontId="5" fillId="0" borderId="21" xfId="62" applyFont="1" applyFill="1" applyBorder="1" applyAlignment="1">
      <alignment horizontal="center" vertical="center"/>
      <protection/>
    </xf>
    <xf numFmtId="0" fontId="5" fillId="0" borderId="25" xfId="62" applyFont="1" applyFill="1" applyBorder="1" applyAlignment="1">
      <alignment vertical="center"/>
      <protection/>
    </xf>
    <xf numFmtId="0" fontId="5" fillId="0" borderId="26" xfId="62" applyFont="1" applyFill="1" applyBorder="1" applyAlignment="1">
      <alignment vertical="center"/>
      <protection/>
    </xf>
    <xf numFmtId="0" fontId="5" fillId="0" borderId="27" xfId="62" applyFont="1" applyFill="1" applyBorder="1" applyAlignment="1">
      <alignment vertical="center"/>
      <protection/>
    </xf>
    <xf numFmtId="0" fontId="5" fillId="0" borderId="28" xfId="62" applyFont="1" applyFill="1" applyBorder="1" applyAlignment="1">
      <alignment vertical="center"/>
      <protection/>
    </xf>
    <xf numFmtId="180" fontId="5" fillId="0" borderId="18" xfId="62" applyNumberFormat="1" applyFont="1" applyFill="1" applyBorder="1" applyAlignment="1">
      <alignment horizontal="right" vertical="center" shrinkToFit="1"/>
      <protection/>
    </xf>
    <xf numFmtId="180" fontId="5" fillId="0" borderId="29" xfId="62" applyNumberFormat="1" applyFont="1" applyFill="1" applyBorder="1" applyAlignment="1">
      <alignment horizontal="right" vertical="center" shrinkToFit="1"/>
      <protection/>
    </xf>
    <xf numFmtId="180" fontId="5" fillId="0" borderId="30" xfId="62" applyNumberFormat="1" applyFont="1" applyFill="1" applyBorder="1" applyAlignment="1">
      <alignment horizontal="right" vertical="center" shrinkToFit="1"/>
      <protection/>
    </xf>
    <xf numFmtId="180" fontId="5" fillId="0" borderId="31" xfId="62" applyNumberFormat="1" applyFont="1" applyFill="1" applyBorder="1" applyAlignment="1">
      <alignment horizontal="right" vertical="center" shrinkToFit="1"/>
      <protection/>
    </xf>
    <xf numFmtId="180" fontId="5" fillId="0" borderId="20" xfId="62" applyNumberFormat="1" applyFont="1" applyFill="1" applyBorder="1" applyAlignment="1">
      <alignment horizontal="right" vertical="center" shrinkToFit="1"/>
      <protection/>
    </xf>
    <xf numFmtId="0" fontId="5" fillId="0" borderId="22" xfId="62" applyFont="1" applyFill="1" applyBorder="1" applyAlignment="1">
      <alignment horizontal="center" vertical="center"/>
      <protection/>
    </xf>
    <xf numFmtId="180" fontId="5" fillId="0" borderId="22" xfId="62" applyNumberFormat="1" applyFont="1" applyFill="1" applyBorder="1" applyAlignment="1">
      <alignment horizontal="right" vertical="center" shrinkToFit="1"/>
      <protection/>
    </xf>
    <xf numFmtId="182" fontId="5" fillId="0" borderId="32" xfId="62" applyNumberFormat="1" applyFont="1" applyFill="1" applyBorder="1" applyAlignment="1">
      <alignment horizontal="right" vertical="center" shrinkToFit="1"/>
      <protection/>
    </xf>
    <xf numFmtId="182" fontId="5" fillId="0" borderId="33" xfId="62" applyNumberFormat="1" applyFont="1" applyFill="1" applyBorder="1" applyAlignment="1">
      <alignment horizontal="right" vertical="center" shrinkToFit="1"/>
      <protection/>
    </xf>
    <xf numFmtId="0" fontId="5" fillId="0" borderId="34" xfId="62" applyFont="1" applyFill="1" applyBorder="1" applyAlignment="1">
      <alignment horizontal="center" vertical="center"/>
      <protection/>
    </xf>
    <xf numFmtId="182" fontId="5" fillId="0" borderId="24" xfId="62" applyNumberFormat="1" applyFont="1" applyFill="1" applyBorder="1" applyAlignment="1">
      <alignment horizontal="right" vertical="center" shrinkToFit="1"/>
      <protection/>
    </xf>
    <xf numFmtId="182" fontId="5" fillId="0" borderId="28" xfId="62" applyNumberFormat="1" applyFont="1" applyFill="1" applyBorder="1" applyAlignment="1">
      <alignment horizontal="right" vertical="center" shrinkToFit="1"/>
      <protection/>
    </xf>
    <xf numFmtId="182" fontId="5" fillId="0" borderId="35" xfId="62" applyNumberFormat="1" applyFont="1" applyFill="1" applyBorder="1" applyAlignment="1">
      <alignment horizontal="right" vertical="center" shrinkToFit="1"/>
      <protection/>
    </xf>
    <xf numFmtId="182" fontId="5" fillId="0" borderId="36" xfId="62" applyNumberFormat="1" applyFont="1" applyFill="1" applyBorder="1" applyAlignment="1">
      <alignment horizontal="right" vertical="center" shrinkToFit="1"/>
      <protection/>
    </xf>
    <xf numFmtId="0" fontId="5" fillId="0" borderId="23" xfId="62" applyFont="1" applyFill="1" applyBorder="1" applyAlignment="1">
      <alignment horizontal="center" vertical="center"/>
      <protection/>
    </xf>
    <xf numFmtId="0" fontId="0" fillId="0" borderId="0" xfId="62" applyFont="1" applyFill="1">
      <alignment/>
      <protection/>
    </xf>
    <xf numFmtId="0" fontId="0" fillId="0" borderId="0" xfId="62" applyFont="1" applyFill="1" applyAlignment="1">
      <alignment vertical="center"/>
      <protection/>
    </xf>
    <xf numFmtId="182" fontId="5" fillId="0" borderId="37" xfId="62" applyNumberFormat="1" applyFont="1" applyFill="1" applyBorder="1" applyAlignment="1">
      <alignment horizontal="right" vertical="center" shrinkToFit="1"/>
      <protection/>
    </xf>
    <xf numFmtId="182" fontId="5" fillId="0" borderId="23" xfId="62" applyNumberFormat="1" applyFont="1" applyFill="1" applyBorder="1" applyAlignment="1">
      <alignment horizontal="right" vertical="center" shrinkToFit="1"/>
      <protection/>
    </xf>
    <xf numFmtId="0" fontId="5" fillId="0" borderId="15" xfId="62" applyFont="1" applyFill="1" applyBorder="1" applyAlignment="1">
      <alignment horizontal="center" vertical="center"/>
      <protection/>
    </xf>
    <xf numFmtId="183" fontId="5" fillId="0" borderId="10"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hidden="1"/>
    </xf>
    <xf numFmtId="183" fontId="5" fillId="0" borderId="39" xfId="62" applyNumberFormat="1" applyFont="1" applyFill="1" applyBorder="1" applyAlignment="1" applyProtection="1">
      <alignment horizontal="right" vertical="center" shrinkToFit="1"/>
      <protection/>
    </xf>
    <xf numFmtId="183" fontId="5" fillId="0" borderId="38" xfId="62" applyNumberFormat="1" applyFont="1" applyFill="1" applyBorder="1" applyAlignment="1" applyProtection="1">
      <alignment horizontal="right" vertical="center" shrinkToFit="1"/>
      <protection/>
    </xf>
    <xf numFmtId="183" fontId="5" fillId="0" borderId="40" xfId="62" applyNumberFormat="1" applyFont="1" applyFill="1" applyBorder="1" applyAlignment="1" applyProtection="1">
      <alignment horizontal="right" vertical="center" shrinkToFit="1"/>
      <protection locked="0"/>
    </xf>
    <xf numFmtId="183" fontId="5" fillId="0" borderId="10" xfId="62" applyNumberFormat="1" applyFont="1" applyFill="1" applyBorder="1" applyAlignment="1" applyProtection="1">
      <alignment horizontal="right" vertical="center" shrinkToFit="1"/>
      <protection locked="0"/>
    </xf>
    <xf numFmtId="183" fontId="5" fillId="0" borderId="41" xfId="62" applyNumberFormat="1" applyFont="1" applyFill="1" applyBorder="1" applyAlignment="1">
      <alignment horizontal="right" vertical="center"/>
      <protection/>
    </xf>
    <xf numFmtId="183" fontId="5" fillId="0" borderId="13" xfId="62" applyNumberFormat="1" applyFont="1" applyFill="1" applyBorder="1" applyAlignment="1">
      <alignment horizontal="right" vertical="center"/>
      <protection/>
    </xf>
    <xf numFmtId="183" fontId="5" fillId="0" borderId="40" xfId="62" applyNumberFormat="1" applyFont="1" applyFill="1" applyBorder="1" applyAlignment="1">
      <alignment horizontal="right" vertical="center"/>
      <protection/>
    </xf>
    <xf numFmtId="183" fontId="5" fillId="0" borderId="42" xfId="62" applyNumberFormat="1" applyFont="1" applyFill="1" applyBorder="1" applyAlignment="1">
      <alignment horizontal="right" vertical="center"/>
      <protection/>
    </xf>
    <xf numFmtId="183" fontId="5" fillId="0" borderId="10" xfId="62" applyNumberFormat="1" applyFont="1" applyFill="1" applyBorder="1" applyAlignment="1">
      <alignment horizontal="right" vertical="center"/>
      <protection/>
    </xf>
    <xf numFmtId="183" fontId="5" fillId="0" borderId="43" xfId="62" applyNumberFormat="1" applyFont="1" applyFill="1" applyBorder="1" applyAlignment="1">
      <alignment horizontal="right" vertical="center"/>
      <protection/>
    </xf>
    <xf numFmtId="183" fontId="5" fillId="0" borderId="44" xfId="62" applyNumberFormat="1" applyFont="1" applyFill="1" applyBorder="1" applyAlignment="1">
      <alignment horizontal="right" vertical="center"/>
      <protection/>
    </xf>
    <xf numFmtId="183" fontId="5" fillId="0" borderId="45" xfId="62" applyNumberFormat="1" applyFont="1" applyFill="1" applyBorder="1" applyAlignment="1">
      <alignment horizontal="right" vertical="center"/>
      <protection/>
    </xf>
    <xf numFmtId="183" fontId="5" fillId="0" borderId="16" xfId="62" applyNumberFormat="1" applyFont="1" applyFill="1" applyBorder="1" applyAlignment="1">
      <alignment horizontal="right" vertical="center"/>
      <protection/>
    </xf>
    <xf numFmtId="183" fontId="5" fillId="0" borderId="46" xfId="62" applyNumberFormat="1" applyFont="1" applyFill="1" applyBorder="1" applyAlignment="1">
      <alignment horizontal="right" vertical="center"/>
      <protection/>
    </xf>
    <xf numFmtId="183" fontId="5" fillId="0" borderId="47" xfId="62" applyNumberFormat="1" applyFont="1" applyFill="1" applyBorder="1" applyAlignment="1">
      <alignment horizontal="right" vertical="center"/>
      <protection/>
    </xf>
    <xf numFmtId="183" fontId="5" fillId="0" borderId="15" xfId="62" applyNumberFormat="1" applyFont="1" applyFill="1" applyBorder="1" applyAlignment="1">
      <alignment horizontal="right" vertical="center"/>
      <protection/>
    </xf>
    <xf numFmtId="182" fontId="5" fillId="0" borderId="48" xfId="62" applyNumberFormat="1" applyFont="1" applyFill="1" applyBorder="1" applyAlignment="1">
      <alignment horizontal="right" vertical="center" shrinkToFit="1"/>
      <protection/>
    </xf>
    <xf numFmtId="182" fontId="5" fillId="0" borderId="19" xfId="62" applyNumberFormat="1" applyFont="1" applyFill="1" applyBorder="1" applyAlignment="1">
      <alignment horizontal="right" vertical="center" shrinkToFit="1"/>
      <protection/>
    </xf>
    <xf numFmtId="182" fontId="5" fillId="0" borderId="38" xfId="62" applyNumberFormat="1" applyFont="1" applyFill="1" applyBorder="1" applyAlignment="1" applyProtection="1">
      <alignment horizontal="right" vertical="center" shrinkToFit="1"/>
      <protection hidden="1"/>
    </xf>
    <xf numFmtId="182" fontId="5" fillId="0" borderId="39" xfId="62" applyNumberFormat="1" applyFont="1" applyFill="1" applyBorder="1" applyAlignment="1" applyProtection="1">
      <alignment horizontal="right" vertical="center" shrinkToFit="1"/>
      <protection/>
    </xf>
    <xf numFmtId="182" fontId="5" fillId="0" borderId="38" xfId="62" applyNumberFormat="1" applyFont="1" applyFill="1" applyBorder="1" applyAlignment="1" applyProtection="1">
      <alignment horizontal="right" vertical="center" shrinkToFit="1"/>
      <protection/>
    </xf>
    <xf numFmtId="182" fontId="5" fillId="0" borderId="49" xfId="62" applyNumberFormat="1" applyFont="1" applyFill="1" applyBorder="1" applyAlignment="1" applyProtection="1">
      <alignment horizontal="right" vertical="center" shrinkToFit="1"/>
      <protection/>
    </xf>
    <xf numFmtId="182" fontId="5" fillId="0" borderId="50" xfId="62" applyNumberFormat="1" applyFont="1" applyFill="1" applyBorder="1" applyAlignment="1" applyProtection="1">
      <alignment horizontal="right" vertical="center" shrinkToFit="1"/>
      <protection/>
    </xf>
    <xf numFmtId="182" fontId="5" fillId="0" borderId="37" xfId="62" applyNumberFormat="1" applyFont="1" applyFill="1" applyBorder="1" applyAlignment="1" applyProtection="1">
      <alignment horizontal="right" vertical="center" shrinkToFit="1"/>
      <protection/>
    </xf>
    <xf numFmtId="182" fontId="5" fillId="0" borderId="35" xfId="62" applyNumberFormat="1" applyFont="1" applyFill="1" applyBorder="1" applyAlignment="1" applyProtection="1">
      <alignment horizontal="right" vertical="center" shrinkToFit="1"/>
      <protection/>
    </xf>
    <xf numFmtId="182" fontId="5" fillId="0" borderId="23" xfId="62" applyNumberFormat="1" applyFont="1" applyFill="1" applyBorder="1" applyAlignment="1" applyProtection="1">
      <alignment horizontal="right" vertical="center" shrinkToFit="1"/>
      <protection/>
    </xf>
    <xf numFmtId="182" fontId="5" fillId="0" borderId="36" xfId="62" applyNumberFormat="1" applyFont="1" applyFill="1" applyBorder="1" applyAlignment="1" applyProtection="1">
      <alignment horizontal="right" vertical="center" shrinkToFit="1"/>
      <protection/>
    </xf>
    <xf numFmtId="0" fontId="5" fillId="0" borderId="51" xfId="62" applyFont="1" applyFill="1" applyBorder="1" applyAlignment="1">
      <alignment horizontal="center" vertical="center"/>
      <protection/>
    </xf>
    <xf numFmtId="0" fontId="5" fillId="0" borderId="52" xfId="62" applyFont="1" applyFill="1" applyBorder="1" applyAlignment="1">
      <alignment horizontal="center" vertical="center"/>
      <protection/>
    </xf>
    <xf numFmtId="183" fontId="5" fillId="0" borderId="48" xfId="62" applyNumberFormat="1" applyFont="1" applyFill="1" applyBorder="1" applyAlignment="1">
      <alignment horizontal="right" vertical="center" shrinkToFit="1"/>
      <protection/>
    </xf>
    <xf numFmtId="183" fontId="5" fillId="0" borderId="19" xfId="62" applyNumberFormat="1" applyFont="1" applyFill="1" applyBorder="1" applyAlignment="1">
      <alignment horizontal="right" vertical="center" shrinkToFit="1"/>
      <protection/>
    </xf>
    <xf numFmtId="180" fontId="5" fillId="0" borderId="51" xfId="62" applyNumberFormat="1" applyFont="1" applyFill="1" applyBorder="1" applyAlignment="1">
      <alignment horizontal="right" vertical="center" shrinkToFit="1"/>
      <protection/>
    </xf>
    <xf numFmtId="182" fontId="5" fillId="0" borderId="53" xfId="62" applyNumberFormat="1" applyFont="1" applyFill="1" applyBorder="1" applyAlignment="1">
      <alignment horizontal="right" vertical="center" shrinkToFit="1"/>
      <protection/>
    </xf>
    <xf numFmtId="182" fontId="5" fillId="0" borderId="26" xfId="62" applyNumberFormat="1" applyFont="1" applyFill="1" applyBorder="1" applyAlignment="1">
      <alignment horizontal="right" vertical="center" shrinkToFit="1"/>
      <protection/>
    </xf>
    <xf numFmtId="182" fontId="5" fillId="0" borderId="54" xfId="62" applyNumberFormat="1" applyFont="1" applyFill="1" applyBorder="1" applyAlignment="1" applyProtection="1">
      <alignment horizontal="right" vertical="center" shrinkToFit="1"/>
      <protection/>
    </xf>
    <xf numFmtId="182" fontId="5" fillId="0" borderId="55" xfId="62" applyNumberFormat="1" applyFont="1" applyFill="1" applyBorder="1" applyAlignment="1">
      <alignment horizontal="right" vertical="center"/>
      <protection/>
    </xf>
    <xf numFmtId="182" fontId="5" fillId="0" borderId="56" xfId="62" applyNumberFormat="1" applyFont="1" applyFill="1" applyBorder="1" applyAlignment="1" applyProtection="1">
      <alignment horizontal="right" vertical="center" shrinkToFit="1"/>
      <protection/>
    </xf>
    <xf numFmtId="182" fontId="5" fillId="0" borderId="57" xfId="62" applyNumberFormat="1" applyFont="1" applyFill="1" applyBorder="1" applyAlignment="1">
      <alignment horizontal="right" vertical="center"/>
      <protection/>
    </xf>
    <xf numFmtId="182" fontId="5" fillId="0" borderId="55" xfId="62" applyNumberFormat="1" applyFont="1" applyFill="1" applyBorder="1" applyAlignment="1" applyProtection="1">
      <alignment horizontal="right" vertical="center" shrinkToFit="1"/>
      <protection/>
    </xf>
    <xf numFmtId="182" fontId="5" fillId="0" borderId="56" xfId="62" applyNumberFormat="1" applyFont="1" applyFill="1" applyBorder="1" applyAlignment="1" applyProtection="1">
      <alignment horizontal="right" vertical="center" shrinkToFit="1"/>
      <protection hidden="1"/>
    </xf>
    <xf numFmtId="182" fontId="5" fillId="0" borderId="55" xfId="62" applyNumberFormat="1" applyFont="1" applyFill="1" applyBorder="1" applyAlignment="1" applyProtection="1">
      <alignment horizontal="right" vertical="center" shrinkToFit="1"/>
      <protection hidden="1"/>
    </xf>
    <xf numFmtId="183" fontId="5" fillId="0" borderId="43" xfId="62" applyNumberFormat="1" applyFont="1" applyFill="1" applyBorder="1" applyAlignment="1" applyProtection="1">
      <alignment horizontal="right" vertical="center" shrinkToFit="1"/>
      <protection/>
    </xf>
    <xf numFmtId="0" fontId="4" fillId="0" borderId="0" xfId="62" applyFont="1" applyFill="1">
      <alignment/>
      <protection/>
    </xf>
    <xf numFmtId="0" fontId="4" fillId="0" borderId="0" xfId="62" applyFont="1" applyFill="1" applyAlignment="1">
      <alignment vertical="center"/>
      <protection/>
    </xf>
    <xf numFmtId="0" fontId="2" fillId="0" borderId="20"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5" fillId="0" borderId="58" xfId="62" applyFont="1" applyFill="1" applyBorder="1" applyAlignment="1">
      <alignment horizontal="center" vertical="center"/>
      <protection/>
    </xf>
    <xf numFmtId="183" fontId="5" fillId="0" borderId="59" xfId="62" applyNumberFormat="1" applyFont="1" applyFill="1" applyBorder="1" applyAlignment="1">
      <alignment horizontal="right" vertical="center" shrinkToFit="1"/>
      <protection/>
    </xf>
    <xf numFmtId="183" fontId="5" fillId="0" borderId="41" xfId="62" applyNumberFormat="1" applyFont="1" applyFill="1" applyBorder="1" applyAlignment="1">
      <alignment horizontal="right" vertical="center" shrinkToFit="1"/>
      <protection/>
    </xf>
    <xf numFmtId="0" fontId="2" fillId="0" borderId="10" xfId="62" applyFont="1" applyFill="1" applyBorder="1" applyAlignment="1">
      <alignment vertical="center" wrapText="1"/>
      <protection/>
    </xf>
    <xf numFmtId="0" fontId="5" fillId="0" borderId="60" xfId="62" applyFont="1" applyFill="1" applyBorder="1" applyAlignment="1">
      <alignment vertical="center"/>
      <protection/>
    </xf>
    <xf numFmtId="183" fontId="5" fillId="0" borderId="60" xfId="62" applyNumberFormat="1" applyFont="1" applyFill="1" applyBorder="1" applyAlignment="1">
      <alignment horizontal="right" vertical="center"/>
      <protection/>
    </xf>
    <xf numFmtId="183" fontId="5" fillId="0" borderId="17" xfId="62" applyNumberFormat="1" applyFont="1" applyFill="1" applyBorder="1" applyAlignment="1">
      <alignment horizontal="right" vertical="center"/>
      <protection/>
    </xf>
    <xf numFmtId="179" fontId="0" fillId="0" borderId="0" xfId="62" applyNumberFormat="1" applyFont="1" applyFill="1">
      <alignment/>
      <protection/>
    </xf>
    <xf numFmtId="183" fontId="5" fillId="0" borderId="43" xfId="62" applyNumberFormat="1" applyFont="1" applyFill="1" applyBorder="1" applyAlignment="1" applyProtection="1">
      <alignment horizontal="right" vertical="center" shrinkToFit="1"/>
      <protection locked="0"/>
    </xf>
    <xf numFmtId="183" fontId="5" fillId="0" borderId="49" xfId="62" applyNumberFormat="1" applyFont="1" applyFill="1" applyBorder="1" applyAlignment="1" applyProtection="1">
      <alignment horizontal="right" vertical="center" shrinkToFit="1"/>
      <protection/>
    </xf>
    <xf numFmtId="183" fontId="5" fillId="0" borderId="37" xfId="62" applyNumberFormat="1" applyFont="1" applyFill="1" applyBorder="1" applyAlignment="1" applyProtection="1">
      <alignment horizontal="right" vertical="center" shrinkToFit="1"/>
      <protection/>
    </xf>
    <xf numFmtId="183" fontId="5" fillId="0" borderId="23" xfId="62" applyNumberFormat="1" applyFont="1" applyFill="1" applyBorder="1" applyAlignment="1" applyProtection="1">
      <alignment horizontal="right" vertical="center" shrinkToFit="1"/>
      <protection/>
    </xf>
    <xf numFmtId="180" fontId="5" fillId="0" borderId="61" xfId="62" applyNumberFormat="1" applyFont="1" applyFill="1" applyBorder="1" applyAlignment="1">
      <alignment horizontal="right" vertical="center" shrinkToFit="1"/>
      <protection/>
    </xf>
    <xf numFmtId="180" fontId="5" fillId="0" borderId="62" xfId="62" applyNumberFormat="1" applyFont="1" applyFill="1" applyBorder="1" applyAlignment="1">
      <alignment horizontal="right" vertical="center" shrinkToFit="1"/>
      <protection/>
    </xf>
    <xf numFmtId="180" fontId="5" fillId="0" borderId="63" xfId="62" applyNumberFormat="1" applyFont="1" applyFill="1" applyBorder="1" applyAlignment="1">
      <alignment horizontal="right" vertical="center" shrinkToFit="1"/>
      <protection/>
    </xf>
    <xf numFmtId="186" fontId="5" fillId="0" borderId="64" xfId="62" applyNumberFormat="1" applyFont="1" applyFill="1" applyBorder="1" applyAlignment="1">
      <alignment horizontal="right" vertical="center" shrinkToFit="1"/>
      <protection/>
    </xf>
    <xf numFmtId="180" fontId="5" fillId="0" borderId="65" xfId="62" applyNumberFormat="1" applyFont="1" applyFill="1" applyBorder="1" applyAlignment="1">
      <alignment horizontal="right" vertical="center" shrinkToFit="1"/>
      <protection/>
    </xf>
    <xf numFmtId="186" fontId="5" fillId="0" borderId="66" xfId="62" applyNumberFormat="1" applyFont="1" applyFill="1" applyBorder="1" applyAlignment="1">
      <alignment horizontal="right" vertical="center" shrinkToFit="1"/>
      <protection/>
    </xf>
    <xf numFmtId="181" fontId="5" fillId="0" borderId="64" xfId="62" applyNumberFormat="1" applyFont="1" applyFill="1" applyBorder="1" applyAlignment="1">
      <alignment horizontal="right" vertical="center" shrinkToFit="1"/>
      <protection/>
    </xf>
    <xf numFmtId="181" fontId="5" fillId="0" borderId="62" xfId="62" applyNumberFormat="1" applyFont="1" applyFill="1" applyBorder="1" applyAlignment="1">
      <alignment horizontal="right" vertical="center" shrinkToFit="1"/>
      <protection/>
    </xf>
    <xf numFmtId="182" fontId="5" fillId="0" borderId="67" xfId="62" applyNumberFormat="1" applyFont="1" applyFill="1" applyBorder="1" applyAlignment="1">
      <alignment horizontal="right" vertical="center" shrinkToFit="1"/>
      <protection/>
    </xf>
    <xf numFmtId="180" fontId="5" fillId="0" borderId="14" xfId="62" applyNumberFormat="1" applyFont="1" applyFill="1" applyBorder="1" applyAlignment="1">
      <alignment horizontal="right" vertical="center" shrinkToFit="1"/>
      <protection/>
    </xf>
    <xf numFmtId="183" fontId="5" fillId="0" borderId="49" xfId="62" applyNumberFormat="1" applyFont="1" applyFill="1" applyBorder="1" applyAlignment="1">
      <alignment horizontal="right" vertical="center" shrinkToFit="1"/>
      <protection/>
    </xf>
    <xf numFmtId="180" fontId="5" fillId="0" borderId="68" xfId="62" applyNumberFormat="1" applyFont="1" applyFill="1" applyBorder="1" applyAlignment="1">
      <alignment horizontal="right" vertical="center" shrinkToFit="1"/>
      <protection/>
    </xf>
    <xf numFmtId="183" fontId="5" fillId="0" borderId="50" xfId="62" applyNumberFormat="1" applyFont="1" applyFill="1" applyBorder="1" applyAlignment="1">
      <alignment horizontal="right" vertical="center" shrinkToFit="1"/>
      <protection/>
    </xf>
    <xf numFmtId="183" fontId="5" fillId="0" borderId="62" xfId="62" applyNumberFormat="1" applyFont="1" applyFill="1" applyBorder="1" applyAlignment="1">
      <alignment horizontal="right" vertical="center" shrinkToFit="1"/>
      <protection/>
    </xf>
    <xf numFmtId="182" fontId="5" fillId="0" borderId="64" xfId="62" applyNumberFormat="1" applyFont="1" applyFill="1" applyBorder="1" applyAlignment="1">
      <alignment horizontal="right" vertical="center" shrinkToFit="1"/>
      <protection/>
    </xf>
    <xf numFmtId="182" fontId="5" fillId="0" borderId="62" xfId="62" applyNumberFormat="1" applyFont="1" applyFill="1" applyBorder="1" applyAlignment="1">
      <alignment horizontal="right" vertical="center" shrinkToFit="1"/>
      <protection/>
    </xf>
    <xf numFmtId="182" fontId="5" fillId="0" borderId="69" xfId="62" applyNumberFormat="1" applyFont="1" applyFill="1" applyBorder="1" applyAlignment="1" applyProtection="1">
      <alignment horizontal="right" vertical="center" shrinkToFit="1"/>
      <protection/>
    </xf>
    <xf numFmtId="180" fontId="3" fillId="0" borderId="0" xfId="62" applyNumberFormat="1" applyFont="1" applyFill="1" applyAlignment="1">
      <alignment vertical="center"/>
      <protection/>
    </xf>
    <xf numFmtId="180" fontId="0" fillId="0" borderId="0" xfId="62" applyNumberFormat="1" applyFont="1" applyFill="1" applyAlignment="1">
      <alignment vertical="center"/>
      <protection/>
    </xf>
    <xf numFmtId="180" fontId="5" fillId="0" borderId="17" xfId="62" applyNumberFormat="1" applyFont="1" applyFill="1" applyBorder="1" applyAlignment="1">
      <alignment horizontal="center" vertical="center"/>
      <protection/>
    </xf>
    <xf numFmtId="180" fontId="5" fillId="0" borderId="25" xfId="62" applyNumberFormat="1" applyFont="1" applyFill="1" applyBorder="1" applyAlignment="1" applyProtection="1">
      <alignment horizontal="right" vertical="center" shrinkToFit="1"/>
      <protection locked="0"/>
    </xf>
    <xf numFmtId="180" fontId="5" fillId="0" borderId="41" xfId="62" applyNumberFormat="1" applyFont="1" applyFill="1" applyBorder="1" applyAlignment="1" applyProtection="1">
      <alignment horizontal="right" vertical="center" shrinkToFit="1"/>
      <protection locked="0"/>
    </xf>
    <xf numFmtId="180" fontId="5" fillId="0" borderId="59" xfId="62" applyNumberFormat="1" applyFont="1" applyFill="1" applyBorder="1" applyAlignment="1" applyProtection="1">
      <alignment horizontal="right" vertical="center" shrinkToFit="1"/>
      <protection locked="0"/>
    </xf>
    <xf numFmtId="180" fontId="5" fillId="0" borderId="70" xfId="62" applyNumberFormat="1" applyFont="1" applyFill="1" applyBorder="1" applyAlignment="1">
      <alignment horizontal="right" vertical="center" shrinkToFit="1"/>
      <protection/>
    </xf>
    <xf numFmtId="180" fontId="5" fillId="0" borderId="58" xfId="62" applyNumberFormat="1" applyFont="1" applyFill="1" applyBorder="1" applyAlignment="1">
      <alignment horizontal="right" vertical="center" shrinkToFit="1"/>
      <protection/>
    </xf>
    <xf numFmtId="180" fontId="0" fillId="0" borderId="0" xfId="62" applyNumberFormat="1" applyFont="1" applyFill="1">
      <alignment/>
      <protection/>
    </xf>
    <xf numFmtId="180" fontId="5" fillId="0" borderId="18" xfId="62" applyNumberFormat="1" applyFont="1" applyFill="1" applyBorder="1" applyAlignment="1">
      <alignment horizontal="center" vertical="center"/>
      <protection/>
    </xf>
    <xf numFmtId="180" fontId="5" fillId="0" borderId="22" xfId="62" applyNumberFormat="1" applyFont="1" applyFill="1" applyBorder="1" applyAlignment="1">
      <alignment horizontal="center" vertical="center"/>
      <protection/>
    </xf>
    <xf numFmtId="180" fontId="5" fillId="0" borderId="10" xfId="62" applyNumberFormat="1" applyFont="1" applyFill="1" applyBorder="1" applyAlignment="1" applyProtection="1">
      <alignment horizontal="right" vertical="center" shrinkToFit="1"/>
      <protection/>
    </xf>
    <xf numFmtId="180" fontId="5" fillId="0" borderId="12" xfId="62" applyNumberFormat="1" applyFont="1" applyFill="1" applyBorder="1" applyAlignment="1" applyProtection="1">
      <alignment horizontal="right" vertical="center" shrinkToFit="1"/>
      <protection/>
    </xf>
    <xf numFmtId="180" fontId="5" fillId="0" borderId="20" xfId="62" applyNumberFormat="1" applyFont="1" applyFill="1" applyBorder="1" applyAlignment="1">
      <alignment horizontal="center" vertical="center"/>
      <protection/>
    </xf>
    <xf numFmtId="180" fontId="5" fillId="0" borderId="68" xfId="62" applyNumberFormat="1" applyFont="1" applyFill="1" applyBorder="1" applyAlignment="1" applyProtection="1">
      <alignment horizontal="right" vertical="center" shrinkToFit="1"/>
      <protection locked="0"/>
    </xf>
    <xf numFmtId="180" fontId="5" fillId="0" borderId="40" xfId="62" applyNumberFormat="1" applyFont="1" applyFill="1" applyBorder="1" applyAlignment="1" applyProtection="1">
      <alignment horizontal="right" vertical="center" shrinkToFit="1"/>
      <protection locked="0"/>
    </xf>
    <xf numFmtId="180" fontId="5" fillId="0" borderId="71" xfId="62" applyNumberFormat="1" applyFont="1" applyFill="1" applyBorder="1" applyAlignment="1" applyProtection="1">
      <alignment horizontal="right" vertical="center" shrinkToFit="1"/>
      <protection locked="0"/>
    </xf>
    <xf numFmtId="180" fontId="5" fillId="0" borderId="31" xfId="62" applyNumberFormat="1" applyFont="1" applyFill="1" applyBorder="1" applyAlignment="1" applyProtection="1">
      <alignment horizontal="right" vertical="center" shrinkToFit="1"/>
      <protection locked="0"/>
    </xf>
    <xf numFmtId="180" fontId="5" fillId="0" borderId="20" xfId="62" applyNumberFormat="1" applyFont="1" applyFill="1" applyBorder="1" applyAlignment="1" applyProtection="1">
      <alignment horizontal="right" vertical="center" shrinkToFit="1"/>
      <protection locked="0"/>
    </xf>
    <xf numFmtId="180" fontId="5" fillId="0" borderId="10" xfId="62" applyNumberFormat="1" applyFont="1" applyFill="1" applyBorder="1" applyAlignment="1" applyProtection="1">
      <alignment horizontal="right" vertical="center" shrinkToFit="1"/>
      <protection locked="0"/>
    </xf>
    <xf numFmtId="180" fontId="5" fillId="0" borderId="12" xfId="62" applyNumberFormat="1" applyFont="1" applyFill="1" applyBorder="1" applyAlignment="1" applyProtection="1">
      <alignment horizontal="right" vertical="center" shrinkToFit="1"/>
      <protection locked="0"/>
    </xf>
    <xf numFmtId="180" fontId="5" fillId="0" borderId="29" xfId="62" applyNumberFormat="1" applyFont="1" applyFill="1" applyBorder="1" applyAlignment="1" applyProtection="1">
      <alignment horizontal="right" vertical="center" shrinkToFit="1"/>
      <protection locked="0"/>
    </xf>
    <xf numFmtId="180" fontId="5" fillId="0" borderId="22" xfId="62" applyNumberFormat="1" applyFont="1" applyFill="1" applyBorder="1" applyAlignment="1" applyProtection="1">
      <alignment horizontal="right" vertical="center" shrinkToFit="1"/>
      <protection locked="0"/>
    </xf>
    <xf numFmtId="180" fontId="3" fillId="0" borderId="0" xfId="62" applyNumberFormat="1" applyFont="1" applyFill="1">
      <alignment/>
      <protection/>
    </xf>
    <xf numFmtId="180" fontId="5" fillId="0" borderId="15" xfId="62" applyNumberFormat="1" applyFont="1" applyFill="1" applyBorder="1" applyAlignment="1">
      <alignment horizontal="center" vertical="center"/>
      <protection/>
    </xf>
    <xf numFmtId="180" fontId="5" fillId="0" borderId="14" xfId="62" applyNumberFormat="1" applyFont="1" applyFill="1" applyBorder="1" applyAlignment="1" applyProtection="1">
      <alignment horizontal="right" vertical="center" shrinkToFit="1"/>
      <protection locked="0"/>
    </xf>
    <xf numFmtId="180" fontId="5" fillId="0" borderId="51" xfId="62" applyNumberFormat="1" applyFont="1" applyFill="1" applyBorder="1" applyAlignment="1" applyProtection="1">
      <alignment horizontal="right" vertical="center" shrinkToFit="1"/>
      <protection locked="0"/>
    </xf>
    <xf numFmtId="183" fontId="5" fillId="0" borderId="48" xfId="62" applyNumberFormat="1" applyFont="1" applyFill="1" applyBorder="1" applyAlignment="1" applyProtection="1">
      <alignment horizontal="right" vertical="center" shrinkToFit="1"/>
      <protection/>
    </xf>
    <xf numFmtId="180" fontId="2" fillId="0" borderId="14" xfId="62" applyNumberFormat="1" applyFont="1" applyFill="1" applyBorder="1" applyAlignment="1">
      <alignment horizontal="center" vertical="center"/>
      <protection/>
    </xf>
    <xf numFmtId="180" fontId="2" fillId="0" borderId="58" xfId="62" applyNumberFormat="1" applyFont="1" applyFill="1" applyBorder="1" applyAlignment="1">
      <alignment horizontal="center" vertical="center"/>
      <protection/>
    </xf>
    <xf numFmtId="180" fontId="2" fillId="0" borderId="22" xfId="62" applyNumberFormat="1" applyFont="1" applyFill="1" applyBorder="1" applyAlignment="1">
      <alignment horizontal="center" vertical="center"/>
      <protection/>
    </xf>
    <xf numFmtId="180" fontId="2" fillId="0" borderId="20" xfId="62" applyNumberFormat="1" applyFont="1" applyFill="1" applyBorder="1" applyAlignment="1">
      <alignment horizontal="center" vertical="center"/>
      <protection/>
    </xf>
    <xf numFmtId="180" fontId="5" fillId="0" borderId="15" xfId="62" applyNumberFormat="1" applyFont="1" applyFill="1" applyBorder="1" applyAlignment="1" applyProtection="1">
      <alignment horizontal="right" vertical="center" shrinkToFit="1"/>
      <protection locked="0"/>
    </xf>
    <xf numFmtId="182" fontId="5" fillId="0" borderId="72" xfId="62" applyNumberFormat="1" applyFont="1" applyFill="1" applyBorder="1" applyAlignment="1">
      <alignment horizontal="right" vertical="center" shrinkToFit="1"/>
      <protection/>
    </xf>
    <xf numFmtId="182" fontId="5" fillId="0" borderId="0" xfId="62" applyNumberFormat="1" applyFont="1" applyFill="1" applyBorder="1" applyAlignment="1">
      <alignment horizontal="right" vertical="center" shrinkToFit="1"/>
      <protection/>
    </xf>
    <xf numFmtId="182" fontId="5" fillId="0" borderId="21" xfId="62" applyNumberFormat="1" applyFont="1" applyFill="1" applyBorder="1" applyAlignment="1">
      <alignment horizontal="right" vertical="center" shrinkToFit="1"/>
      <protection/>
    </xf>
    <xf numFmtId="182" fontId="5" fillId="0" borderId="73" xfId="62" applyNumberFormat="1" applyFont="1" applyFill="1" applyBorder="1" applyAlignment="1">
      <alignment horizontal="right" vertical="center" shrinkToFit="1"/>
      <protection/>
    </xf>
    <xf numFmtId="180" fontId="5" fillId="0" borderId="74" xfId="62" applyNumberFormat="1" applyFont="1" applyFill="1" applyBorder="1" applyAlignment="1">
      <alignment horizontal="right" vertical="center" shrinkToFit="1"/>
      <protection/>
    </xf>
    <xf numFmtId="183" fontId="5" fillId="0" borderId="34" xfId="62" applyNumberFormat="1" applyFont="1" applyFill="1" applyBorder="1" applyAlignment="1" applyProtection="1">
      <alignment horizontal="right" vertical="center" shrinkToFit="1"/>
      <protection/>
    </xf>
    <xf numFmtId="180" fontId="5" fillId="0" borderId="52" xfId="62" applyNumberFormat="1" applyFont="1" applyFill="1" applyBorder="1" applyAlignment="1" applyProtection="1">
      <alignment horizontal="right" vertical="center" shrinkToFit="1"/>
      <protection locked="0"/>
    </xf>
    <xf numFmtId="182" fontId="5" fillId="0" borderId="34" xfId="62" applyNumberFormat="1" applyFont="1" applyFill="1" applyBorder="1" applyAlignment="1" applyProtection="1">
      <alignment horizontal="right" vertical="center" shrinkToFit="1"/>
      <protection/>
    </xf>
    <xf numFmtId="0" fontId="0" fillId="0" borderId="0" xfId="62" applyFont="1" applyFill="1" applyBorder="1">
      <alignment/>
      <protection/>
    </xf>
    <xf numFmtId="180" fontId="5" fillId="0" borderId="58" xfId="62" applyNumberFormat="1" applyFont="1" applyFill="1" applyBorder="1" applyAlignment="1">
      <alignment horizontal="center" vertical="center"/>
      <protection/>
    </xf>
    <xf numFmtId="180" fontId="5" fillId="0" borderId="59" xfId="62" applyNumberFormat="1" applyFont="1" applyFill="1" applyBorder="1" applyAlignment="1">
      <alignment horizontal="right" vertical="center" shrinkToFit="1"/>
      <protection/>
    </xf>
    <xf numFmtId="180" fontId="5" fillId="0" borderId="41" xfId="62" applyNumberFormat="1" applyFont="1" applyFill="1" applyBorder="1" applyAlignment="1">
      <alignment horizontal="right" vertical="center" shrinkToFit="1"/>
      <protection/>
    </xf>
    <xf numFmtId="180" fontId="5" fillId="0" borderId="75" xfId="62" applyNumberFormat="1" applyFont="1" applyFill="1" applyBorder="1" applyAlignment="1">
      <alignment horizontal="right" vertical="center" shrinkToFit="1"/>
      <protection/>
    </xf>
    <xf numFmtId="180" fontId="5" fillId="0" borderId="25" xfId="62" applyNumberFormat="1" applyFont="1" applyFill="1" applyBorder="1" applyAlignment="1">
      <alignment horizontal="right" vertical="center" shrinkToFit="1"/>
      <protection/>
    </xf>
    <xf numFmtId="183" fontId="5" fillId="0" borderId="37" xfId="62" applyNumberFormat="1" applyFont="1" applyFill="1" applyBorder="1" applyAlignment="1">
      <alignment horizontal="right" vertical="center" shrinkToFit="1"/>
      <protection/>
    </xf>
    <xf numFmtId="0" fontId="51" fillId="0" borderId="0" xfId="0" applyFont="1" applyFill="1" applyAlignment="1">
      <alignment vertical="center"/>
    </xf>
    <xf numFmtId="0" fontId="52" fillId="0" borderId="0" xfId="0" applyFont="1" applyFill="1" applyAlignment="1">
      <alignment vertical="center"/>
    </xf>
    <xf numFmtId="0" fontId="0" fillId="0" borderId="0" xfId="0" applyFill="1" applyAlignment="1">
      <alignment vertical="center"/>
    </xf>
    <xf numFmtId="0" fontId="51" fillId="0" borderId="0" xfId="0" applyFont="1" applyFill="1" applyAlignment="1">
      <alignment horizontal="right" vertical="center"/>
    </xf>
    <xf numFmtId="0" fontId="51" fillId="0" borderId="0" xfId="0" applyFont="1" applyFill="1" applyAlignment="1">
      <alignment vertical="center" wrapText="1"/>
    </xf>
    <xf numFmtId="0" fontId="51" fillId="0" borderId="17" xfId="0" applyFont="1" applyFill="1" applyBorder="1" applyAlignment="1">
      <alignment vertical="center" wrapText="1"/>
    </xf>
    <xf numFmtId="0" fontId="0" fillId="0" borderId="76" xfId="0" applyFill="1" applyBorder="1" applyAlignment="1">
      <alignment vertical="center"/>
    </xf>
    <xf numFmtId="0" fontId="0" fillId="0" borderId="10" xfId="0" applyFill="1" applyBorder="1" applyAlignment="1">
      <alignment vertical="center"/>
    </xf>
    <xf numFmtId="0" fontId="0" fillId="0" borderId="41" xfId="0"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77" xfId="0" applyBorder="1" applyAlignment="1">
      <alignment vertical="center"/>
    </xf>
    <xf numFmtId="0" fontId="0" fillId="0" borderId="79" xfId="0" applyFill="1" applyBorder="1" applyAlignment="1">
      <alignment vertical="center"/>
    </xf>
    <xf numFmtId="0" fontId="0" fillId="0" borderId="45" xfId="0" applyFill="1" applyBorder="1" applyAlignment="1">
      <alignment vertical="center"/>
    </xf>
    <xf numFmtId="0" fontId="0" fillId="0" borderId="60"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54" xfId="0" applyBorder="1" applyAlignment="1">
      <alignment vertical="center"/>
    </xf>
    <xf numFmtId="0" fontId="0" fillId="0" borderId="60" xfId="0" applyBorder="1" applyAlignment="1">
      <alignment vertical="center"/>
    </xf>
    <xf numFmtId="0" fontId="0" fillId="0" borderId="80" xfId="0" applyBorder="1" applyAlignment="1">
      <alignment vertical="center"/>
    </xf>
    <xf numFmtId="0" fontId="0" fillId="0" borderId="82" xfId="0" applyFill="1" applyBorder="1" applyAlignment="1">
      <alignment horizontal="center" vertical="center"/>
    </xf>
    <xf numFmtId="0" fontId="0" fillId="0" borderId="83" xfId="0" applyFill="1" applyBorder="1" applyAlignment="1">
      <alignment vertical="center"/>
    </xf>
    <xf numFmtId="0" fontId="0" fillId="0" borderId="82"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0" fillId="0" borderId="87"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0" xfId="0" applyAlignment="1">
      <alignment vertical="center"/>
    </xf>
    <xf numFmtId="0" fontId="51" fillId="0" borderId="88" xfId="0" applyFont="1" applyFill="1" applyBorder="1" applyAlignment="1">
      <alignment vertical="center"/>
    </xf>
    <xf numFmtId="0" fontId="51" fillId="0" borderId="89" xfId="0" applyFont="1" applyFill="1" applyBorder="1" applyAlignment="1">
      <alignment vertical="center"/>
    </xf>
    <xf numFmtId="0" fontId="51" fillId="0" borderId="90" xfId="0" applyFont="1" applyFill="1" applyBorder="1" applyAlignment="1">
      <alignment vertical="center" wrapText="1"/>
    </xf>
    <xf numFmtId="0" fontId="0" fillId="0" borderId="39" xfId="0" applyFill="1" applyBorder="1" applyAlignment="1">
      <alignment vertical="center"/>
    </xf>
    <xf numFmtId="0" fontId="0" fillId="0" borderId="54" xfId="0" applyFill="1" applyBorder="1" applyAlignment="1">
      <alignment vertical="center"/>
    </xf>
    <xf numFmtId="0" fontId="0" fillId="0" borderId="87" xfId="0" applyFill="1" applyBorder="1" applyAlignment="1">
      <alignment vertical="center"/>
    </xf>
    <xf numFmtId="0" fontId="52"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14" xfId="0" applyFont="1" applyFill="1" applyBorder="1" applyAlignment="1">
      <alignment vertical="center" wrapText="1"/>
    </xf>
    <xf numFmtId="0" fontId="51" fillId="0" borderId="5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91" xfId="0" applyFont="1" applyFill="1" applyBorder="1" applyAlignment="1">
      <alignment horizontal="center" vertical="center" wrapText="1"/>
    </xf>
    <xf numFmtId="0" fontId="0" fillId="0" borderId="76" xfId="0" applyBorder="1" applyAlignment="1">
      <alignment vertical="center"/>
    </xf>
    <xf numFmtId="0" fontId="0" fillId="0" borderId="10" xfId="0" applyBorder="1" applyAlignment="1">
      <alignment vertical="center"/>
    </xf>
    <xf numFmtId="0" fontId="0" fillId="0" borderId="78" xfId="0" applyBorder="1" applyAlignment="1">
      <alignment vertical="center"/>
    </xf>
    <xf numFmtId="0" fontId="0" fillId="0" borderId="92" xfId="0" applyBorder="1" applyAlignment="1">
      <alignment vertical="center"/>
    </xf>
    <xf numFmtId="0" fontId="0" fillId="0" borderId="59" xfId="0" applyBorder="1" applyAlignment="1">
      <alignment vertical="center"/>
    </xf>
    <xf numFmtId="0" fontId="0" fillId="0" borderId="91" xfId="0" applyBorder="1" applyAlignment="1">
      <alignment vertical="center"/>
    </xf>
    <xf numFmtId="0" fontId="0" fillId="0" borderId="93" xfId="0" applyBorder="1" applyAlignment="1">
      <alignment vertical="center"/>
    </xf>
    <xf numFmtId="0" fontId="0" fillId="0" borderId="50" xfId="0" applyBorder="1" applyAlignment="1">
      <alignment vertical="center"/>
    </xf>
    <xf numFmtId="0" fontId="0" fillId="0" borderId="90" xfId="0" applyBorder="1" applyAlignment="1">
      <alignment vertical="center"/>
    </xf>
    <xf numFmtId="0" fontId="0" fillId="0" borderId="17"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11" xfId="0" applyBorder="1" applyAlignment="1">
      <alignment vertical="center"/>
    </xf>
    <xf numFmtId="0" fontId="0" fillId="0" borderId="79" xfId="0" applyBorder="1" applyAlignment="1">
      <alignment vertical="center"/>
    </xf>
    <xf numFmtId="0" fontId="0" fillId="0" borderId="45" xfId="0" applyBorder="1" applyAlignment="1">
      <alignment vertical="center"/>
    </xf>
    <xf numFmtId="0" fontId="0" fillId="0" borderId="81" xfId="0" applyBorder="1" applyAlignment="1">
      <alignment vertical="center"/>
    </xf>
    <xf numFmtId="0" fontId="0" fillId="0" borderId="82" xfId="0" applyBorder="1" applyAlignment="1">
      <alignment horizontal="center" vertical="center"/>
    </xf>
    <xf numFmtId="0" fontId="0" fillId="0" borderId="83" xfId="0" applyBorder="1" applyAlignment="1">
      <alignment vertical="center"/>
    </xf>
    <xf numFmtId="0" fontId="0" fillId="0" borderId="82" xfId="0" applyBorder="1" applyAlignment="1">
      <alignment vertical="center"/>
    </xf>
    <xf numFmtId="0" fontId="0" fillId="0" borderId="86" xfId="0" applyBorder="1" applyAlignment="1">
      <alignment vertical="center"/>
    </xf>
    <xf numFmtId="0" fontId="53" fillId="0" borderId="0" xfId="0" applyFont="1" applyFill="1" applyAlignment="1">
      <alignment vertical="center"/>
    </xf>
    <xf numFmtId="0" fontId="53" fillId="0" borderId="39" xfId="0" applyFont="1" applyBorder="1" applyAlignment="1">
      <alignment vertical="center"/>
    </xf>
    <xf numFmtId="0" fontId="53" fillId="0" borderId="41" xfId="0" applyFont="1" applyBorder="1" applyAlignment="1">
      <alignment vertical="center"/>
    </xf>
    <xf numFmtId="0" fontId="0" fillId="0" borderId="92" xfId="0" applyFill="1" applyBorder="1" applyAlignment="1">
      <alignment vertical="center"/>
    </xf>
    <xf numFmtId="0" fontId="0" fillId="0" borderId="59" xfId="0" applyFill="1" applyBorder="1" applyAlignment="1">
      <alignment vertical="center"/>
    </xf>
    <xf numFmtId="0" fontId="0" fillId="0" borderId="91" xfId="0" applyFill="1" applyBorder="1" applyAlignment="1">
      <alignment vertical="center"/>
    </xf>
    <xf numFmtId="0" fontId="0" fillId="0" borderId="93" xfId="0" applyFill="1" applyBorder="1" applyAlignment="1">
      <alignment vertical="center"/>
    </xf>
    <xf numFmtId="0" fontId="0" fillId="0" borderId="50" xfId="0" applyFill="1" applyBorder="1" applyAlignment="1">
      <alignment vertical="center"/>
    </xf>
    <xf numFmtId="0" fontId="0" fillId="0" borderId="90" xfId="0" applyFill="1" applyBorder="1" applyAlignment="1">
      <alignment vertical="center"/>
    </xf>
    <xf numFmtId="0" fontId="0" fillId="0" borderId="17"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0" fillId="0" borderId="11" xfId="0" applyFill="1" applyBorder="1" applyAlignment="1">
      <alignment vertical="center"/>
    </xf>
    <xf numFmtId="0" fontId="53" fillId="0" borderId="39" xfId="0" applyFont="1" applyFill="1" applyBorder="1" applyAlignment="1">
      <alignment vertical="center"/>
    </xf>
    <xf numFmtId="0" fontId="53" fillId="0" borderId="41" xfId="0" applyFont="1" applyFill="1" applyBorder="1" applyAlignment="1">
      <alignment vertical="center"/>
    </xf>
    <xf numFmtId="0" fontId="53" fillId="0" borderId="54" xfId="0" applyFont="1" applyFill="1" applyBorder="1" applyAlignment="1">
      <alignment vertical="center"/>
    </xf>
    <xf numFmtId="0" fontId="53" fillId="0" borderId="60" xfId="0" applyFont="1" applyFill="1" applyBorder="1" applyAlignment="1">
      <alignment vertical="center"/>
    </xf>
    <xf numFmtId="0" fontId="53" fillId="0" borderId="87" xfId="0" applyFont="1" applyFill="1" applyBorder="1" applyAlignment="1">
      <alignment vertical="center"/>
    </xf>
    <xf numFmtId="0" fontId="53" fillId="0" borderId="84" xfId="0" applyFont="1" applyFill="1" applyBorder="1" applyAlignment="1">
      <alignment vertical="center"/>
    </xf>
    <xf numFmtId="0" fontId="53" fillId="0" borderId="0" xfId="0" applyFont="1" applyAlignment="1">
      <alignment vertical="center"/>
    </xf>
    <xf numFmtId="0" fontId="53" fillId="0" borderId="76" xfId="0" applyFont="1" applyBorder="1" applyAlignment="1">
      <alignment vertical="center"/>
    </xf>
    <xf numFmtId="0" fontId="53" fillId="0" borderId="77" xfId="0" applyFont="1" applyBorder="1" applyAlignment="1">
      <alignment vertical="center"/>
    </xf>
    <xf numFmtId="0" fontId="53" fillId="0" borderId="79" xfId="0" applyFont="1" applyBorder="1" applyAlignment="1">
      <alignment vertical="center"/>
    </xf>
    <xf numFmtId="0" fontId="53" fillId="0" borderId="80" xfId="0" applyFont="1" applyBorder="1" applyAlignment="1">
      <alignment vertical="center"/>
    </xf>
    <xf numFmtId="0" fontId="53" fillId="0" borderId="82" xfId="0" applyFont="1" applyBorder="1" applyAlignment="1">
      <alignment vertical="center"/>
    </xf>
    <xf numFmtId="0" fontId="53" fillId="0" borderId="85" xfId="0" applyFont="1" applyBorder="1" applyAlignment="1">
      <alignment vertical="center"/>
    </xf>
    <xf numFmtId="0" fontId="0" fillId="0" borderId="13"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54" fillId="0" borderId="98" xfId="0" applyFont="1" applyFill="1" applyBorder="1" applyAlignment="1">
      <alignment vertical="center" wrapText="1"/>
    </xf>
    <xf numFmtId="0" fontId="54" fillId="0" borderId="0" xfId="0" applyFont="1" applyFill="1" applyBorder="1" applyAlignment="1">
      <alignment vertical="center" wrapText="1"/>
    </xf>
    <xf numFmtId="0" fontId="54" fillId="0" borderId="89"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99" xfId="0" applyFont="1" applyFill="1" applyBorder="1" applyAlignment="1">
      <alignment vertical="center" wrapText="1"/>
    </xf>
    <xf numFmtId="0" fontId="54" fillId="0" borderId="16" xfId="0" applyFont="1" applyFill="1" applyBorder="1" applyAlignment="1">
      <alignment vertical="center" wrapText="1"/>
    </xf>
    <xf numFmtId="0" fontId="54" fillId="0" borderId="9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0" fillId="0" borderId="13" xfId="0" applyFill="1" applyBorder="1" applyAlignment="1">
      <alignment vertical="center"/>
    </xf>
    <xf numFmtId="0" fontId="0" fillId="0" borderId="100" xfId="0" applyFill="1" applyBorder="1" applyAlignment="1">
      <alignment vertical="center"/>
    </xf>
    <xf numFmtId="0" fontId="0" fillId="0" borderId="101" xfId="0" applyFill="1" applyBorder="1" applyAlignment="1">
      <alignment vertical="center"/>
    </xf>
    <xf numFmtId="0" fontId="51" fillId="0" borderId="98" xfId="0" applyFont="1" applyFill="1" applyBorder="1" applyAlignment="1">
      <alignment vertical="center" wrapText="1"/>
    </xf>
    <xf numFmtId="0" fontId="51" fillId="0" borderId="0" xfId="0" applyFont="1" applyFill="1" applyBorder="1" applyAlignment="1">
      <alignment vertical="center" wrapText="1"/>
    </xf>
    <xf numFmtId="0" fontId="51" fillId="0" borderId="99" xfId="0" applyFont="1" applyFill="1" applyBorder="1" applyAlignment="1">
      <alignment vertical="center" wrapText="1"/>
    </xf>
    <xf numFmtId="0" fontId="51" fillId="0" borderId="16" xfId="0" applyFont="1" applyFill="1" applyBorder="1" applyAlignment="1">
      <alignment vertical="center" wrapText="1"/>
    </xf>
    <xf numFmtId="0" fontId="55" fillId="0" borderId="0" xfId="0" applyFont="1" applyAlignment="1">
      <alignment vertical="center"/>
    </xf>
    <xf numFmtId="0" fontId="54" fillId="0" borderId="0" xfId="0" applyFont="1" applyAlignment="1">
      <alignment vertical="center"/>
    </xf>
    <xf numFmtId="0" fontId="53" fillId="0" borderId="0" xfId="0" applyFont="1" applyFill="1" applyAlignment="1">
      <alignment horizontal="right" vertical="center"/>
    </xf>
    <xf numFmtId="0" fontId="54" fillId="0" borderId="0" xfId="0" applyFont="1" applyFill="1" applyAlignment="1">
      <alignment vertical="center"/>
    </xf>
    <xf numFmtId="0" fontId="54" fillId="0" borderId="88" xfId="0" applyFont="1" applyFill="1" applyBorder="1" applyAlignment="1">
      <alignment vertical="center"/>
    </xf>
    <xf numFmtId="0" fontId="54" fillId="0" borderId="89" xfId="0" applyFont="1" applyFill="1" applyBorder="1" applyAlignment="1">
      <alignment vertical="center"/>
    </xf>
    <xf numFmtId="0" fontId="54" fillId="0" borderId="0" xfId="0" applyFont="1" applyFill="1" applyAlignment="1">
      <alignment vertical="center" wrapText="1"/>
    </xf>
    <xf numFmtId="0" fontId="54" fillId="0" borderId="90" xfId="0" applyFont="1" applyFill="1" applyBorder="1" applyAlignment="1">
      <alignment vertical="center" wrapText="1"/>
    </xf>
    <xf numFmtId="0" fontId="53" fillId="0" borderId="10" xfId="0" applyFont="1" applyBorder="1" applyAlignment="1">
      <alignment vertical="center"/>
    </xf>
    <xf numFmtId="0" fontId="53" fillId="0" borderId="78" xfId="0" applyFont="1" applyBorder="1" applyAlignment="1">
      <alignment vertical="center"/>
    </xf>
    <xf numFmtId="0" fontId="53" fillId="0" borderId="77" xfId="0" applyFont="1" applyFill="1" applyBorder="1" applyAlignment="1">
      <alignment vertical="center"/>
    </xf>
    <xf numFmtId="0" fontId="53" fillId="0" borderId="78" xfId="0" applyFont="1" applyFill="1" applyBorder="1" applyAlignment="1">
      <alignment vertical="center"/>
    </xf>
    <xf numFmtId="0" fontId="53" fillId="0" borderId="76" xfId="0" applyFont="1" applyFill="1" applyBorder="1" applyAlignment="1">
      <alignment vertical="center"/>
    </xf>
    <xf numFmtId="0" fontId="53" fillId="0" borderId="10" xfId="0" applyFont="1" applyFill="1" applyBorder="1" applyAlignment="1">
      <alignment vertical="center"/>
    </xf>
    <xf numFmtId="0" fontId="53" fillId="0" borderId="60" xfId="0" applyFont="1" applyBorder="1" applyAlignment="1">
      <alignment vertical="center"/>
    </xf>
    <xf numFmtId="0" fontId="53" fillId="0" borderId="45" xfId="0" applyFont="1" applyBorder="1" applyAlignment="1">
      <alignment vertical="center"/>
    </xf>
    <xf numFmtId="0" fontId="53" fillId="0" borderId="80" xfId="0" applyFont="1" applyFill="1" applyBorder="1" applyAlignment="1">
      <alignment vertical="center"/>
    </xf>
    <xf numFmtId="0" fontId="53" fillId="0" borderId="81" xfId="0" applyFont="1" applyFill="1" applyBorder="1" applyAlignment="1">
      <alignment vertical="center"/>
    </xf>
    <xf numFmtId="0" fontId="53" fillId="0" borderId="79" xfId="0" applyFont="1" applyFill="1" applyBorder="1" applyAlignment="1">
      <alignment vertical="center"/>
    </xf>
    <xf numFmtId="0" fontId="53" fillId="0" borderId="45" xfId="0" applyFont="1" applyFill="1" applyBorder="1" applyAlignment="1">
      <alignment vertical="center"/>
    </xf>
    <xf numFmtId="0" fontId="53" fillId="0" borderId="54" xfId="0" applyFont="1" applyBorder="1" applyAlignment="1">
      <alignment vertical="center"/>
    </xf>
    <xf numFmtId="0" fontId="53" fillId="0" borderId="82" xfId="0" applyFont="1" applyBorder="1" applyAlignment="1">
      <alignment horizontal="center" vertical="center"/>
    </xf>
    <xf numFmtId="0" fontId="53" fillId="0" borderId="84" xfId="0" applyFont="1" applyBorder="1" applyAlignment="1">
      <alignment vertical="center"/>
    </xf>
    <xf numFmtId="0" fontId="53" fillId="0" borderId="83" xfId="0" applyFont="1" applyBorder="1" applyAlignment="1">
      <alignment vertical="center"/>
    </xf>
    <xf numFmtId="0" fontId="53" fillId="0" borderId="85" xfId="0" applyFont="1" applyFill="1" applyBorder="1" applyAlignment="1">
      <alignment vertical="center"/>
    </xf>
    <xf numFmtId="0" fontId="53" fillId="0" borderId="86" xfId="0" applyFont="1" applyFill="1" applyBorder="1" applyAlignment="1">
      <alignment vertical="center"/>
    </xf>
    <xf numFmtId="0" fontId="53" fillId="0" borderId="82" xfId="0" applyFont="1" applyFill="1" applyBorder="1" applyAlignment="1">
      <alignment vertical="center"/>
    </xf>
    <xf numFmtId="0" fontId="53" fillId="0" borderId="83" xfId="0" applyFont="1" applyFill="1" applyBorder="1" applyAlignment="1">
      <alignment vertical="center"/>
    </xf>
    <xf numFmtId="0" fontId="53" fillId="0" borderId="87" xfId="0" applyFont="1" applyBorder="1" applyAlignment="1">
      <alignment vertical="center"/>
    </xf>
    <xf numFmtId="0" fontId="53" fillId="0" borderId="0" xfId="0" applyFont="1" applyAlignment="1">
      <alignment vertical="center"/>
    </xf>
    <xf numFmtId="0" fontId="55" fillId="0" borderId="0" xfId="0" applyFont="1" applyFill="1" applyAlignment="1">
      <alignment vertical="center"/>
    </xf>
    <xf numFmtId="0" fontId="54" fillId="0" borderId="0" xfId="0" applyFont="1" applyFill="1" applyAlignment="1">
      <alignment horizontal="right" vertical="center"/>
    </xf>
    <xf numFmtId="0" fontId="54" fillId="0" borderId="0" xfId="0" applyFont="1" applyFill="1" applyBorder="1" applyAlignment="1">
      <alignment vertical="center"/>
    </xf>
    <xf numFmtId="0" fontId="54" fillId="0" borderId="89" xfId="0" applyFont="1" applyFill="1" applyBorder="1" applyAlignment="1">
      <alignment vertical="center" wrapText="1"/>
    </xf>
    <xf numFmtId="0" fontId="54" fillId="0" borderId="25" xfId="0" applyFont="1" applyFill="1" applyBorder="1" applyAlignment="1">
      <alignment horizontal="center" vertical="center" wrapText="1"/>
    </xf>
    <xf numFmtId="0" fontId="53" fillId="0" borderId="13" xfId="0" applyFont="1" applyFill="1" applyBorder="1" applyAlignment="1">
      <alignment vertical="center"/>
    </xf>
    <xf numFmtId="0" fontId="0" fillId="0" borderId="0" xfId="0" applyAlignment="1">
      <alignment horizontal="right" vertical="center"/>
    </xf>
    <xf numFmtId="0" fontId="0" fillId="0" borderId="0" xfId="0" applyFill="1" applyAlignment="1">
      <alignment horizontal="right" vertical="center"/>
    </xf>
    <xf numFmtId="0" fontId="51" fillId="0" borderId="0" xfId="0" applyFont="1" applyFill="1" applyBorder="1" applyAlignment="1">
      <alignment vertical="center"/>
    </xf>
    <xf numFmtId="0" fontId="51" fillId="0" borderId="14" xfId="0" applyFont="1" applyFill="1" applyBorder="1" applyAlignment="1">
      <alignment vertical="center"/>
    </xf>
    <xf numFmtId="0" fontId="51" fillId="0" borderId="25" xfId="0" applyFont="1" applyFill="1" applyBorder="1" applyAlignment="1">
      <alignment horizontal="center" vertical="center" textRotation="255" wrapText="1"/>
    </xf>
    <xf numFmtId="0" fontId="51" fillId="0" borderId="102" xfId="0" applyFont="1" applyFill="1" applyBorder="1" applyAlignment="1">
      <alignment horizontal="center" vertical="center" textRotation="255" wrapText="1"/>
    </xf>
    <xf numFmtId="0" fontId="0" fillId="0" borderId="103" xfId="0" applyFill="1" applyBorder="1" applyAlignment="1">
      <alignment vertical="center"/>
    </xf>
    <xf numFmtId="0" fontId="0" fillId="0" borderId="104" xfId="0" applyFill="1" applyBorder="1" applyAlignment="1">
      <alignment vertical="center"/>
    </xf>
    <xf numFmtId="0" fontId="0" fillId="0" borderId="105" xfId="0" applyFill="1" applyBorder="1" applyAlignment="1">
      <alignment vertical="center"/>
    </xf>
    <xf numFmtId="0" fontId="51" fillId="0" borderId="98"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54" fillId="0" borderId="59" xfId="0" applyFont="1" applyFill="1" applyBorder="1" applyAlignment="1">
      <alignment vertical="center" wrapText="1"/>
    </xf>
    <xf numFmtId="0" fontId="53" fillId="0" borderId="96" xfId="0" applyFont="1" applyBorder="1" applyAlignment="1">
      <alignment vertical="center"/>
    </xf>
    <xf numFmtId="0" fontId="53" fillId="0" borderId="97" xfId="0" applyFont="1" applyBorder="1" applyAlignment="1">
      <alignment vertical="center"/>
    </xf>
    <xf numFmtId="0" fontId="51" fillId="0" borderId="0" xfId="0" applyFont="1" applyFill="1" applyAlignment="1">
      <alignment vertical="center"/>
    </xf>
    <xf numFmtId="0" fontId="53" fillId="0" borderId="0" xfId="0" applyFont="1" applyFill="1" applyAlignment="1">
      <alignment vertical="center"/>
    </xf>
    <xf numFmtId="0" fontId="0" fillId="0" borderId="0" xfId="0" applyFill="1" applyAlignment="1" applyProtection="1">
      <alignment/>
      <protection/>
    </xf>
    <xf numFmtId="0" fontId="0" fillId="0" borderId="111" xfId="0" applyFill="1" applyBorder="1" applyAlignment="1" applyProtection="1">
      <alignment/>
      <protection/>
    </xf>
    <xf numFmtId="0" fontId="0" fillId="0" borderId="21" xfId="0" applyFill="1" applyBorder="1" applyAlignment="1" applyProtection="1">
      <alignment/>
      <protection/>
    </xf>
    <xf numFmtId="0" fontId="0" fillId="0" borderId="11" xfId="0" applyFill="1" applyBorder="1" applyAlignment="1" applyProtection="1">
      <alignment/>
      <protection/>
    </xf>
    <xf numFmtId="0" fontId="6" fillId="0" borderId="0" xfId="0" applyFont="1" applyFill="1" applyAlignment="1" applyProtection="1">
      <alignment/>
      <protection/>
    </xf>
    <xf numFmtId="0" fontId="6" fillId="0" borderId="76"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77" xfId="0" applyFont="1" applyFill="1" applyBorder="1" applyAlignment="1" applyProtection="1">
      <alignment horizontal="right" vertical="center"/>
      <protection/>
    </xf>
    <xf numFmtId="0" fontId="6" fillId="0" borderId="39" xfId="0" applyFont="1" applyFill="1" applyBorder="1" applyAlignment="1" applyProtection="1">
      <alignment horizontal="right" vertical="center"/>
      <protection/>
    </xf>
    <xf numFmtId="0" fontId="6" fillId="0" borderId="10"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locked="0"/>
    </xf>
    <xf numFmtId="0" fontId="6" fillId="0" borderId="77"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76"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56" fillId="0" borderId="13" xfId="0" applyFont="1" applyFill="1" applyBorder="1" applyAlignment="1" applyProtection="1">
      <alignment horizontal="right" vertical="center"/>
      <protection/>
    </xf>
    <xf numFmtId="0" fontId="56" fillId="0" borderId="41" xfId="0" applyFont="1" applyFill="1" applyBorder="1" applyAlignment="1" applyProtection="1">
      <alignment horizontal="right" vertical="center"/>
      <protection/>
    </xf>
    <xf numFmtId="0" fontId="56" fillId="0" borderId="77" xfId="0" applyFont="1" applyFill="1" applyBorder="1" applyAlignment="1" applyProtection="1">
      <alignment horizontal="right" vertical="center"/>
      <protection/>
    </xf>
    <xf numFmtId="0" fontId="7" fillId="0" borderId="10" xfId="0" applyFont="1" applyFill="1" applyBorder="1" applyAlignment="1" applyProtection="1">
      <alignment horizontal="left" vertical="center" wrapText="1"/>
      <protection/>
    </xf>
    <xf numFmtId="0" fontId="57" fillId="0" borderId="13" xfId="0" applyFont="1" applyFill="1" applyBorder="1" applyAlignment="1" applyProtection="1">
      <alignment horizontal="right" vertical="center"/>
      <protection/>
    </xf>
    <xf numFmtId="0" fontId="57" fillId="0" borderId="41" xfId="0" applyFont="1" applyFill="1" applyBorder="1" applyAlignment="1" applyProtection="1">
      <alignment horizontal="right" vertical="center"/>
      <protection/>
    </xf>
    <xf numFmtId="0" fontId="57" fillId="0" borderId="77" xfId="0" applyFont="1" applyFill="1" applyBorder="1" applyAlignment="1" applyProtection="1">
      <alignment horizontal="right" vertical="center"/>
      <protection/>
    </xf>
    <xf numFmtId="0" fontId="6" fillId="0" borderId="79" xfId="0" applyFont="1" applyFill="1" applyBorder="1" applyAlignment="1" applyProtection="1">
      <alignment horizontal="right" vertical="center"/>
      <protection/>
    </xf>
    <xf numFmtId="0" fontId="6" fillId="0" borderId="60" xfId="0" applyFont="1" applyFill="1" applyBorder="1" applyAlignment="1" applyProtection="1">
      <alignment horizontal="right" vertical="center"/>
      <protection/>
    </xf>
    <xf numFmtId="0" fontId="6" fillId="0" borderId="80" xfId="0" applyFont="1" applyFill="1" applyBorder="1" applyAlignment="1" applyProtection="1">
      <alignment horizontal="right" vertical="center"/>
      <protection/>
    </xf>
    <xf numFmtId="0" fontId="6" fillId="0" borderId="54" xfId="0" applyFont="1" applyFill="1" applyBorder="1" applyAlignment="1" applyProtection="1">
      <alignment horizontal="right" vertical="center"/>
      <protection/>
    </xf>
    <xf numFmtId="0" fontId="6" fillId="0" borderId="45" xfId="0" applyFont="1" applyFill="1" applyBorder="1" applyAlignment="1" applyProtection="1">
      <alignment horizontal="right" vertical="center"/>
      <protection/>
    </xf>
    <xf numFmtId="0" fontId="6" fillId="0" borderId="100" xfId="0" applyFont="1" applyFill="1" applyBorder="1" applyAlignment="1" applyProtection="1">
      <alignment horizontal="right" vertical="center"/>
      <protection/>
    </xf>
    <xf numFmtId="0" fontId="7" fillId="0" borderId="112" xfId="0" applyFont="1" applyFill="1" applyBorder="1" applyAlignment="1" applyProtection="1">
      <alignment horizontal="left" vertical="center" wrapText="1"/>
      <protection/>
    </xf>
    <xf numFmtId="0" fontId="6" fillId="0" borderId="113" xfId="0" applyFont="1" applyFill="1" applyBorder="1" applyAlignment="1" applyProtection="1">
      <alignment horizontal="right" vertical="center"/>
      <protection/>
    </xf>
    <xf numFmtId="0" fontId="6" fillId="0" borderId="114" xfId="0" applyFont="1" applyFill="1" applyBorder="1" applyAlignment="1" applyProtection="1">
      <alignment vertical="center"/>
      <protection/>
    </xf>
    <xf numFmtId="0" fontId="6" fillId="0" borderId="115" xfId="0" applyFont="1" applyFill="1" applyBorder="1" applyAlignment="1" applyProtection="1">
      <alignment vertical="center"/>
      <protection/>
    </xf>
    <xf numFmtId="0" fontId="6" fillId="0" borderId="116" xfId="0" applyFont="1" applyFill="1" applyBorder="1" applyAlignment="1" applyProtection="1">
      <alignment vertical="center"/>
      <protection/>
    </xf>
    <xf numFmtId="0" fontId="6" fillId="0" borderId="112" xfId="0" applyFont="1" applyFill="1" applyBorder="1" applyAlignment="1" applyProtection="1">
      <alignment vertical="center"/>
      <protection/>
    </xf>
    <xf numFmtId="0" fontId="6" fillId="0" borderId="113" xfId="0" applyFont="1" applyFill="1" applyBorder="1" applyAlignment="1" applyProtection="1">
      <alignment vertical="center"/>
      <protection/>
    </xf>
    <xf numFmtId="0" fontId="6" fillId="0" borderId="117" xfId="0" applyFont="1" applyFill="1" applyBorder="1" applyAlignment="1" applyProtection="1">
      <alignment vertical="center"/>
      <protection/>
    </xf>
    <xf numFmtId="0" fontId="6" fillId="0" borderId="9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94"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9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41" xfId="0" applyFont="1" applyFill="1" applyBorder="1" applyAlignment="1" applyProtection="1">
      <alignment vertical="center"/>
      <protection/>
    </xf>
    <xf numFmtId="0" fontId="6" fillId="0" borderId="77" xfId="0" applyFont="1" applyFill="1" applyBorder="1" applyAlignment="1" applyProtection="1">
      <alignment vertical="center"/>
      <protection/>
    </xf>
    <xf numFmtId="0" fontId="6" fillId="0" borderId="39"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76"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57" fillId="0" borderId="84" xfId="0" applyFont="1" applyFill="1" applyBorder="1" applyAlignment="1">
      <alignment vertical="center"/>
    </xf>
    <xf numFmtId="0" fontId="57" fillId="0" borderId="85" xfId="0" applyFont="1" applyFill="1" applyBorder="1" applyAlignment="1">
      <alignment vertical="center"/>
    </xf>
    <xf numFmtId="0" fontId="57" fillId="0" borderId="87" xfId="0" applyFont="1" applyFill="1" applyBorder="1" applyAlignment="1">
      <alignment vertical="center"/>
    </xf>
    <xf numFmtId="0" fontId="57" fillId="0" borderId="83" xfId="0" applyFont="1" applyFill="1" applyBorder="1" applyAlignment="1">
      <alignment vertical="center"/>
    </xf>
    <xf numFmtId="0" fontId="57" fillId="0" borderId="82" xfId="0" applyFont="1" applyFill="1" applyBorder="1" applyAlignment="1">
      <alignment vertical="center"/>
    </xf>
    <xf numFmtId="0" fontId="56" fillId="0" borderId="101" xfId="0" applyFont="1" applyFill="1" applyBorder="1" applyAlignment="1">
      <alignment vertical="center"/>
    </xf>
    <xf numFmtId="0" fontId="57" fillId="0" borderId="101" xfId="0" applyFont="1" applyFill="1" applyBorder="1" applyAlignment="1">
      <alignment vertical="center"/>
    </xf>
    <xf numFmtId="0" fontId="0" fillId="0" borderId="0" xfId="0" applyFill="1" applyAlignment="1">
      <alignment vertical="center" wrapText="1"/>
    </xf>
    <xf numFmtId="0" fontId="51" fillId="0" borderId="59" xfId="0" applyFont="1" applyFill="1" applyBorder="1" applyAlignment="1">
      <alignment horizontal="center" vertical="center" wrapText="1"/>
    </xf>
    <xf numFmtId="0" fontId="51" fillId="0" borderId="91" xfId="0" applyFont="1" applyFill="1" applyBorder="1" applyAlignment="1">
      <alignment horizontal="center" vertical="center" wrapText="1"/>
    </xf>
    <xf numFmtId="0" fontId="51" fillId="0" borderId="12" xfId="0" applyFont="1" applyFill="1" applyBorder="1" applyAlignment="1">
      <alignment horizontal="center" vertical="center" wrapText="1"/>
    </xf>
    <xf numFmtId="183" fontId="5" fillId="0" borderId="41" xfId="62" applyNumberFormat="1" applyFont="1" applyFill="1" applyBorder="1" applyAlignment="1" applyProtection="1">
      <alignment horizontal="right" vertical="center" shrinkToFit="1"/>
      <protection locked="0"/>
    </xf>
    <xf numFmtId="183" fontId="5" fillId="0" borderId="60" xfId="62" applyNumberFormat="1" applyFont="1" applyFill="1" applyBorder="1" applyAlignment="1" applyProtection="1">
      <alignment horizontal="right" vertical="center" shrinkToFit="1"/>
      <protection locked="0"/>
    </xf>
    <xf numFmtId="183" fontId="5" fillId="0" borderId="60" xfId="62" applyNumberFormat="1" applyFont="1" applyFill="1" applyBorder="1" applyAlignment="1">
      <alignment horizontal="right" vertical="center" shrinkToFit="1"/>
      <protection/>
    </xf>
    <xf numFmtId="183" fontId="5" fillId="0" borderId="45" xfId="62" applyNumberFormat="1" applyFont="1" applyFill="1" applyBorder="1" applyAlignment="1" applyProtection="1">
      <alignment horizontal="right" vertical="center" shrinkToFit="1"/>
      <protection/>
    </xf>
    <xf numFmtId="183" fontId="5" fillId="0" borderId="45" xfId="62" applyNumberFormat="1" applyFont="1" applyFill="1" applyBorder="1" applyAlignment="1" applyProtection="1">
      <alignment horizontal="right" vertical="center" shrinkToFit="1"/>
      <protection locked="0"/>
    </xf>
    <xf numFmtId="0" fontId="5" fillId="0" borderId="45" xfId="62" applyFont="1" applyFill="1" applyBorder="1" applyAlignment="1">
      <alignment vertical="center"/>
      <protection/>
    </xf>
    <xf numFmtId="0" fontId="5" fillId="0" borderId="10" xfId="62" applyFont="1" applyFill="1" applyBorder="1" applyAlignment="1">
      <alignment vertical="center" wrapText="1"/>
      <protection/>
    </xf>
    <xf numFmtId="183" fontId="5" fillId="0" borderId="40" xfId="62" applyNumberFormat="1" applyFont="1" applyFill="1" applyBorder="1" applyAlignment="1" applyProtection="1">
      <alignment horizontal="right" vertical="center" shrinkToFit="1"/>
      <protection/>
    </xf>
    <xf numFmtId="182" fontId="5" fillId="0" borderId="11" xfId="62" applyNumberFormat="1" applyFont="1" applyFill="1" applyBorder="1" applyAlignment="1">
      <alignment horizontal="right" vertical="center"/>
      <protection/>
    </xf>
    <xf numFmtId="182" fontId="5" fillId="0" borderId="39" xfId="62" applyNumberFormat="1" applyFont="1" applyFill="1" applyBorder="1" applyAlignment="1" applyProtection="1">
      <alignment horizontal="right" vertical="center" shrinkToFit="1"/>
      <protection hidden="1"/>
    </xf>
    <xf numFmtId="182" fontId="5" fillId="0" borderId="54" xfId="62" applyNumberFormat="1" applyFont="1" applyFill="1" applyBorder="1" applyAlignment="1" applyProtection="1">
      <alignment horizontal="right" vertical="center" shrinkToFit="1"/>
      <protection hidden="1"/>
    </xf>
    <xf numFmtId="182" fontId="5" fillId="0" borderId="11" xfId="62" applyNumberFormat="1" applyFont="1" applyFill="1" applyBorder="1" applyAlignment="1" applyProtection="1">
      <alignment horizontal="right" vertical="center" shrinkToFit="1"/>
      <protection hidden="1"/>
    </xf>
    <xf numFmtId="0" fontId="5" fillId="0" borderId="36" xfId="62" applyFont="1" applyFill="1" applyBorder="1" applyAlignment="1">
      <alignment horizontal="center" vertical="center"/>
      <protection/>
    </xf>
    <xf numFmtId="183" fontId="5" fillId="0" borderId="73" xfId="62" applyNumberFormat="1" applyFont="1" applyFill="1" applyBorder="1" applyAlignment="1" applyProtection="1">
      <alignment horizontal="right" vertical="center" shrinkToFit="1"/>
      <protection/>
    </xf>
    <xf numFmtId="182" fontId="5" fillId="0" borderId="21" xfId="62" applyNumberFormat="1" applyFont="1" applyFill="1" applyBorder="1" applyAlignment="1" applyProtection="1">
      <alignment horizontal="right" vertical="center" shrinkToFit="1"/>
      <protection/>
    </xf>
    <xf numFmtId="182" fontId="5" fillId="0" borderId="73" xfId="62" applyNumberFormat="1" applyFont="1" applyFill="1" applyBorder="1" applyAlignment="1" applyProtection="1">
      <alignment horizontal="right" vertical="center" shrinkToFit="1"/>
      <protection/>
    </xf>
    <xf numFmtId="180" fontId="5" fillId="0" borderId="14" xfId="62" applyNumberFormat="1" applyFont="1" applyFill="1" applyBorder="1" applyAlignment="1" applyProtection="1">
      <alignment horizontal="right" vertical="center" shrinkToFit="1"/>
      <protection/>
    </xf>
    <xf numFmtId="180" fontId="5" fillId="0" borderId="10" xfId="62" applyNumberFormat="1" applyFont="1" applyFill="1" applyBorder="1" applyAlignment="1">
      <alignment horizontal="right" vertical="center" shrinkToFit="1"/>
      <protection/>
    </xf>
    <xf numFmtId="180" fontId="5" fillId="0" borderId="40" xfId="62" applyNumberFormat="1" applyFont="1" applyFill="1" applyBorder="1" applyAlignment="1">
      <alignment horizontal="right" vertical="center" shrinkToFit="1"/>
      <protection/>
    </xf>
    <xf numFmtId="0" fontId="54" fillId="0" borderId="11" xfId="0" applyFont="1" applyFill="1" applyBorder="1" applyAlignment="1">
      <alignment horizontal="center" vertical="center" wrapText="1"/>
    </xf>
    <xf numFmtId="0" fontId="54" fillId="0" borderId="89"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3" fillId="0" borderId="118" xfId="0" applyFont="1" applyBorder="1" applyAlignment="1">
      <alignment vertical="center"/>
    </xf>
    <xf numFmtId="0" fontId="0" fillId="0" borderId="77" xfId="0" applyFont="1" applyFill="1" applyBorder="1" applyAlignment="1" applyProtection="1">
      <alignment vertical="center"/>
      <protection/>
    </xf>
    <xf numFmtId="0" fontId="0" fillId="0" borderId="119" xfId="0" applyFont="1" applyFill="1" applyBorder="1" applyAlignment="1" applyProtection="1">
      <alignment vertical="center"/>
      <protection/>
    </xf>
    <xf numFmtId="0" fontId="0" fillId="0" borderId="120" xfId="0" applyFont="1" applyFill="1" applyBorder="1" applyAlignment="1" applyProtection="1">
      <alignment horizontal="left" vertical="center" wrapText="1"/>
      <protection/>
    </xf>
    <xf numFmtId="0" fontId="0" fillId="0" borderId="94" xfId="0" applyFont="1" applyFill="1" applyBorder="1" applyAlignment="1" applyProtection="1">
      <alignment vertical="center"/>
      <protection/>
    </xf>
    <xf numFmtId="0" fontId="0" fillId="0" borderId="80" xfId="0" applyFont="1" applyFill="1" applyBorder="1" applyAlignment="1" applyProtection="1">
      <alignment horizontal="left" vertical="center" wrapText="1"/>
      <protection/>
    </xf>
    <xf numFmtId="0" fontId="6" fillId="0" borderId="17" xfId="0" applyFont="1" applyFill="1" applyBorder="1" applyAlignment="1" applyProtection="1">
      <alignment horizontal="right" vertical="center"/>
      <protection/>
    </xf>
    <xf numFmtId="0" fontId="6" fillId="0" borderId="94"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121" xfId="0" applyFont="1" applyFill="1" applyBorder="1" applyAlignment="1" applyProtection="1">
      <alignment horizontal="right" vertical="center"/>
      <protection/>
    </xf>
    <xf numFmtId="0" fontId="6" fillId="0" borderId="122" xfId="0" applyFont="1" applyFill="1" applyBorder="1" applyAlignment="1" applyProtection="1">
      <alignment horizontal="right" vertical="center"/>
      <protection/>
    </xf>
    <xf numFmtId="0" fontId="6" fillId="0" borderId="120" xfId="0" applyFont="1" applyFill="1" applyBorder="1" applyAlignment="1" applyProtection="1">
      <alignment horizontal="right" vertical="center"/>
      <protection/>
    </xf>
    <xf numFmtId="0" fontId="6" fillId="0" borderId="123" xfId="0" applyFont="1" applyFill="1" applyBorder="1" applyAlignment="1" applyProtection="1">
      <alignment horizontal="right" vertical="center"/>
      <protection/>
    </xf>
    <xf numFmtId="0" fontId="6" fillId="0" borderId="124" xfId="0" applyFont="1" applyFill="1" applyBorder="1" applyAlignment="1" applyProtection="1">
      <alignment horizontal="right" vertical="center"/>
      <protection/>
    </xf>
    <xf numFmtId="0" fontId="6" fillId="0" borderId="125" xfId="0" applyFont="1" applyFill="1" applyBorder="1" applyAlignment="1" applyProtection="1">
      <alignment horizontal="right" vertical="center"/>
      <protection/>
    </xf>
    <xf numFmtId="0" fontId="6" fillId="0" borderId="126" xfId="0" applyFont="1" applyFill="1" applyBorder="1" applyAlignment="1" applyProtection="1">
      <alignment horizontal="right" vertical="center"/>
      <protection/>
    </xf>
    <xf numFmtId="0" fontId="6" fillId="0" borderId="127" xfId="0" applyFont="1" applyFill="1" applyBorder="1" applyAlignment="1" applyProtection="1">
      <alignment horizontal="right" vertical="center"/>
      <protection/>
    </xf>
    <xf numFmtId="0" fontId="6" fillId="0" borderId="119" xfId="0" applyFont="1" applyFill="1" applyBorder="1" applyAlignment="1" applyProtection="1">
      <alignment horizontal="right" vertical="center"/>
      <protection/>
    </xf>
    <xf numFmtId="0" fontId="6" fillId="0" borderId="128" xfId="0" applyFont="1" applyFill="1" applyBorder="1" applyAlignment="1" applyProtection="1">
      <alignment horizontal="right" vertical="center"/>
      <protection/>
    </xf>
    <xf numFmtId="0" fontId="6" fillId="0" borderId="129" xfId="0" applyFont="1" applyFill="1" applyBorder="1" applyAlignment="1" applyProtection="1">
      <alignment horizontal="right" vertical="center"/>
      <protection/>
    </xf>
    <xf numFmtId="0" fontId="6" fillId="0" borderId="130" xfId="0" applyFont="1" applyFill="1" applyBorder="1" applyAlignment="1" applyProtection="1">
      <alignment horizontal="right" vertical="center"/>
      <protection/>
    </xf>
    <xf numFmtId="0" fontId="51" fillId="0" borderId="0" xfId="0" applyFont="1" applyFill="1" applyAlignment="1">
      <alignment vertical="center"/>
    </xf>
    <xf numFmtId="0" fontId="53" fillId="0" borderId="0" xfId="0" applyFont="1" applyFill="1" applyAlignment="1">
      <alignment vertical="center"/>
    </xf>
    <xf numFmtId="183" fontId="5" fillId="0" borderId="73" xfId="62" applyNumberFormat="1" applyFont="1" applyFill="1" applyBorder="1" applyAlignment="1">
      <alignment horizontal="right" vertical="center" shrinkToFit="1"/>
      <protection/>
    </xf>
    <xf numFmtId="183" fontId="5" fillId="0" borderId="21" xfId="62" applyNumberFormat="1" applyFont="1" applyFill="1" applyBorder="1" applyAlignment="1">
      <alignment horizontal="right" vertical="center" shrinkToFit="1"/>
      <protection/>
    </xf>
    <xf numFmtId="183" fontId="5" fillId="0" borderId="35" xfId="62" applyNumberFormat="1" applyFont="1" applyFill="1" applyBorder="1" applyAlignment="1">
      <alignment horizontal="right" vertical="center" shrinkToFit="1"/>
      <protection/>
    </xf>
    <xf numFmtId="180" fontId="5" fillId="0" borderId="131" xfId="62" applyNumberFormat="1" applyFont="1" applyFill="1" applyBorder="1" applyAlignment="1" applyProtection="1">
      <alignment horizontal="right" vertical="center" shrinkToFit="1"/>
      <protection/>
    </xf>
    <xf numFmtId="183" fontId="5" fillId="0" borderId="132" xfId="62" applyNumberFormat="1" applyFont="1" applyFill="1" applyBorder="1" applyAlignment="1" applyProtection="1">
      <alignment horizontal="right" vertical="center" shrinkToFit="1"/>
      <protection/>
    </xf>
    <xf numFmtId="180" fontId="5" fillId="0" borderId="133" xfId="62" applyNumberFormat="1" applyFont="1" applyFill="1" applyBorder="1" applyAlignment="1" applyProtection="1">
      <alignment horizontal="right" vertical="center" shrinkToFit="1"/>
      <protection locked="0"/>
    </xf>
    <xf numFmtId="182" fontId="5" fillId="0" borderId="134" xfId="62" applyNumberFormat="1" applyFont="1" applyFill="1" applyBorder="1" applyAlignment="1" applyProtection="1">
      <alignment horizontal="right" vertical="center" shrinkToFit="1"/>
      <protection/>
    </xf>
    <xf numFmtId="180" fontId="5" fillId="0" borderId="131" xfId="62" applyNumberFormat="1" applyFont="1" applyFill="1" applyBorder="1" applyAlignment="1" applyProtection="1">
      <alignment horizontal="right" vertical="center" shrinkToFit="1"/>
      <protection locked="0"/>
    </xf>
    <xf numFmtId="182" fontId="5" fillId="0" borderId="132" xfId="62" applyNumberFormat="1" applyFont="1" applyFill="1" applyBorder="1" applyAlignment="1" applyProtection="1">
      <alignment horizontal="right" vertical="center" shrinkToFit="1"/>
      <protection/>
    </xf>
    <xf numFmtId="180" fontId="5" fillId="0" borderId="18" xfId="62" applyNumberFormat="1" applyFont="1" applyFill="1" applyBorder="1" applyAlignment="1" applyProtection="1">
      <alignment horizontal="right" vertical="center" shrinkToFit="1"/>
      <protection/>
    </xf>
    <xf numFmtId="180" fontId="5" fillId="0" borderId="30" xfId="62" applyNumberFormat="1" applyFont="1" applyFill="1" applyBorder="1" applyAlignment="1" applyProtection="1">
      <alignment horizontal="right" vertical="center" shrinkToFit="1"/>
      <protection locked="0"/>
    </xf>
    <xf numFmtId="182" fontId="5" fillId="0" borderId="19" xfId="62" applyNumberFormat="1" applyFont="1" applyFill="1" applyBorder="1" applyAlignment="1" applyProtection="1">
      <alignment horizontal="right" vertical="center" shrinkToFit="1"/>
      <protection/>
    </xf>
    <xf numFmtId="180" fontId="5" fillId="0" borderId="18" xfId="62" applyNumberFormat="1" applyFont="1" applyFill="1" applyBorder="1" applyAlignment="1" applyProtection="1">
      <alignment horizontal="right" vertical="center" shrinkToFit="1"/>
      <protection locked="0"/>
    </xf>
    <xf numFmtId="182" fontId="5" fillId="0" borderId="48" xfId="62" applyNumberFormat="1" applyFont="1" applyFill="1" applyBorder="1" applyAlignment="1" applyProtection="1">
      <alignment horizontal="right" vertical="center" shrinkToFit="1"/>
      <protection/>
    </xf>
    <xf numFmtId="180" fontId="5" fillId="0" borderId="135" xfId="62" applyNumberFormat="1" applyFont="1" applyFill="1" applyBorder="1" applyAlignment="1">
      <alignment horizontal="right" vertical="center" shrinkToFit="1"/>
      <protection/>
    </xf>
    <xf numFmtId="0" fontId="51" fillId="33" borderId="0" xfId="0" applyFont="1" applyFill="1" applyAlignment="1">
      <alignment vertical="center"/>
    </xf>
    <xf numFmtId="0" fontId="7" fillId="0" borderId="77" xfId="0" applyFont="1" applyFill="1" applyBorder="1" applyAlignment="1" applyProtection="1">
      <alignment horizontal="left" vertical="center" wrapText="1"/>
      <protection/>
    </xf>
    <xf numFmtId="0" fontId="53" fillId="0" borderId="96" xfId="0" applyFont="1" applyFill="1" applyBorder="1" applyAlignment="1">
      <alignment vertical="center"/>
    </xf>
    <xf numFmtId="0" fontId="6" fillId="0" borderId="127" xfId="0" applyFont="1" applyFill="1" applyBorder="1" applyAlignment="1" applyProtection="1">
      <alignment horizontal="right" vertical="center"/>
      <protection locked="0"/>
    </xf>
    <xf numFmtId="0" fontId="6" fillId="0" borderId="119" xfId="0" applyFont="1" applyFill="1" applyBorder="1" applyAlignment="1" applyProtection="1">
      <alignment horizontal="right" vertical="center"/>
      <protection locked="0"/>
    </xf>
    <xf numFmtId="0" fontId="6" fillId="0" borderId="129" xfId="0" applyFont="1" applyFill="1" applyBorder="1" applyAlignment="1" applyProtection="1">
      <alignment horizontal="right" vertical="center"/>
      <protection locked="0"/>
    </xf>
    <xf numFmtId="0" fontId="6" fillId="0" borderId="126" xfId="0" applyFont="1" applyFill="1" applyBorder="1" applyAlignment="1" applyProtection="1">
      <alignment horizontal="right" vertical="center"/>
      <protection locked="0"/>
    </xf>
    <xf numFmtId="0" fontId="6" fillId="0" borderId="130" xfId="0" applyFont="1" applyFill="1" applyBorder="1" applyAlignment="1" applyProtection="1">
      <alignment horizontal="right" vertical="center"/>
      <protection locked="0"/>
    </xf>
    <xf numFmtId="0" fontId="57" fillId="0" borderId="130" xfId="0" applyFont="1" applyFill="1" applyBorder="1" applyAlignment="1" applyProtection="1">
      <alignment horizontal="right" vertical="center"/>
      <protection/>
    </xf>
    <xf numFmtId="0" fontId="57" fillId="0" borderId="127" xfId="0" applyFont="1" applyFill="1" applyBorder="1" applyAlignment="1" applyProtection="1">
      <alignment horizontal="right" vertical="center"/>
      <protection/>
    </xf>
    <xf numFmtId="0" fontId="57" fillId="0" borderId="119" xfId="0" applyFont="1" applyFill="1" applyBorder="1" applyAlignment="1" applyProtection="1">
      <alignment horizontal="right" vertical="center"/>
      <protection/>
    </xf>
    <xf numFmtId="0" fontId="56" fillId="0" borderId="130" xfId="0" applyFont="1" applyFill="1" applyBorder="1" applyAlignment="1" applyProtection="1">
      <alignment horizontal="right" vertical="center"/>
      <protection/>
    </xf>
    <xf numFmtId="0" fontId="56" fillId="0" borderId="127" xfId="0" applyFont="1" applyFill="1" applyBorder="1" applyAlignment="1" applyProtection="1">
      <alignment horizontal="right" vertical="center"/>
      <protection/>
    </xf>
    <xf numFmtId="0" fontId="56" fillId="0" borderId="119" xfId="0" applyFont="1" applyFill="1" applyBorder="1" applyAlignment="1" applyProtection="1">
      <alignment horizontal="right" vertical="center"/>
      <protection/>
    </xf>
    <xf numFmtId="0" fontId="0" fillId="0" borderId="0" xfId="0" applyFill="1" applyBorder="1" applyAlignment="1">
      <alignment vertical="center"/>
    </xf>
    <xf numFmtId="0" fontId="6" fillId="0" borderId="103" xfId="0" applyFont="1" applyFill="1" applyBorder="1" applyAlignment="1" applyProtection="1">
      <alignment horizontal="right" vertical="center"/>
      <protection locked="0"/>
    </xf>
    <xf numFmtId="0" fontId="6" fillId="0" borderId="103" xfId="0" applyFont="1" applyFill="1" applyBorder="1" applyAlignment="1" applyProtection="1">
      <alignment horizontal="right" vertical="center"/>
      <protection/>
    </xf>
    <xf numFmtId="0" fontId="6" fillId="0" borderId="136" xfId="0" applyFont="1" applyFill="1" applyBorder="1" applyAlignment="1" applyProtection="1">
      <alignment horizontal="right" vertical="center"/>
      <protection/>
    </xf>
    <xf numFmtId="0" fontId="6" fillId="0" borderId="137" xfId="0" applyFont="1" applyFill="1" applyBorder="1" applyAlignment="1" applyProtection="1">
      <alignment horizontal="right" vertical="center"/>
      <protection locked="0"/>
    </xf>
    <xf numFmtId="0" fontId="6" fillId="0" borderId="138" xfId="0" applyFont="1" applyFill="1" applyBorder="1" applyAlignment="1" applyProtection="1">
      <alignment horizontal="right" vertical="center"/>
      <protection/>
    </xf>
    <xf numFmtId="0" fontId="6" fillId="0" borderId="137" xfId="0" applyFont="1" applyFill="1" applyBorder="1" applyAlignment="1" applyProtection="1">
      <alignment horizontal="right" vertical="center"/>
      <protection/>
    </xf>
    <xf numFmtId="0" fontId="6" fillId="0" borderId="104" xfId="0" applyFont="1" applyFill="1" applyBorder="1" applyAlignment="1" applyProtection="1">
      <alignment horizontal="right" vertical="center"/>
      <protection/>
    </xf>
    <xf numFmtId="0" fontId="6" fillId="0" borderId="139" xfId="0" applyFont="1" applyFill="1" applyBorder="1" applyAlignment="1" applyProtection="1">
      <alignment vertical="center"/>
      <protection/>
    </xf>
    <xf numFmtId="0" fontId="6" fillId="0" borderId="138" xfId="0" applyFont="1" applyFill="1" applyBorder="1" applyAlignment="1" applyProtection="1">
      <alignment vertical="center"/>
      <protection/>
    </xf>
    <xf numFmtId="0" fontId="6" fillId="0" borderId="103" xfId="0" applyFont="1" applyFill="1" applyBorder="1" applyAlignment="1" applyProtection="1">
      <alignment vertical="center"/>
      <protection/>
    </xf>
    <xf numFmtId="0" fontId="51" fillId="0" borderId="140" xfId="0" applyFont="1" applyFill="1" applyBorder="1" applyAlignment="1">
      <alignment vertical="center"/>
    </xf>
    <xf numFmtId="0" fontId="57" fillId="0" borderId="141" xfId="0" applyFont="1" applyFill="1" applyBorder="1" applyAlignment="1">
      <alignment vertical="center"/>
    </xf>
    <xf numFmtId="0" fontId="57" fillId="0" borderId="142" xfId="0" applyFont="1" applyFill="1" applyBorder="1" applyAlignment="1">
      <alignment vertical="center"/>
    </xf>
    <xf numFmtId="0" fontId="51" fillId="0" borderId="77" xfId="0" applyFont="1" applyFill="1" applyBorder="1" applyAlignment="1">
      <alignment horizontal="center" vertical="center" wrapText="1"/>
    </xf>
    <xf numFmtId="0" fontId="51" fillId="0" borderId="90" xfId="0" applyFont="1" applyFill="1" applyBorder="1" applyAlignment="1">
      <alignment horizontal="center" vertical="center" wrapText="1"/>
    </xf>
    <xf numFmtId="0" fontId="51" fillId="0" borderId="41"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0" fillId="0" borderId="111" xfId="0" applyFill="1" applyBorder="1" applyAlignment="1">
      <alignment vertical="center"/>
    </xf>
    <xf numFmtId="0" fontId="51" fillId="0" borderId="91" xfId="0" applyFont="1" applyFill="1" applyBorder="1" applyAlignment="1">
      <alignment horizontal="center" vertical="center" wrapText="1"/>
    </xf>
    <xf numFmtId="0" fontId="51" fillId="0" borderId="8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4" fillId="0" borderId="102" xfId="0" applyFont="1" applyFill="1" applyBorder="1" applyAlignment="1">
      <alignment horizontal="center" vertical="center" textRotation="255" wrapText="1"/>
    </xf>
    <xf numFmtId="0" fontId="51" fillId="0" borderId="0" xfId="0" applyFont="1" applyFill="1" applyBorder="1" applyAlignment="1">
      <alignment horizontal="center" vertical="center" wrapText="1"/>
    </xf>
    <xf numFmtId="0" fontId="54" fillId="0" borderId="59" xfId="0" applyFont="1" applyFill="1" applyBorder="1" applyAlignment="1">
      <alignment horizontal="center" vertical="center" textRotation="255" wrapText="1"/>
    </xf>
    <xf numFmtId="0" fontId="54" fillId="0" borderId="14" xfId="0" applyFont="1" applyFill="1" applyBorder="1" applyAlignment="1">
      <alignment horizontal="center" vertical="center" textRotation="255" wrapText="1"/>
    </xf>
    <xf numFmtId="0" fontId="54" fillId="0" borderId="25" xfId="0" applyFont="1" applyFill="1" applyBorder="1" applyAlignment="1">
      <alignment horizontal="center" vertical="center" textRotation="255" wrapText="1"/>
    </xf>
    <xf numFmtId="0" fontId="51" fillId="0" borderId="102" xfId="0" applyFont="1" applyFill="1" applyBorder="1" applyAlignment="1">
      <alignment horizontal="center" vertical="center" textRotation="255" wrapText="1"/>
    </xf>
    <xf numFmtId="0" fontId="51" fillId="0" borderId="25" xfId="0" applyFont="1" applyFill="1" applyBorder="1" applyAlignment="1">
      <alignment horizontal="center" vertical="center" textRotation="255" wrapText="1"/>
    </xf>
    <xf numFmtId="0" fontId="51" fillId="0" borderId="0" xfId="0" applyFont="1" applyFill="1" applyBorder="1" applyAlignment="1">
      <alignment horizontal="center" vertical="center" textRotation="255" wrapText="1"/>
    </xf>
    <xf numFmtId="0" fontId="0" fillId="0" borderId="96" xfId="0" applyFill="1" applyBorder="1" applyAlignment="1">
      <alignment vertical="center"/>
    </xf>
    <xf numFmtId="0" fontId="0" fillId="0" borderId="143" xfId="0" applyFill="1" applyBorder="1" applyAlignment="1">
      <alignment vertical="center"/>
    </xf>
    <xf numFmtId="0" fontId="0" fillId="0" borderId="16" xfId="0" applyFill="1" applyBorder="1" applyAlignment="1">
      <alignment vertical="center"/>
    </xf>
    <xf numFmtId="0" fontId="0" fillId="0" borderId="99" xfId="0" applyFill="1" applyBorder="1" applyAlignment="1">
      <alignment vertical="center"/>
    </xf>
    <xf numFmtId="0" fontId="0" fillId="0" borderId="97" xfId="0" applyFill="1" applyBorder="1" applyAlignment="1">
      <alignment vertical="center"/>
    </xf>
    <xf numFmtId="0" fontId="0" fillId="0" borderId="118" xfId="0" applyFill="1"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53" fillId="0" borderId="100" xfId="0" applyFont="1" applyFill="1" applyBorder="1" applyAlignment="1">
      <alignment vertical="center"/>
    </xf>
    <xf numFmtId="0" fontId="53" fillId="0" borderId="82" xfId="0" applyFont="1" applyFill="1" applyBorder="1" applyAlignment="1">
      <alignment horizontal="center" vertical="center"/>
    </xf>
    <xf numFmtId="0" fontId="53" fillId="0" borderId="101" xfId="0" applyFont="1" applyFill="1" applyBorder="1" applyAlignment="1">
      <alignment vertical="center"/>
    </xf>
    <xf numFmtId="0" fontId="53" fillId="0" borderId="59" xfId="0" applyFont="1" applyFill="1" applyBorder="1" applyAlignment="1">
      <alignment vertical="center"/>
    </xf>
    <xf numFmtId="0" fontId="53" fillId="0" borderId="17" xfId="0" applyFont="1" applyFill="1" applyBorder="1" applyAlignment="1">
      <alignment vertical="center"/>
    </xf>
    <xf numFmtId="0" fontId="53" fillId="0" borderId="97" xfId="0" applyFont="1" applyFill="1" applyBorder="1" applyAlignment="1">
      <alignment vertical="center"/>
    </xf>
    <xf numFmtId="0" fontId="53" fillId="0" borderId="118" xfId="0" applyFont="1" applyFill="1" applyBorder="1" applyAlignment="1">
      <alignment horizontal="center" vertical="center"/>
    </xf>
    <xf numFmtId="0" fontId="4" fillId="0" borderId="0" xfId="62" applyFont="1" applyFill="1" applyAlignment="1">
      <alignment horizontal="center"/>
      <protection/>
    </xf>
    <xf numFmtId="0" fontId="5" fillId="0" borderId="131" xfId="62" applyFont="1" applyFill="1" applyBorder="1" applyAlignment="1">
      <alignment horizontal="center" vertical="center" wrapText="1"/>
      <protection/>
    </xf>
    <xf numFmtId="0" fontId="5" fillId="0" borderId="134"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39"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12" xfId="62" applyFont="1" applyFill="1" applyBorder="1" applyAlignment="1">
      <alignment vertical="center" shrinkToFit="1"/>
      <protection/>
    </xf>
    <xf numFmtId="0" fontId="5" fillId="0" borderId="111" xfId="62" applyFont="1" applyFill="1" applyBorder="1" applyAlignment="1">
      <alignment vertical="center" shrinkToFit="1"/>
      <protection/>
    </xf>
    <xf numFmtId="0" fontId="5" fillId="0" borderId="50" xfId="62" applyFont="1" applyFill="1" applyBorder="1" applyAlignment="1">
      <alignment vertical="center" shrinkToFit="1"/>
      <protection/>
    </xf>
    <xf numFmtId="0" fontId="5" fillId="0" borderId="12" xfId="62" applyFont="1" applyFill="1" applyBorder="1" applyAlignment="1">
      <alignment horizontal="center" vertical="center"/>
      <protection/>
    </xf>
    <xf numFmtId="0" fontId="5" fillId="0" borderId="111"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31" xfId="62" applyFont="1" applyFill="1" applyBorder="1" applyAlignment="1">
      <alignment horizontal="center" vertical="center"/>
      <protection/>
    </xf>
    <xf numFmtId="0" fontId="5" fillId="0" borderId="134" xfId="62" applyFont="1" applyFill="1" applyBorder="1" applyAlignment="1">
      <alignment horizontal="center" vertical="center"/>
      <protection/>
    </xf>
    <xf numFmtId="0" fontId="5" fillId="0" borderId="111"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0" xfId="62" applyFont="1" applyFill="1" applyAlignment="1">
      <alignment horizontal="left" vertical="center"/>
      <protection/>
    </xf>
    <xf numFmtId="0" fontId="4" fillId="0" borderId="0" xfId="62" applyFont="1" applyFill="1" applyAlignment="1">
      <alignment horizontal="center" vertical="center"/>
      <protection/>
    </xf>
    <xf numFmtId="180" fontId="5" fillId="0" borderId="59" xfId="62" applyNumberFormat="1" applyFont="1" applyFill="1" applyBorder="1" applyAlignment="1">
      <alignment horizontal="center" vertical="center" wrapText="1"/>
      <protection/>
    </xf>
    <xf numFmtId="180" fontId="5" fillId="0" borderId="135" xfId="62" applyNumberFormat="1" applyFont="1" applyFill="1" applyBorder="1" applyAlignment="1">
      <alignment horizontal="center" vertical="center" wrapText="1"/>
      <protection/>
    </xf>
    <xf numFmtId="0" fontId="5" fillId="0" borderId="21" xfId="62" applyFont="1" applyFill="1" applyBorder="1" applyAlignment="1">
      <alignment vertical="center" shrinkToFit="1"/>
      <protection/>
    </xf>
    <xf numFmtId="0" fontId="53" fillId="0" borderId="13" xfId="63" applyFont="1" applyBorder="1" applyAlignment="1">
      <alignment horizontal="center" vertical="center"/>
      <protection/>
    </xf>
    <xf numFmtId="0" fontId="53" fillId="0" borderId="39" xfId="63" applyFont="1" applyBorder="1" applyAlignment="1">
      <alignment horizontal="center" vertical="center"/>
      <protection/>
    </xf>
    <xf numFmtId="180" fontId="5" fillId="0" borderId="12" xfId="62" applyNumberFormat="1" applyFont="1" applyFill="1" applyBorder="1" applyAlignment="1">
      <alignment horizontal="center" vertical="center"/>
      <protection/>
    </xf>
    <xf numFmtId="180" fontId="5" fillId="0" borderId="18" xfId="62" applyNumberFormat="1" applyFont="1" applyFill="1" applyBorder="1" applyAlignment="1">
      <alignment horizontal="center" vertical="center"/>
      <protection/>
    </xf>
    <xf numFmtId="0" fontId="5" fillId="0" borderId="50" xfId="62" applyFont="1" applyFill="1" applyBorder="1" applyAlignment="1">
      <alignment horizontal="center" vertical="center"/>
      <protection/>
    </xf>
    <xf numFmtId="0" fontId="53" fillId="0" borderId="14" xfId="63" applyFont="1" applyBorder="1" applyAlignment="1">
      <alignment horizontal="center" vertical="center"/>
      <protection/>
    </xf>
    <xf numFmtId="0" fontId="53" fillId="0" borderId="0" xfId="63" applyFont="1" applyAlignment="1">
      <alignment horizontal="center" vertical="center"/>
      <protection/>
    </xf>
    <xf numFmtId="0" fontId="53" fillId="0" borderId="21" xfId="63" applyFont="1" applyBorder="1" applyAlignment="1">
      <alignment horizontal="center" vertical="center"/>
      <protection/>
    </xf>
    <xf numFmtId="0" fontId="53" fillId="0" borderId="15" xfId="63" applyFont="1" applyBorder="1" applyAlignment="1">
      <alignment horizontal="center" vertical="center"/>
      <protection/>
    </xf>
    <xf numFmtId="0" fontId="53" fillId="0" borderId="16" xfId="63" applyFont="1" applyBorder="1" applyAlignment="1">
      <alignment horizontal="center" vertical="center"/>
      <protection/>
    </xf>
    <xf numFmtId="0" fontId="53" fillId="0" borderId="11" xfId="63" applyFont="1" applyBorder="1" applyAlignment="1">
      <alignment horizontal="center" vertical="center"/>
      <protection/>
    </xf>
    <xf numFmtId="180" fontId="5" fillId="0" borderId="59" xfId="62" applyNumberFormat="1" applyFont="1" applyFill="1" applyBorder="1" applyAlignment="1">
      <alignment horizontal="center" vertical="center" shrinkToFit="1"/>
      <protection/>
    </xf>
    <xf numFmtId="180" fontId="53" fillId="0" borderId="135" xfId="63" applyNumberFormat="1" applyFont="1" applyBorder="1" applyAlignment="1">
      <alignment horizontal="center" vertical="center" shrinkToFit="1"/>
      <protection/>
    </xf>
    <xf numFmtId="0" fontId="0" fillId="0" borderId="111"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2" xfId="62" applyFont="1" applyFill="1" applyBorder="1" applyAlignment="1">
      <alignment horizontal="center" vertical="center" wrapText="1"/>
      <protection/>
    </xf>
    <xf numFmtId="0" fontId="2" fillId="0" borderId="50" xfId="62" applyFont="1" applyFill="1" applyBorder="1" applyAlignment="1">
      <alignment horizontal="center" vertical="center"/>
      <protection/>
    </xf>
    <xf numFmtId="0" fontId="5" fillId="0" borderId="10" xfId="62" applyFont="1" applyFill="1" applyBorder="1" applyAlignment="1">
      <alignment horizontal="center" vertical="center" shrinkToFit="1"/>
      <protection/>
    </xf>
    <xf numFmtId="0" fontId="53" fillId="0" borderId="13" xfId="63" applyFont="1" applyBorder="1" applyAlignment="1">
      <alignment horizontal="center" vertical="center" shrinkToFit="1"/>
      <protection/>
    </xf>
    <xf numFmtId="0" fontId="53" fillId="0" borderId="39" xfId="63" applyFont="1" applyBorder="1" applyAlignment="1">
      <alignment horizontal="center" vertical="center" shrinkToFit="1"/>
      <protection/>
    </xf>
    <xf numFmtId="0" fontId="5" fillId="0" borderId="59"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59"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135" xfId="62" applyFont="1" applyFill="1" applyBorder="1" applyAlignment="1">
      <alignment horizontal="center" vertical="center" wrapText="1"/>
      <protection/>
    </xf>
    <xf numFmtId="0" fontId="5" fillId="0" borderId="18" xfId="62" applyFont="1" applyFill="1" applyBorder="1" applyAlignment="1">
      <alignment horizontal="center" vertical="center"/>
      <protection/>
    </xf>
    <xf numFmtId="0" fontId="54" fillId="0" borderId="41" xfId="0" applyFont="1" applyFill="1" applyBorder="1" applyAlignment="1">
      <alignment horizontal="center" vertical="center" textRotation="255" wrapText="1"/>
    </xf>
    <xf numFmtId="0" fontId="54" fillId="0" borderId="77" xfId="0" applyFont="1" applyFill="1" applyBorder="1" applyAlignment="1">
      <alignment horizontal="center" vertical="center" textRotation="255" wrapText="1"/>
    </xf>
    <xf numFmtId="0" fontId="51" fillId="0" borderId="41"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4" fillId="0" borderId="39" xfId="0" applyFont="1" applyFill="1" applyBorder="1" applyAlignment="1">
      <alignment horizontal="center" vertical="center" textRotation="255" wrapText="1"/>
    </xf>
    <xf numFmtId="0" fontId="51" fillId="0" borderId="144" xfId="0" applyFont="1" applyFill="1" applyBorder="1" applyAlignment="1">
      <alignment horizontal="center" vertical="center" wrapText="1"/>
    </xf>
    <xf numFmtId="0" fontId="51" fillId="0" borderId="145" xfId="0" applyFont="1" applyFill="1" applyBorder="1" applyAlignment="1">
      <alignment horizontal="center" vertical="center" wrapText="1"/>
    </xf>
    <xf numFmtId="0" fontId="54" fillId="0" borderId="146" xfId="0" applyFont="1" applyFill="1" applyBorder="1" applyAlignment="1">
      <alignment horizontal="center" vertical="center"/>
    </xf>
    <xf numFmtId="0" fontId="54" fillId="0" borderId="144" xfId="0" applyFont="1" applyFill="1" applyBorder="1" applyAlignment="1">
      <alignment horizontal="center" vertical="center"/>
    </xf>
    <xf numFmtId="0" fontId="54" fillId="0" borderId="145" xfId="0" applyFont="1" applyFill="1" applyBorder="1" applyAlignment="1">
      <alignment horizontal="center" vertical="center"/>
    </xf>
    <xf numFmtId="0" fontId="51" fillId="0" borderId="76" xfId="0" applyFont="1" applyFill="1" applyBorder="1" applyAlignment="1">
      <alignment horizontal="center" vertical="center" wrapText="1"/>
    </xf>
    <xf numFmtId="0" fontId="51" fillId="0" borderId="147" xfId="0" applyFont="1" applyFill="1" applyBorder="1" applyAlignment="1">
      <alignment horizontal="center" vertical="center" wrapText="1"/>
    </xf>
    <xf numFmtId="0" fontId="51" fillId="0" borderId="78" xfId="0" applyFont="1" applyFill="1" applyBorder="1" applyAlignment="1">
      <alignment horizontal="center" vertical="center" wrapText="1"/>
    </xf>
    <xf numFmtId="0" fontId="51" fillId="0" borderId="148" xfId="0" applyFont="1" applyFill="1" applyBorder="1" applyAlignment="1">
      <alignment horizontal="center" vertical="center" wrapText="1"/>
    </xf>
    <xf numFmtId="0" fontId="51" fillId="0" borderId="88"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90" xfId="0" applyFont="1" applyFill="1" applyBorder="1" applyAlignment="1">
      <alignment horizontal="center" vertical="center"/>
    </xf>
    <xf numFmtId="0" fontId="51" fillId="0" borderId="14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88" xfId="0" applyFont="1" applyFill="1" applyBorder="1" applyAlignment="1">
      <alignment horizontal="center" vertical="center" wrapText="1"/>
    </xf>
    <xf numFmtId="0" fontId="51" fillId="0" borderId="90"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89" xfId="0" applyFont="1" applyFill="1" applyBorder="1" applyAlignment="1">
      <alignment horizontal="center" vertical="center" wrapText="1"/>
    </xf>
    <xf numFmtId="0" fontId="51" fillId="0" borderId="150" xfId="0" applyFont="1" applyFill="1" applyBorder="1" applyAlignment="1">
      <alignment horizontal="center" vertical="center" wrapText="1"/>
    </xf>
    <xf numFmtId="0" fontId="51" fillId="0" borderId="151" xfId="0" applyFont="1" applyFill="1" applyBorder="1" applyAlignment="1">
      <alignment horizontal="center" vertical="center" wrapText="1"/>
    </xf>
    <xf numFmtId="0" fontId="51" fillId="0" borderId="152" xfId="0" applyFont="1" applyFill="1" applyBorder="1" applyAlignment="1">
      <alignment horizontal="center" vertical="center" wrapText="1"/>
    </xf>
    <xf numFmtId="0" fontId="51" fillId="0" borderId="153"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154" xfId="0" applyFont="1" applyFill="1" applyBorder="1" applyAlignment="1">
      <alignment horizontal="center" vertical="center" wrapText="1"/>
    </xf>
    <xf numFmtId="0" fontId="51" fillId="0" borderId="91" xfId="0" applyFont="1" applyFill="1" applyBorder="1" applyAlignment="1">
      <alignment horizontal="center" vertical="center" wrapText="1"/>
    </xf>
    <xf numFmtId="0" fontId="51" fillId="0" borderId="102" xfId="0" applyFont="1" applyFill="1" applyBorder="1" applyAlignment="1">
      <alignment horizontal="center" vertical="center" wrapText="1"/>
    </xf>
    <xf numFmtId="0" fontId="51" fillId="0" borderId="155" xfId="0" applyFont="1" applyFill="1" applyBorder="1" applyAlignment="1">
      <alignment horizontal="center" vertical="center" wrapText="1"/>
    </xf>
    <xf numFmtId="0" fontId="51" fillId="0" borderId="156"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7" xfId="0" applyFont="1" applyFill="1" applyBorder="1" applyAlignment="1">
      <alignment horizontal="center" vertical="center" wrapText="1"/>
    </xf>
    <xf numFmtId="0" fontId="51" fillId="0" borderId="158" xfId="0" applyFont="1" applyFill="1" applyBorder="1" applyAlignment="1">
      <alignment horizontal="center" vertical="center" wrapText="1"/>
    </xf>
    <xf numFmtId="0" fontId="51" fillId="0" borderId="159" xfId="0" applyFont="1" applyFill="1" applyBorder="1" applyAlignment="1">
      <alignment horizontal="center" vertical="center" wrapText="1"/>
    </xf>
    <xf numFmtId="0" fontId="51" fillId="0" borderId="160" xfId="0" applyFont="1" applyFill="1" applyBorder="1" applyAlignment="1">
      <alignment horizontal="center" vertical="center" wrapText="1"/>
    </xf>
    <xf numFmtId="0" fontId="51" fillId="0" borderId="161"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94" xfId="0" applyFont="1" applyFill="1" applyBorder="1" applyAlignment="1">
      <alignment horizontal="center" vertical="center" wrapText="1"/>
    </xf>
    <xf numFmtId="0" fontId="51" fillId="0" borderId="98"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11" xfId="0" applyFont="1" applyFill="1" applyBorder="1" applyAlignment="1">
      <alignment horizontal="center" vertical="center" wrapText="1"/>
    </xf>
    <xf numFmtId="0" fontId="51" fillId="0" borderId="162"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63" xfId="0" applyFont="1" applyFill="1" applyBorder="1" applyAlignment="1">
      <alignment horizontal="center" vertical="center" wrapText="1"/>
    </xf>
    <xf numFmtId="0" fontId="54" fillId="0" borderId="91" xfId="0" applyFont="1" applyFill="1" applyBorder="1" applyAlignment="1">
      <alignment horizontal="center" vertical="center" textRotation="255" wrapText="1"/>
    </xf>
    <xf numFmtId="0" fontId="54" fillId="0" borderId="102" xfId="0" applyFont="1" applyFill="1" applyBorder="1" applyAlignment="1">
      <alignment horizontal="center" vertical="center" textRotation="255" wrapText="1"/>
    </xf>
    <xf numFmtId="0" fontId="54" fillId="0" borderId="94" xfId="0" applyFont="1" applyFill="1" applyBorder="1" applyAlignment="1">
      <alignment horizontal="center" vertical="center" textRotation="255" wrapText="1"/>
    </xf>
    <xf numFmtId="0" fontId="54" fillId="0" borderId="92" xfId="0" applyFont="1" applyFill="1" applyBorder="1" applyAlignment="1">
      <alignment horizontal="center" vertical="center" textRotation="255" wrapText="1"/>
    </xf>
    <xf numFmtId="0" fontId="54" fillId="0" borderId="89" xfId="0" applyFont="1" applyFill="1" applyBorder="1" applyAlignment="1">
      <alignment horizontal="center" vertical="center" textRotation="255" wrapText="1"/>
    </xf>
    <xf numFmtId="0" fontId="54" fillId="0" borderId="90" xfId="0" applyFont="1" applyFill="1" applyBorder="1" applyAlignment="1">
      <alignment horizontal="center" vertical="center" textRotation="255" wrapText="1"/>
    </xf>
    <xf numFmtId="0" fontId="54" fillId="0" borderId="158" xfId="0" applyFont="1" applyFill="1" applyBorder="1" applyAlignment="1">
      <alignment horizontal="center" vertical="center" wrapText="1"/>
    </xf>
    <xf numFmtId="0" fontId="54" fillId="0" borderId="154"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4" fillId="0" borderId="59" xfId="0" applyFont="1" applyFill="1" applyBorder="1" applyAlignment="1">
      <alignment horizontal="center" vertical="center" textRotation="255" wrapText="1"/>
    </xf>
    <xf numFmtId="0" fontId="54" fillId="0" borderId="17" xfId="0" applyFont="1" applyFill="1" applyBorder="1" applyAlignment="1">
      <alignment horizontal="center" vertical="center" textRotation="255" wrapText="1"/>
    </xf>
    <xf numFmtId="0" fontId="54" fillId="0" borderId="162" xfId="0" applyFont="1" applyFill="1" applyBorder="1" applyAlignment="1">
      <alignment horizontal="center" vertical="center" textRotation="255" wrapText="1"/>
    </xf>
    <xf numFmtId="0" fontId="54" fillId="0" borderId="163" xfId="0" applyFont="1" applyFill="1" applyBorder="1" applyAlignment="1">
      <alignment horizontal="center" vertical="center" textRotation="255" wrapText="1"/>
    </xf>
    <xf numFmtId="0" fontId="54" fillId="0" borderId="10" xfId="0" applyFont="1" applyFill="1" applyBorder="1" applyAlignment="1">
      <alignment horizontal="center" vertical="center" textRotation="255" wrapText="1"/>
    </xf>
    <xf numFmtId="0" fontId="54" fillId="0" borderId="12" xfId="0" applyFont="1" applyFill="1" applyBorder="1" applyAlignment="1">
      <alignment horizontal="center" vertical="center" textRotation="255" wrapText="1"/>
    </xf>
    <xf numFmtId="0" fontId="54" fillId="0" borderId="59" xfId="0" applyFont="1" applyFill="1" applyBorder="1" applyAlignment="1">
      <alignment horizontal="center" vertical="top" textRotation="255" wrapText="1"/>
    </xf>
    <xf numFmtId="0" fontId="54" fillId="0" borderId="17" xfId="0" applyFont="1" applyFill="1" applyBorder="1" applyAlignment="1">
      <alignment horizontal="center" vertical="top" textRotation="255" wrapText="1"/>
    </xf>
    <xf numFmtId="0" fontId="54" fillId="0" borderId="25" xfId="0" applyFont="1" applyFill="1" applyBorder="1" applyAlignment="1">
      <alignment horizontal="center" vertical="center" textRotation="255" wrapText="1"/>
    </xf>
    <xf numFmtId="0" fontId="54" fillId="0" borderId="76" xfId="0" applyFont="1" applyFill="1" applyBorder="1" applyAlignment="1">
      <alignment horizontal="center" vertical="center" textRotation="255" wrapText="1"/>
    </xf>
    <xf numFmtId="0" fontId="54" fillId="0" borderId="155" xfId="0" applyFont="1" applyFill="1" applyBorder="1" applyAlignment="1">
      <alignment horizontal="center" vertical="center" textRotation="255" wrapText="1"/>
    </xf>
    <xf numFmtId="0" fontId="54" fillId="0" borderId="1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64" xfId="0" applyFont="1" applyFill="1" applyBorder="1" applyAlignment="1">
      <alignment horizontal="center" vertical="center" wrapText="1"/>
    </xf>
    <xf numFmtId="0" fontId="54" fillId="0" borderId="25" xfId="0" applyFont="1" applyFill="1" applyBorder="1" applyAlignment="1">
      <alignment horizontal="center" vertical="top" textRotation="255" wrapText="1"/>
    </xf>
    <xf numFmtId="0" fontId="54" fillId="0" borderId="91" xfId="0" applyFont="1" applyFill="1" applyBorder="1" applyAlignment="1">
      <alignment horizontal="center" vertical="top" textRotation="255" wrapText="1"/>
    </xf>
    <xf numFmtId="0" fontId="54" fillId="0" borderId="102" xfId="0" applyFont="1" applyFill="1" applyBorder="1" applyAlignment="1">
      <alignment horizontal="center" vertical="top" textRotation="255" wrapText="1"/>
    </xf>
    <xf numFmtId="0" fontId="54" fillId="0" borderId="94" xfId="0" applyFont="1" applyFill="1" applyBorder="1" applyAlignment="1">
      <alignment horizontal="center" vertical="top" textRotation="255" wrapText="1"/>
    </xf>
    <xf numFmtId="0" fontId="54" fillId="0" borderId="50" xfId="0" applyFont="1" applyFill="1" applyBorder="1" applyAlignment="1">
      <alignment horizontal="center" vertical="center" textRotation="255" wrapText="1"/>
    </xf>
    <xf numFmtId="0" fontId="54" fillId="0" borderId="21" xfId="0" applyFont="1" applyFill="1" applyBorder="1" applyAlignment="1">
      <alignment horizontal="center" vertical="center" textRotation="255" wrapText="1"/>
    </xf>
    <xf numFmtId="0" fontId="54" fillId="0" borderId="11" xfId="0" applyFont="1" applyFill="1" applyBorder="1" applyAlignment="1">
      <alignment horizontal="center" vertical="center" textRotation="255" wrapText="1"/>
    </xf>
    <xf numFmtId="0" fontId="54" fillId="0" borderId="159" xfId="0" applyFont="1" applyFill="1" applyBorder="1" applyAlignment="1">
      <alignment horizontal="center" vertical="center" wrapText="1"/>
    </xf>
    <xf numFmtId="0" fontId="54" fillId="0" borderId="151" xfId="0" applyFont="1" applyFill="1" applyBorder="1" applyAlignment="1">
      <alignment horizontal="center" vertical="center" wrapText="1"/>
    </xf>
    <xf numFmtId="0" fontId="54" fillId="0" borderId="152"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99"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55" xfId="0" applyFont="1" applyFill="1" applyBorder="1" applyAlignment="1">
      <alignment horizontal="center" vertical="center" wrapText="1"/>
    </xf>
    <xf numFmtId="0" fontId="54" fillId="0" borderId="14" xfId="0" applyFont="1" applyFill="1" applyBorder="1" applyAlignment="1">
      <alignment horizontal="center" vertical="center" textRotation="255" wrapText="1"/>
    </xf>
    <xf numFmtId="0" fontId="54" fillId="0" borderId="15" xfId="0" applyFont="1" applyFill="1" applyBorder="1" applyAlignment="1">
      <alignment horizontal="center" vertical="center" textRotation="255" wrapText="1"/>
    </xf>
    <xf numFmtId="0" fontId="54" fillId="0" borderId="151" xfId="0" applyFont="1" applyFill="1" applyBorder="1" applyAlignment="1">
      <alignment horizontal="center" vertical="center" textRotation="255" wrapText="1"/>
    </xf>
    <xf numFmtId="0" fontId="54" fillId="0" borderId="0" xfId="0" applyFont="1" applyFill="1" applyBorder="1" applyAlignment="1">
      <alignment horizontal="center" vertical="center" textRotation="255" wrapText="1"/>
    </xf>
    <xf numFmtId="0" fontId="54" fillId="0" borderId="16" xfId="0" applyFont="1" applyFill="1" applyBorder="1" applyAlignment="1">
      <alignment horizontal="center" vertical="center" textRotation="255" wrapText="1"/>
    </xf>
    <xf numFmtId="0" fontId="54" fillId="0" borderId="165" xfId="0" applyFont="1" applyFill="1" applyBorder="1" applyAlignment="1">
      <alignment horizontal="center" vertical="center" textRotation="255" wrapText="1"/>
    </xf>
    <xf numFmtId="0" fontId="54" fillId="0" borderId="157" xfId="0" applyFont="1" applyFill="1" applyBorder="1" applyAlignment="1">
      <alignment horizontal="center" vertical="center" wrapText="1"/>
    </xf>
    <xf numFmtId="0" fontId="51" fillId="0" borderId="150" xfId="0" applyFont="1" applyFill="1" applyBorder="1" applyAlignment="1">
      <alignment horizontal="center" vertical="center" textRotation="255" wrapText="1"/>
    </xf>
    <xf numFmtId="0" fontId="51" fillId="0" borderId="14" xfId="0" applyFont="1" applyFill="1" applyBorder="1" applyAlignment="1">
      <alignment horizontal="center" vertical="center" textRotation="255" wrapText="1"/>
    </xf>
    <xf numFmtId="0" fontId="54" fillId="0" borderId="157" xfId="0" applyFont="1" applyFill="1" applyBorder="1" applyAlignment="1">
      <alignment horizontal="center" vertical="center" textRotation="255" wrapText="1"/>
    </xf>
    <xf numFmtId="0" fontId="54" fillId="0" borderId="98" xfId="0" applyFont="1" applyFill="1" applyBorder="1" applyAlignment="1">
      <alignment horizontal="center" vertical="center" textRotation="255" wrapText="1"/>
    </xf>
    <xf numFmtId="0" fontId="54" fillId="0" borderId="99" xfId="0" applyFont="1" applyFill="1" applyBorder="1" applyAlignment="1">
      <alignment horizontal="center" vertical="center" textRotation="255" wrapText="1"/>
    </xf>
    <xf numFmtId="0" fontId="54" fillId="0" borderId="149" xfId="0" applyFont="1" applyFill="1" applyBorder="1" applyAlignment="1">
      <alignment horizontal="center" vertical="center" wrapText="1"/>
    </xf>
    <xf numFmtId="0" fontId="54" fillId="0" borderId="160" xfId="0" applyFont="1" applyFill="1" applyBorder="1" applyAlignment="1">
      <alignment horizontal="center" vertical="center" textRotation="255" wrapText="1"/>
    </xf>
    <xf numFmtId="0" fontId="54" fillId="0" borderId="161" xfId="0" applyFont="1" applyFill="1" applyBorder="1" applyAlignment="1">
      <alignment horizontal="center" vertical="center" textRotation="255" wrapText="1"/>
    </xf>
    <xf numFmtId="0" fontId="54" fillId="0" borderId="95" xfId="0" applyFont="1" applyFill="1" applyBorder="1" applyAlignment="1">
      <alignment horizontal="center" vertical="center" textRotation="255" wrapText="1"/>
    </xf>
    <xf numFmtId="0" fontId="51" fillId="0" borderId="91" xfId="0" applyFont="1" applyFill="1" applyBorder="1" applyAlignment="1">
      <alignment horizontal="center" vertical="center" textRotation="255" wrapText="1"/>
    </xf>
    <xf numFmtId="0" fontId="51" fillId="0" borderId="94" xfId="0" applyFont="1" applyFill="1" applyBorder="1" applyAlignment="1">
      <alignment horizontal="center" vertical="center" textRotation="255" wrapText="1"/>
    </xf>
    <xf numFmtId="0" fontId="51" fillId="0" borderId="59" xfId="0" applyFont="1" applyFill="1" applyBorder="1" applyAlignment="1">
      <alignment horizontal="center" vertical="center" textRotation="255" wrapText="1"/>
    </xf>
    <xf numFmtId="0" fontId="51" fillId="0" borderId="17" xfId="0" applyFont="1" applyFill="1" applyBorder="1" applyAlignment="1">
      <alignment horizontal="center" vertical="center" textRotation="255" wrapText="1"/>
    </xf>
    <xf numFmtId="0" fontId="51" fillId="0" borderId="59" xfId="0" applyFont="1" applyFill="1" applyBorder="1" applyAlignment="1">
      <alignment horizontal="center" vertical="top" textRotation="255" wrapText="1"/>
    </xf>
    <xf numFmtId="0" fontId="51" fillId="0" borderId="17" xfId="0" applyFont="1" applyFill="1" applyBorder="1" applyAlignment="1">
      <alignment horizontal="center" vertical="top" textRotation="255" wrapText="1"/>
    </xf>
    <xf numFmtId="0" fontId="51" fillId="0" borderId="92" xfId="0" applyFont="1" applyFill="1" applyBorder="1" applyAlignment="1">
      <alignment horizontal="center" vertical="center" textRotation="255" wrapText="1"/>
    </xf>
    <xf numFmtId="0" fontId="51" fillId="0" borderId="89" xfId="0" applyFont="1" applyFill="1" applyBorder="1" applyAlignment="1">
      <alignment horizontal="center" vertical="center" textRotation="255" wrapText="1"/>
    </xf>
    <xf numFmtId="0" fontId="51" fillId="0" borderId="90" xfId="0" applyFont="1" applyFill="1" applyBorder="1" applyAlignment="1">
      <alignment horizontal="center" vertical="center" textRotation="255" wrapText="1"/>
    </xf>
    <xf numFmtId="0" fontId="51" fillId="0" borderId="25" xfId="0" applyFont="1" applyFill="1" applyBorder="1" applyAlignment="1">
      <alignment horizontal="center" vertical="center" textRotation="255" wrapText="1"/>
    </xf>
    <xf numFmtId="0" fontId="51" fillId="0" borderId="102" xfId="0" applyFont="1" applyFill="1" applyBorder="1" applyAlignment="1">
      <alignment horizontal="center" vertical="center" textRotation="255" wrapText="1"/>
    </xf>
    <xf numFmtId="0" fontId="51" fillId="0" borderId="25" xfId="0" applyFont="1" applyFill="1" applyBorder="1" applyAlignment="1">
      <alignment horizontal="center" vertical="top" textRotation="255" wrapText="1"/>
    </xf>
    <xf numFmtId="0" fontId="51" fillId="0" borderId="91" xfId="0" applyFont="1" applyFill="1" applyBorder="1" applyAlignment="1">
      <alignment horizontal="center" vertical="top" textRotation="255" wrapText="1"/>
    </xf>
    <xf numFmtId="0" fontId="51" fillId="0" borderId="102" xfId="0" applyFont="1" applyFill="1" applyBorder="1" applyAlignment="1">
      <alignment horizontal="center" vertical="top" textRotation="255" wrapText="1"/>
    </xf>
    <xf numFmtId="0" fontId="51" fillId="0" borderId="94" xfId="0" applyFont="1" applyFill="1" applyBorder="1" applyAlignment="1">
      <alignment horizontal="center" vertical="top" textRotation="255" wrapText="1"/>
    </xf>
    <xf numFmtId="0" fontId="51" fillId="0" borderId="39" xfId="0" applyFont="1" applyFill="1" applyBorder="1" applyAlignment="1">
      <alignment horizontal="center" vertical="center" wrapText="1"/>
    </xf>
    <xf numFmtId="0" fontId="51" fillId="0" borderId="96"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64" xfId="0" applyFont="1" applyFill="1" applyBorder="1" applyAlignment="1">
      <alignment horizontal="center" vertical="center" wrapText="1"/>
    </xf>
    <xf numFmtId="0" fontId="51" fillId="0" borderId="88" xfId="0" applyFont="1" applyFill="1" applyBorder="1" applyAlignment="1">
      <alignment horizontal="center" vertical="center" textRotation="255" wrapText="1"/>
    </xf>
    <xf numFmtId="0" fontId="51" fillId="0" borderId="165" xfId="0" applyFont="1" applyFill="1" applyBorder="1" applyAlignment="1">
      <alignment horizontal="center" vertical="center" textRotation="255" wrapText="1"/>
    </xf>
    <xf numFmtId="0" fontId="51" fillId="0" borderId="160" xfId="0" applyFont="1" applyFill="1" applyBorder="1" applyAlignment="1">
      <alignment horizontal="center" vertical="center" textRotation="255" wrapText="1"/>
    </xf>
    <xf numFmtId="0" fontId="51" fillId="0" borderId="161" xfId="0" applyFont="1" applyFill="1" applyBorder="1" applyAlignment="1">
      <alignment horizontal="center" vertical="center" textRotation="255" wrapText="1"/>
    </xf>
    <xf numFmtId="0" fontId="51" fillId="0" borderId="95" xfId="0" applyFont="1" applyFill="1" applyBorder="1" applyAlignment="1">
      <alignment horizontal="center" vertical="center" textRotation="255" wrapText="1"/>
    </xf>
    <xf numFmtId="0" fontId="54" fillId="0" borderId="111" xfId="0" applyFont="1" applyFill="1" applyBorder="1" applyAlignment="1">
      <alignment horizontal="center" vertical="center" textRotation="255" wrapText="1"/>
    </xf>
    <xf numFmtId="0" fontId="54" fillId="0" borderId="12" xfId="0" applyFont="1" applyFill="1" applyBorder="1" applyAlignment="1">
      <alignment horizontal="center" vertical="top" textRotation="255" wrapText="1"/>
    </xf>
    <xf numFmtId="0" fontId="54" fillId="0" borderId="14" xfId="0" applyFont="1" applyFill="1" applyBorder="1" applyAlignment="1">
      <alignment horizontal="center" vertical="top" textRotation="255" wrapText="1"/>
    </xf>
    <xf numFmtId="0" fontId="54" fillId="0" borderId="15" xfId="0" applyFont="1" applyFill="1" applyBorder="1" applyAlignment="1">
      <alignment horizontal="center" vertical="top" textRotation="255" wrapText="1"/>
    </xf>
    <xf numFmtId="0" fontId="54" fillId="0" borderId="150" xfId="0" applyFont="1" applyFill="1" applyBorder="1" applyAlignment="1">
      <alignment horizontal="center" vertical="center" wrapText="1"/>
    </xf>
    <xf numFmtId="0" fontId="54" fillId="0" borderId="150" xfId="0" applyFont="1" applyFill="1" applyBorder="1" applyAlignment="1">
      <alignment horizontal="center" vertical="center" textRotation="255" wrapText="1"/>
    </xf>
    <xf numFmtId="0" fontId="54" fillId="0" borderId="98" xfId="0" applyFont="1" applyFill="1" applyBorder="1" applyAlignment="1">
      <alignment horizontal="center" vertical="center" wrapText="1"/>
    </xf>
    <xf numFmtId="0" fontId="54" fillId="0" borderId="146" xfId="0" applyFont="1" applyFill="1" applyBorder="1" applyAlignment="1">
      <alignment horizontal="center" vertical="center" wrapText="1"/>
    </xf>
    <xf numFmtId="0" fontId="54" fillId="0" borderId="144" xfId="0" applyFont="1" applyFill="1" applyBorder="1" applyAlignment="1">
      <alignment horizontal="center" vertical="center" wrapText="1"/>
    </xf>
    <xf numFmtId="0" fontId="54" fillId="0" borderId="145"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11" xfId="0" applyFont="1" applyFill="1" applyBorder="1" applyAlignment="1">
      <alignment horizontal="center" vertical="center" wrapText="1"/>
    </xf>
    <xf numFmtId="0" fontId="54" fillId="0" borderId="162"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3" xfId="0" applyFont="1" applyFill="1" applyBorder="1" applyAlignment="1">
      <alignment horizontal="center" vertical="center" wrapText="1"/>
    </xf>
    <xf numFmtId="0" fontId="51" fillId="0" borderId="14"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41" xfId="0" applyFont="1" applyFill="1" applyBorder="1" applyAlignment="1">
      <alignment horizontal="center" vertical="center"/>
    </xf>
    <xf numFmtId="0" fontId="51" fillId="0" borderId="77" xfId="0" applyFont="1" applyFill="1" applyBorder="1" applyAlignment="1">
      <alignment horizontal="center" vertical="center"/>
    </xf>
    <xf numFmtId="0" fontId="51" fillId="0" borderId="39" xfId="0" applyFont="1" applyFill="1" applyBorder="1" applyAlignment="1">
      <alignment horizontal="center" vertical="center" textRotation="255" wrapText="1"/>
    </xf>
    <xf numFmtId="0" fontId="51" fillId="0" borderId="41" xfId="0" applyFont="1" applyFill="1" applyBorder="1" applyAlignment="1">
      <alignment horizontal="center" vertical="center" textRotation="255" wrapText="1"/>
    </xf>
    <xf numFmtId="0" fontId="51" fillId="0" borderId="157" xfId="0" applyFont="1" applyFill="1" applyBorder="1" applyAlignment="1">
      <alignment horizontal="center" vertical="center" textRotation="255" wrapText="1"/>
    </xf>
    <xf numFmtId="0" fontId="51" fillId="0" borderId="98" xfId="0" applyFont="1" applyFill="1" applyBorder="1" applyAlignment="1">
      <alignment horizontal="center" vertical="center" textRotation="255" wrapText="1"/>
    </xf>
    <xf numFmtId="0" fontId="51" fillId="0" borderId="99" xfId="0" applyFont="1" applyFill="1" applyBorder="1" applyAlignment="1">
      <alignment horizontal="center" vertical="center" textRotation="255" wrapText="1"/>
    </xf>
    <xf numFmtId="0" fontId="51" fillId="0" borderId="126" xfId="0" applyFont="1" applyFill="1" applyBorder="1" applyAlignment="1">
      <alignment horizontal="center" vertical="center" textRotation="255" wrapText="1"/>
    </xf>
    <xf numFmtId="0" fontId="51" fillId="0" borderId="76" xfId="0" applyFont="1" applyFill="1" applyBorder="1" applyAlignment="1">
      <alignment horizontal="center" vertical="center" textRotation="255" wrapText="1"/>
    </xf>
    <xf numFmtId="0" fontId="51" fillId="0" borderId="127" xfId="0" applyFont="1" applyFill="1" applyBorder="1" applyAlignment="1">
      <alignment horizontal="center" vertical="center" textRotation="255" wrapText="1"/>
    </xf>
    <xf numFmtId="0" fontId="51" fillId="0" borderId="137" xfId="0" applyFont="1" applyFill="1" applyBorder="1" applyAlignment="1">
      <alignment horizontal="center" vertical="center" textRotation="255" wrapText="1"/>
    </xf>
    <xf numFmtId="0" fontId="51" fillId="0" borderId="103" xfId="0" applyFont="1" applyFill="1" applyBorder="1" applyAlignment="1">
      <alignment horizontal="center" vertical="center" textRotation="255" wrapText="1"/>
    </xf>
    <xf numFmtId="0" fontId="51" fillId="0" borderId="39" xfId="0" applyFont="1" applyFill="1" applyBorder="1" applyAlignment="1">
      <alignment horizontal="center" vertical="center"/>
    </xf>
    <xf numFmtId="0" fontId="54" fillId="0" borderId="88" xfId="0" applyFont="1" applyFill="1" applyBorder="1" applyAlignment="1">
      <alignment horizontal="center" vertical="center" wrapText="1"/>
    </xf>
    <xf numFmtId="0" fontId="54" fillId="0" borderId="153" xfId="0" applyFont="1" applyFill="1" applyBorder="1" applyAlignment="1">
      <alignment horizontal="center" vertical="center" wrapText="1"/>
    </xf>
    <xf numFmtId="0" fontId="51" fillId="0" borderId="151" xfId="0" applyFont="1" applyFill="1" applyBorder="1" applyAlignment="1">
      <alignment horizontal="center" vertical="center" textRotation="255" wrapText="1"/>
    </xf>
    <xf numFmtId="0" fontId="51" fillId="0" borderId="0" xfId="0" applyFont="1" applyFill="1" applyBorder="1" applyAlignment="1">
      <alignment horizontal="center" vertical="center" textRotation="255" wrapText="1"/>
    </xf>
    <xf numFmtId="0" fontId="54" fillId="0" borderId="41" xfId="0" applyFont="1" applyFill="1" applyBorder="1" applyAlignment="1">
      <alignment horizontal="center" vertical="center"/>
    </xf>
    <xf numFmtId="0" fontId="54" fillId="0" borderId="77" xfId="0" applyFont="1" applyFill="1" applyBorder="1" applyAlignment="1">
      <alignment horizontal="center" vertical="center"/>
    </xf>
    <xf numFmtId="0" fontId="51" fillId="0" borderId="77" xfId="0" applyFont="1" applyFill="1" applyBorder="1" applyAlignment="1">
      <alignment horizontal="center" vertical="center" textRotation="255" wrapText="1"/>
    </xf>
    <xf numFmtId="0" fontId="54" fillId="0" borderId="148" xfId="0" applyFont="1" applyFill="1" applyBorder="1" applyAlignment="1">
      <alignment horizontal="center" vertical="center" wrapText="1"/>
    </xf>
    <xf numFmtId="0" fontId="54" fillId="0" borderId="89" xfId="0" applyFont="1" applyFill="1" applyBorder="1" applyAlignment="1">
      <alignment horizontal="center" vertical="center" wrapText="1"/>
    </xf>
    <xf numFmtId="0" fontId="51" fillId="0" borderId="98" xfId="0" applyFont="1" applyFill="1" applyBorder="1" applyAlignment="1">
      <alignment horizontal="center" vertical="center"/>
    </xf>
    <xf numFmtId="0" fontId="54" fillId="0" borderId="21"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96"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7" xfId="0" applyFont="1" applyFill="1" applyBorder="1" applyAlignment="1">
      <alignment horizontal="center" vertical="center"/>
    </xf>
    <xf numFmtId="0" fontId="54" fillId="0" borderId="98" xfId="0" applyFont="1" applyFill="1" applyBorder="1" applyAlignment="1">
      <alignment horizontal="center" vertical="center"/>
    </xf>
    <xf numFmtId="0" fontId="54" fillId="0" borderId="99" xfId="0" applyFont="1" applyFill="1" applyBorder="1" applyAlignment="1">
      <alignment horizontal="center" vertical="center"/>
    </xf>
    <xf numFmtId="0" fontId="54" fillId="0" borderId="147" xfId="0" applyFont="1" applyFill="1" applyBorder="1" applyAlignment="1">
      <alignment horizontal="center" vertical="center" textRotation="255" wrapText="1"/>
    </xf>
    <xf numFmtId="0" fontId="54" fillId="0" borderId="78" xfId="0" applyFont="1" applyFill="1" applyBorder="1" applyAlignment="1">
      <alignment horizontal="center" vertical="center" textRotation="255" wrapText="1"/>
    </xf>
    <xf numFmtId="0" fontId="54" fillId="0" borderId="93" xfId="0" applyFont="1" applyFill="1" applyBorder="1" applyAlignment="1">
      <alignment horizontal="center" vertical="center" textRotation="255" wrapText="1"/>
    </xf>
    <xf numFmtId="0" fontId="57" fillId="0" borderId="41"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77" xfId="0" applyFill="1" applyBorder="1" applyAlignment="1" applyProtection="1">
      <alignment horizontal="center" vertical="center"/>
      <protection/>
    </xf>
    <xf numFmtId="0" fontId="58" fillId="0" borderId="159"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0" fillId="0" borderId="146"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0" fontId="0" fillId="0" borderId="145" xfId="0" applyFill="1" applyBorder="1" applyAlignment="1" applyProtection="1">
      <alignment horizontal="center" vertical="center"/>
      <protection/>
    </xf>
    <xf numFmtId="0" fontId="57" fillId="0" borderId="77" xfId="0" applyFont="1" applyFill="1" applyBorder="1" applyAlignment="1" applyProtection="1">
      <alignment horizontal="center" vertical="center" wrapText="1"/>
      <protection/>
    </xf>
    <xf numFmtId="0" fontId="59" fillId="0" borderId="11" xfId="0" applyFont="1" applyFill="1" applyBorder="1" applyAlignment="1" applyProtection="1">
      <alignment vertical="top"/>
      <protection/>
    </xf>
    <xf numFmtId="0" fontId="59" fillId="0" borderId="39" xfId="0" applyFont="1" applyFill="1" applyBorder="1" applyAlignment="1" applyProtection="1">
      <alignment vertical="top"/>
      <protection/>
    </xf>
    <xf numFmtId="0" fontId="58" fillId="0" borderId="41" xfId="0" applyFont="1" applyFill="1" applyBorder="1" applyAlignment="1" applyProtection="1">
      <alignment horizontal="center" vertical="center" wrapText="1"/>
      <protection/>
    </xf>
    <xf numFmtId="0" fontId="59" fillId="0" borderId="41" xfId="0" applyFont="1" applyFill="1" applyBorder="1" applyAlignment="1" applyProtection="1">
      <alignment horizontal="center"/>
      <protection/>
    </xf>
    <xf numFmtId="0" fontId="59" fillId="0" borderId="10" xfId="0" applyFont="1" applyFill="1" applyBorder="1" applyAlignment="1" applyProtection="1">
      <alignment horizontal="center"/>
      <protection/>
    </xf>
    <xf numFmtId="0" fontId="6" fillId="0" borderId="159"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0" fillId="0" borderId="166" xfId="0" applyFill="1" applyBorder="1" applyAlignment="1" applyProtection="1">
      <alignment horizontal="center" wrapText="1"/>
      <protection/>
    </xf>
    <xf numFmtId="0" fontId="0" fillId="0" borderId="167" xfId="0" applyFill="1" applyBorder="1" applyAlignment="1" applyProtection="1">
      <alignment horizontal="center" wrapText="1"/>
      <protection/>
    </xf>
    <xf numFmtId="0" fontId="0" fillId="0" borderId="168" xfId="0" applyFill="1" applyBorder="1" applyAlignment="1" applyProtection="1">
      <alignment horizontal="center" wrapText="1"/>
      <protection/>
    </xf>
    <xf numFmtId="0" fontId="51" fillId="0" borderId="130" xfId="0" applyFont="1" applyFill="1" applyBorder="1" applyAlignment="1" applyProtection="1">
      <alignment horizontal="center"/>
      <protection/>
    </xf>
    <xf numFmtId="0" fontId="51" fillId="0" borderId="13" xfId="0" applyFont="1" applyFill="1" applyBorder="1" applyAlignment="1" applyProtection="1">
      <alignment horizontal="center"/>
      <protection/>
    </xf>
    <xf numFmtId="0" fontId="58" fillId="0" borderId="126" xfId="0" applyFont="1" applyFill="1" applyBorder="1" applyAlignment="1" applyProtection="1">
      <alignment horizontal="center" vertical="center" wrapText="1"/>
      <protection/>
    </xf>
    <xf numFmtId="0" fontId="59" fillId="0" borderId="127" xfId="0" applyFont="1" applyFill="1" applyBorder="1" applyAlignment="1" applyProtection="1">
      <alignment horizontal="center"/>
      <protection/>
    </xf>
    <xf numFmtId="0" fontId="59" fillId="0" borderId="137" xfId="0" applyFont="1" applyFill="1" applyBorder="1" applyAlignment="1" applyProtection="1">
      <alignment horizontal="center"/>
      <protection/>
    </xf>
    <xf numFmtId="0" fontId="59" fillId="0" borderId="92" xfId="0" applyFont="1" applyFill="1" applyBorder="1" applyAlignment="1" applyProtection="1">
      <alignment horizontal="center"/>
      <protection/>
    </xf>
    <xf numFmtId="0" fontId="59" fillId="0" borderId="103" xfId="0" applyFont="1" applyFill="1" applyBorder="1" applyAlignment="1" applyProtection="1">
      <alignment horizontal="center"/>
      <protection/>
    </xf>
    <xf numFmtId="0" fontId="58" fillId="0" borderId="156" xfId="0" applyFont="1" applyFill="1" applyBorder="1" applyAlignment="1" applyProtection="1">
      <alignment horizontal="center" vertical="center" wrapText="1"/>
      <protection/>
    </xf>
    <xf numFmtId="0" fontId="58" fillId="0" borderId="144" xfId="0" applyFont="1" applyFill="1" applyBorder="1" applyAlignment="1" applyProtection="1">
      <alignment horizontal="center" vertical="center"/>
      <protection/>
    </xf>
    <xf numFmtId="0" fontId="58" fillId="0" borderId="149" xfId="0" applyFont="1" applyFill="1" applyBorder="1" applyAlignment="1" applyProtection="1">
      <alignment horizontal="center" vertical="center"/>
      <protection/>
    </xf>
    <xf numFmtId="0" fontId="0" fillId="0" borderId="159" xfId="0" applyFill="1" applyBorder="1" applyAlignment="1">
      <alignment horizontal="center" vertical="center" wrapText="1"/>
    </xf>
    <xf numFmtId="0" fontId="0" fillId="0" borderId="154" xfId="0" applyFill="1" applyBorder="1" applyAlignment="1">
      <alignment horizontal="center" vertical="center" wrapText="1"/>
    </xf>
    <xf numFmtId="0" fontId="59" fillId="0" borderId="90" xfId="0" applyFont="1" applyFill="1" applyBorder="1" applyAlignment="1" applyProtection="1">
      <alignment/>
      <protection/>
    </xf>
    <xf numFmtId="0" fontId="59" fillId="0" borderId="76" xfId="0" applyFont="1" applyFill="1" applyBorder="1" applyAlignment="1" applyProtection="1">
      <alignment/>
      <protection/>
    </xf>
    <xf numFmtId="0" fontId="58" fillId="0" borderId="103" xfId="0" applyFont="1" applyFill="1" applyBorder="1" applyAlignment="1" applyProtection="1">
      <alignment horizontal="center" vertical="center" wrapText="1"/>
      <protection/>
    </xf>
    <xf numFmtId="0" fontId="59" fillId="0" borderId="41" xfId="0" applyFont="1" applyFill="1" applyBorder="1" applyAlignment="1" applyProtection="1">
      <alignment horizontal="center" vertical="center" wrapText="1"/>
      <protection/>
    </xf>
    <xf numFmtId="0" fontId="51" fillId="0" borderId="169" xfId="0" applyFont="1" applyFill="1" applyBorder="1" applyAlignment="1" applyProtection="1">
      <alignment horizontal="center" vertical="center"/>
      <protection/>
    </xf>
    <xf numFmtId="0" fontId="51" fillId="0" borderId="167" xfId="0" applyFont="1" applyFill="1" applyBorder="1" applyAlignment="1" applyProtection="1">
      <alignment horizontal="center" vertical="center"/>
      <protection/>
    </xf>
    <xf numFmtId="0" fontId="51" fillId="0" borderId="170" xfId="0" applyFont="1" applyFill="1" applyBorder="1" applyAlignment="1" applyProtection="1">
      <alignment horizontal="center" vertical="center"/>
      <protection/>
    </xf>
    <xf numFmtId="0" fontId="51" fillId="0" borderId="166" xfId="0" applyFont="1" applyFill="1" applyBorder="1" applyAlignment="1" applyProtection="1">
      <alignment horizontal="center" vertical="center"/>
      <protection/>
    </xf>
    <xf numFmtId="0" fontId="54" fillId="0" borderId="171" xfId="62" applyFont="1" applyFill="1" applyBorder="1" applyAlignment="1">
      <alignment horizontal="center" vertical="center" wrapText="1"/>
      <protection/>
    </xf>
    <xf numFmtId="0" fontId="54" fillId="0" borderId="167" xfId="62" applyFont="1" applyFill="1" applyBorder="1" applyAlignment="1">
      <alignment horizontal="center" vertical="center" wrapText="1"/>
      <protection/>
    </xf>
    <xf numFmtId="0" fontId="54" fillId="0" borderId="170" xfId="62" applyFont="1" applyFill="1" applyBorder="1" applyAlignment="1">
      <alignment horizontal="center" vertical="center" wrapText="1"/>
      <protection/>
    </xf>
    <xf numFmtId="0" fontId="51" fillId="0" borderId="172"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3"/>
  <sheetViews>
    <sheetView view="pageBreakPreview" zoomScale="75" zoomScaleSheetLayoutView="75" workbookViewId="0" topLeftCell="A1">
      <pane xSplit="4" ySplit="5" topLeftCell="E6" activePane="bottomRight" state="frozen"/>
      <selection pane="topLeft" activeCell="A1" sqref="A1"/>
      <selection pane="topRight" activeCell="E1" sqref="E1"/>
      <selection pane="bottomLeft" activeCell="A6" sqref="A6"/>
      <selection pane="bottomRight" activeCell="D24" sqref="D24"/>
    </sheetView>
  </sheetViews>
  <sheetFormatPr defaultColWidth="9.00390625" defaultRowHeight="13.5"/>
  <cols>
    <col min="1" max="1" width="2.75390625" style="40" customWidth="1"/>
    <col min="2" max="3" width="2.625" style="40" customWidth="1"/>
    <col min="4" max="4" width="64.875" style="40" customWidth="1"/>
    <col min="5" max="14" width="9.75390625" style="40" customWidth="1"/>
    <col min="15" max="16384" width="9.00390625" style="40" customWidth="1"/>
  </cols>
  <sheetData>
    <row r="1" s="3" customFormat="1" ht="12.75">
      <c r="B1" s="3" t="s">
        <v>14</v>
      </c>
    </row>
    <row r="2" spans="2:14" s="3" customFormat="1" ht="16.5" customHeight="1">
      <c r="B2" s="519" t="s">
        <v>391</v>
      </c>
      <c r="C2" s="519"/>
      <c r="D2" s="519"/>
      <c r="E2" s="519"/>
      <c r="F2" s="519"/>
      <c r="G2" s="519"/>
      <c r="H2" s="519"/>
      <c r="I2" s="519"/>
      <c r="J2" s="519"/>
      <c r="K2" s="519"/>
      <c r="L2" s="519"/>
      <c r="M2" s="519"/>
      <c r="N2" s="519"/>
    </row>
    <row r="3" s="3" customFormat="1" ht="12.75"/>
    <row r="4" spans="2:14" ht="36" customHeight="1">
      <c r="B4" s="530" t="s">
        <v>15</v>
      </c>
      <c r="C4" s="531"/>
      <c r="D4" s="531"/>
      <c r="E4" s="534" t="s">
        <v>16</v>
      </c>
      <c r="F4" s="535"/>
      <c r="G4" s="534" t="s">
        <v>28</v>
      </c>
      <c r="H4" s="535"/>
      <c r="I4" s="534" t="s">
        <v>22</v>
      </c>
      <c r="J4" s="535"/>
      <c r="K4" s="534" t="s">
        <v>29</v>
      </c>
      <c r="L4" s="535"/>
      <c r="M4" s="520" t="s">
        <v>39</v>
      </c>
      <c r="N4" s="521"/>
    </row>
    <row r="5" spans="2:14" ht="19.5" customHeight="1" thickBot="1">
      <c r="B5" s="532"/>
      <c r="C5" s="533"/>
      <c r="D5" s="533"/>
      <c r="E5" s="74" t="s">
        <v>20</v>
      </c>
      <c r="F5" s="34" t="s">
        <v>21</v>
      </c>
      <c r="G5" s="75" t="s">
        <v>20</v>
      </c>
      <c r="H5" s="20" t="s">
        <v>21</v>
      </c>
      <c r="I5" s="75" t="s">
        <v>20</v>
      </c>
      <c r="J5" s="20" t="s">
        <v>21</v>
      </c>
      <c r="K5" s="74" t="s">
        <v>20</v>
      </c>
      <c r="L5" s="34" t="s">
        <v>21</v>
      </c>
      <c r="M5" s="74" t="s">
        <v>20</v>
      </c>
      <c r="N5" s="34" t="s">
        <v>21</v>
      </c>
    </row>
    <row r="6" spans="2:14" ht="19.5" customHeight="1" thickBot="1" thickTop="1">
      <c r="B6" s="522" t="s">
        <v>17</v>
      </c>
      <c r="C6" s="523"/>
      <c r="D6" s="524"/>
      <c r="E6" s="105">
        <f>SUM(E7+E16)</f>
        <v>9422</v>
      </c>
      <c r="F6" s="106">
        <v>100</v>
      </c>
      <c r="G6" s="107">
        <f>SUM(G7+G16)</f>
        <v>5405</v>
      </c>
      <c r="H6" s="108">
        <f>G6/E6*100</f>
        <v>57.365739758013156</v>
      </c>
      <c r="I6" s="107">
        <f>SUM(I7+I16)</f>
        <v>3412</v>
      </c>
      <c r="J6" s="108">
        <f>I6/E6*100</f>
        <v>36.21311823392061</v>
      </c>
      <c r="K6" s="109">
        <f>SUM(K7+K16)</f>
        <v>595</v>
      </c>
      <c r="L6" s="108">
        <f>K6/E6*100</f>
        <v>6.315007429420505</v>
      </c>
      <c r="M6" s="109">
        <f>SUM(M7+M16)</f>
        <v>10</v>
      </c>
      <c r="N6" s="110">
        <f>M6/E6*100</f>
        <v>0.10613457864572277</v>
      </c>
    </row>
    <row r="7" spans="2:14" ht="19.5" customHeight="1" thickBot="1" thickTop="1">
      <c r="B7" s="525" t="s">
        <v>26</v>
      </c>
      <c r="C7" s="526"/>
      <c r="D7" s="526"/>
      <c r="E7" s="105">
        <f>SUM('別表4-1'!C54)</f>
        <v>9238</v>
      </c>
      <c r="F7" s="106">
        <v>100</v>
      </c>
      <c r="G7" s="107">
        <f>SUM('別表4-1'!D54)</f>
        <v>5288</v>
      </c>
      <c r="H7" s="111">
        <f>G7/E7*100</f>
        <v>57.24182723533232</v>
      </c>
      <c r="I7" s="107">
        <f>SUM('別表4-1'!Z54)</f>
        <v>3370</v>
      </c>
      <c r="J7" s="111">
        <f>I7/E7*100</f>
        <v>36.479757523273435</v>
      </c>
      <c r="K7" s="109">
        <f>SUM('別表4-1'!AA54)</f>
        <v>575</v>
      </c>
      <c r="L7" s="112">
        <f>K7/E7*100</f>
        <v>6.224290972071877</v>
      </c>
      <c r="M7" s="109">
        <f>SUM('別表4-1'!AB54)</f>
        <v>5</v>
      </c>
      <c r="N7" s="113">
        <f>M7/E7*100</f>
        <v>0.05412426932236415</v>
      </c>
    </row>
    <row r="8" spans="2:14" ht="19.5" customHeight="1" thickTop="1">
      <c r="B8" s="21"/>
      <c r="C8" s="5" t="s">
        <v>30</v>
      </c>
      <c r="D8" s="8" t="s">
        <v>51</v>
      </c>
      <c r="E8" s="114">
        <f>'別表4-2'!C54</f>
        <v>9101</v>
      </c>
      <c r="F8" s="115">
        <v>100</v>
      </c>
      <c r="G8" s="116">
        <f>'別表4-2'!D54</f>
        <v>5266</v>
      </c>
      <c r="H8" s="77">
        <v>100</v>
      </c>
      <c r="I8" s="116">
        <f>'別表4-2'!Z54</f>
        <v>3255</v>
      </c>
      <c r="J8" s="117">
        <v>100</v>
      </c>
      <c r="K8" s="114">
        <f>'別表4-2'!AA54</f>
        <v>575</v>
      </c>
      <c r="L8" s="115">
        <v>100</v>
      </c>
      <c r="M8" s="114">
        <f>'別表4-2'!AB54</f>
        <v>5</v>
      </c>
      <c r="N8" s="115">
        <v>100</v>
      </c>
    </row>
    <row r="9" spans="2:14" ht="19.5" customHeight="1">
      <c r="B9" s="21"/>
      <c r="C9" s="7"/>
      <c r="D9" s="19" t="s">
        <v>385</v>
      </c>
      <c r="E9" s="26">
        <v>2023</v>
      </c>
      <c r="F9" s="35">
        <f>E9/E8*100</f>
        <v>22.228326557521154</v>
      </c>
      <c r="G9" s="28">
        <v>1690</v>
      </c>
      <c r="H9" s="32">
        <f>G9/G8*100</f>
        <v>32.09266995822256</v>
      </c>
      <c r="I9" s="28">
        <v>244</v>
      </c>
      <c r="J9" s="37">
        <f>I9/I8*100</f>
        <v>7.49615975422427</v>
      </c>
      <c r="K9" s="26">
        <v>88</v>
      </c>
      <c r="L9" s="42">
        <f>K9/K8*100</f>
        <v>15.304347826086955</v>
      </c>
      <c r="M9" s="26">
        <v>1</v>
      </c>
      <c r="N9" s="42">
        <f>M9/M8*100</f>
        <v>20</v>
      </c>
    </row>
    <row r="10" spans="2:14" ht="19.5" customHeight="1">
      <c r="B10" s="21"/>
      <c r="C10" s="7"/>
      <c r="D10" s="19" t="s">
        <v>386</v>
      </c>
      <c r="E10" s="26">
        <v>1782</v>
      </c>
      <c r="F10" s="35">
        <f>E10/E8*100</f>
        <v>19.58026590484562</v>
      </c>
      <c r="G10" s="28">
        <v>1768</v>
      </c>
      <c r="H10" s="32">
        <f>G10/G8*100</f>
        <v>33.573870110140525</v>
      </c>
      <c r="I10" s="28">
        <v>11</v>
      </c>
      <c r="J10" s="37">
        <f>I10/I8*100</f>
        <v>0.3379416282642089</v>
      </c>
      <c r="K10" s="26">
        <v>3</v>
      </c>
      <c r="L10" s="42">
        <f>K10/K8*100</f>
        <v>0.5217391304347827</v>
      </c>
      <c r="M10" s="26">
        <v>0</v>
      </c>
      <c r="N10" s="42">
        <f>M10/M8*100</f>
        <v>0</v>
      </c>
    </row>
    <row r="11" spans="2:14" ht="19.5" customHeight="1">
      <c r="B11" s="21"/>
      <c r="C11" s="7"/>
      <c r="D11" s="23" t="s">
        <v>387</v>
      </c>
      <c r="E11" s="26">
        <v>1449</v>
      </c>
      <c r="F11" s="35">
        <f>E11/E8*100</f>
        <v>15.9213273266674</v>
      </c>
      <c r="G11" s="28">
        <v>710</v>
      </c>
      <c r="H11" s="32">
        <f>G11/G8*100</f>
        <v>13.482719331560958</v>
      </c>
      <c r="I11" s="28">
        <v>648</v>
      </c>
      <c r="J11" s="37">
        <f>I11/I8*100</f>
        <v>19.907834101382488</v>
      </c>
      <c r="K11" s="26">
        <v>90</v>
      </c>
      <c r="L11" s="42">
        <f>K11/K8*100</f>
        <v>15.65217391304348</v>
      </c>
      <c r="M11" s="26">
        <v>1</v>
      </c>
      <c r="N11" s="42">
        <f>M11/M8*100</f>
        <v>20</v>
      </c>
    </row>
    <row r="12" spans="2:14" ht="19.5" customHeight="1">
      <c r="B12" s="21"/>
      <c r="C12" s="9"/>
      <c r="D12" s="24" t="s">
        <v>9</v>
      </c>
      <c r="E12" s="31">
        <f>SUM(E8-E9-E10-E11)</f>
        <v>3847</v>
      </c>
      <c r="F12" s="36">
        <f>E12/E8*100</f>
        <v>42.27008021096583</v>
      </c>
      <c r="G12" s="29">
        <f>SUM(G8-G9-G10-G11)</f>
        <v>1098</v>
      </c>
      <c r="H12" s="43">
        <f>G12/G8*100</f>
        <v>20.85074060007596</v>
      </c>
      <c r="I12" s="29">
        <f>SUM(I8-I9-I10-I11)</f>
        <v>2352</v>
      </c>
      <c r="J12" s="38">
        <f>I12/I8*100</f>
        <v>72.25806451612902</v>
      </c>
      <c r="K12" s="31">
        <f>SUM(K8-K9-K10-K11)</f>
        <v>394</v>
      </c>
      <c r="L12" s="43">
        <f>K12/K8*100</f>
        <v>68.52173913043478</v>
      </c>
      <c r="M12" s="31">
        <f>SUM(M8-M9-M10-M11)</f>
        <v>3</v>
      </c>
      <c r="N12" s="43">
        <f>M12/M8*100</f>
        <v>60</v>
      </c>
    </row>
    <row r="13" spans="2:14" ht="19.5" customHeight="1">
      <c r="B13" s="21"/>
      <c r="C13" s="7" t="s">
        <v>50</v>
      </c>
      <c r="D13" s="22" t="s">
        <v>52</v>
      </c>
      <c r="E13" s="25">
        <f>'別表4-3'!C54</f>
        <v>134</v>
      </c>
      <c r="F13" s="76">
        <v>100</v>
      </c>
      <c r="G13" s="27">
        <f>'別表4-3'!D54</f>
        <v>20</v>
      </c>
      <c r="H13" s="77">
        <v>100</v>
      </c>
      <c r="I13" s="27">
        <f>'別表4-3'!Z54</f>
        <v>114</v>
      </c>
      <c r="J13" s="77">
        <v>100</v>
      </c>
      <c r="K13" s="25">
        <f>'別表4-3'!AA54</f>
        <v>0</v>
      </c>
      <c r="L13" s="76">
        <v>100</v>
      </c>
      <c r="M13" s="25">
        <f>'別表4-3'!AB54</f>
        <v>0</v>
      </c>
      <c r="N13" s="76">
        <v>100</v>
      </c>
    </row>
    <row r="14" spans="2:14" ht="19.5" customHeight="1">
      <c r="B14" s="21"/>
      <c r="C14" s="7"/>
      <c r="D14" s="19" t="s">
        <v>389</v>
      </c>
      <c r="E14" s="26">
        <v>133</v>
      </c>
      <c r="F14" s="35">
        <f>E14/E13*100</f>
        <v>99.25373134328358</v>
      </c>
      <c r="G14" s="28">
        <v>19</v>
      </c>
      <c r="H14" s="32">
        <f>G14/G13*100</f>
        <v>95</v>
      </c>
      <c r="I14" s="28">
        <v>114</v>
      </c>
      <c r="J14" s="445">
        <f>I14/I13*100</f>
        <v>100</v>
      </c>
      <c r="K14" s="26">
        <v>0</v>
      </c>
      <c r="L14" s="42">
        <v>0</v>
      </c>
      <c r="M14" s="26">
        <v>0</v>
      </c>
      <c r="N14" s="169">
        <v>0</v>
      </c>
    </row>
    <row r="15" spans="2:14" ht="19.5" customHeight="1" thickBot="1">
      <c r="B15" s="21"/>
      <c r="C15" s="7" t="s">
        <v>18</v>
      </c>
      <c r="D15" s="8"/>
      <c r="E15" s="114">
        <f>'別表4-4'!C54</f>
        <v>3</v>
      </c>
      <c r="F15" s="443">
        <v>100</v>
      </c>
      <c r="G15" s="116">
        <f>'別表4-4'!D54</f>
        <v>2</v>
      </c>
      <c r="H15" s="77">
        <v>100</v>
      </c>
      <c r="I15" s="116">
        <f>'別表4-4'!Z54</f>
        <v>1</v>
      </c>
      <c r="J15" s="444">
        <v>100</v>
      </c>
      <c r="K15" s="114">
        <f>'別表4-4'!AA54</f>
        <v>0</v>
      </c>
      <c r="L15" s="443">
        <v>100</v>
      </c>
      <c r="M15" s="114">
        <f>'別表4-4'!AB54</f>
        <v>0</v>
      </c>
      <c r="N15" s="443">
        <v>100</v>
      </c>
    </row>
    <row r="16" spans="2:14" ht="19.5" customHeight="1" thickBot="1" thickTop="1">
      <c r="B16" s="527" t="s">
        <v>27</v>
      </c>
      <c r="C16" s="528"/>
      <c r="D16" s="529"/>
      <c r="E16" s="105">
        <f>SUM('別表4-5'!C54)</f>
        <v>184</v>
      </c>
      <c r="F16" s="118">
        <v>100</v>
      </c>
      <c r="G16" s="107">
        <f>SUM('別表4-5'!D54)</f>
        <v>117</v>
      </c>
      <c r="H16" s="119">
        <f>G16/E16*100</f>
        <v>63.58695652173913</v>
      </c>
      <c r="I16" s="107">
        <f>SUM('別表4-5'!Z54)</f>
        <v>42</v>
      </c>
      <c r="J16" s="119">
        <f>I16/E16*100</f>
        <v>22.82608695652174</v>
      </c>
      <c r="K16" s="109">
        <f>SUM('別表4-5'!AA54)</f>
        <v>20</v>
      </c>
      <c r="L16" s="120">
        <f>K16/E16*100</f>
        <v>10.869565217391305</v>
      </c>
      <c r="M16" s="109">
        <f>SUM('別表4-5'!AB54)</f>
        <v>5</v>
      </c>
      <c r="N16" s="113">
        <f>M16/E16*100</f>
        <v>2.717391304347826</v>
      </c>
    </row>
    <row r="17" spans="2:14" ht="19.5" customHeight="1" thickTop="1">
      <c r="B17" s="7"/>
      <c r="C17" s="8"/>
      <c r="D17" s="23" t="s">
        <v>390</v>
      </c>
      <c r="E17" s="25">
        <v>76</v>
      </c>
      <c r="F17" s="79">
        <f>E17/E16*100</f>
        <v>41.30434782608695</v>
      </c>
      <c r="G17" s="27">
        <v>59</v>
      </c>
      <c r="H17" s="80">
        <f>G17/G16*100</f>
        <v>50.427350427350426</v>
      </c>
      <c r="I17" s="27">
        <v>5</v>
      </c>
      <c r="J17" s="64">
        <f>I17/I16*100</f>
        <v>11.904761904761903</v>
      </c>
      <c r="K17" s="25">
        <v>7</v>
      </c>
      <c r="L17" s="63">
        <f>K17/K16*100</f>
        <v>35</v>
      </c>
      <c r="M17" s="25">
        <v>5</v>
      </c>
      <c r="N17" s="63">
        <f>M17/M16*100</f>
        <v>100</v>
      </c>
    </row>
    <row r="18" spans="2:14" ht="19.5" customHeight="1">
      <c r="B18" s="7"/>
      <c r="C18" s="8"/>
      <c r="D18" s="23" t="s">
        <v>388</v>
      </c>
      <c r="E18" s="26">
        <v>38</v>
      </c>
      <c r="F18" s="35">
        <f>E18/E16*100</f>
        <v>20.652173913043477</v>
      </c>
      <c r="G18" s="28">
        <v>20</v>
      </c>
      <c r="H18" s="35">
        <f>G18/G16*100</f>
        <v>17.094017094017094</v>
      </c>
      <c r="I18" s="28">
        <v>10</v>
      </c>
      <c r="J18" s="35">
        <f>I18/I16*100</f>
        <v>23.809523809523807</v>
      </c>
      <c r="K18" s="26">
        <v>8</v>
      </c>
      <c r="L18" s="35">
        <f>K18/K16*100</f>
        <v>40</v>
      </c>
      <c r="M18" s="26">
        <v>0</v>
      </c>
      <c r="N18" s="42">
        <f>M18/M17*100</f>
        <v>0</v>
      </c>
    </row>
    <row r="19" spans="2:14" ht="19.5" customHeight="1">
      <c r="B19" s="7"/>
      <c r="C19" s="8"/>
      <c r="D19" s="23" t="s">
        <v>402</v>
      </c>
      <c r="E19" s="114">
        <v>26</v>
      </c>
      <c r="F19" s="155">
        <f>E19/E16*100</f>
        <v>14.130434782608695</v>
      </c>
      <c r="G19" s="116">
        <v>22</v>
      </c>
      <c r="H19" s="156">
        <f>G19/G16*100</f>
        <v>18.803418803418804</v>
      </c>
      <c r="I19" s="116">
        <v>4</v>
      </c>
      <c r="J19" s="157">
        <f>I19/I16*100</f>
        <v>9.523809523809524</v>
      </c>
      <c r="K19" s="114">
        <v>0</v>
      </c>
      <c r="L19" s="158">
        <f>K19/K16*100</f>
        <v>0</v>
      </c>
      <c r="M19" s="114">
        <v>0</v>
      </c>
      <c r="N19" s="158">
        <f>M19/M16*100</f>
        <v>0</v>
      </c>
    </row>
    <row r="20" spans="2:14" ht="19.5" customHeight="1">
      <c r="B20" s="9"/>
      <c r="C20" s="10"/>
      <c r="D20" s="24" t="s">
        <v>19</v>
      </c>
      <c r="E20" s="31">
        <f>SUM(E16-E17-E18-E19)</f>
        <v>44</v>
      </c>
      <c r="F20" s="36">
        <f>E20/E16*100</f>
        <v>23.91304347826087</v>
      </c>
      <c r="G20" s="31">
        <f>SUM(G16-G17-G18-G19)</f>
        <v>16</v>
      </c>
      <c r="H20" s="33">
        <f>G20/G16*100</f>
        <v>13.675213675213676</v>
      </c>
      <c r="I20" s="31">
        <f>SUM(I16-I17-I18-I19)</f>
        <v>23</v>
      </c>
      <c r="J20" s="38">
        <f>I20/I16*100</f>
        <v>54.761904761904766</v>
      </c>
      <c r="K20" s="31">
        <f>SUM(K16-K17-K18-K19)</f>
        <v>5</v>
      </c>
      <c r="L20" s="43">
        <f>K20/K16*100</f>
        <v>25</v>
      </c>
      <c r="M20" s="31">
        <f>SUM(M16-M17-M18-M19)</f>
        <v>0</v>
      </c>
      <c r="N20" s="43">
        <f>M20/M16*100</f>
        <v>0</v>
      </c>
    </row>
    <row r="21" spans="2:14" ht="22.5" customHeight="1">
      <c r="B21" s="536"/>
      <c r="C21" s="536"/>
      <c r="D21" s="536"/>
      <c r="E21" s="536"/>
      <c r="F21" s="536"/>
      <c r="G21" s="536"/>
      <c r="H21" s="536"/>
      <c r="I21" s="536"/>
      <c r="J21" s="536"/>
      <c r="K21" s="536"/>
      <c r="L21" s="536"/>
      <c r="M21" s="536"/>
      <c r="N21" s="536"/>
    </row>
    <row r="22" spans="2:14" ht="27.75" customHeight="1">
      <c r="B22" s="537"/>
      <c r="C22" s="537"/>
      <c r="D22" s="537"/>
      <c r="E22" s="537"/>
      <c r="F22" s="537"/>
      <c r="G22" s="537"/>
      <c r="H22" s="537"/>
      <c r="I22" s="537"/>
      <c r="J22" s="537"/>
      <c r="K22" s="537"/>
      <c r="L22" s="537"/>
      <c r="M22" s="537"/>
      <c r="N22" s="537"/>
    </row>
    <row r="23" spans="2:14" ht="20.25" customHeight="1">
      <c r="B23" s="538"/>
      <c r="C23" s="538"/>
      <c r="D23" s="538"/>
      <c r="E23" s="538"/>
      <c r="F23" s="538"/>
      <c r="G23" s="538"/>
      <c r="H23" s="538"/>
      <c r="I23" s="538"/>
      <c r="J23" s="538"/>
      <c r="K23" s="538"/>
      <c r="L23" s="538"/>
      <c r="M23" s="538"/>
      <c r="N23" s="538"/>
    </row>
  </sheetData>
  <sheetProtection/>
  <mergeCells count="13">
    <mergeCell ref="B21:N21"/>
    <mergeCell ref="B22:N22"/>
    <mergeCell ref="B23:N23"/>
    <mergeCell ref="B2:N2"/>
    <mergeCell ref="M4:N4"/>
    <mergeCell ref="B6:D6"/>
    <mergeCell ref="B7:D7"/>
    <mergeCell ref="B16:D16"/>
    <mergeCell ref="B4:D5"/>
    <mergeCell ref="E4:F4"/>
    <mergeCell ref="G4:H4"/>
    <mergeCell ref="K4:L4"/>
    <mergeCell ref="I4:J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AJ53"/>
  <sheetViews>
    <sheetView view="pageBreakPreview" zoomScale="60" zoomScaleNormal="50" zoomScalePageLayoutView="0" workbookViewId="0" topLeftCell="A1">
      <pane xSplit="3" ySplit="5" topLeftCell="D12" activePane="bottomRight" state="frozen"/>
      <selection pane="topLeft" activeCell="A1" sqref="A1"/>
      <selection pane="topRight" activeCell="D1" sqref="D1"/>
      <selection pane="bottomLeft" activeCell="A6" sqref="A6"/>
      <selection pane="bottomRight" activeCell="L64" sqref="L64"/>
    </sheetView>
  </sheetViews>
  <sheetFormatPr defaultColWidth="9.00390625" defaultRowHeight="13.5"/>
  <cols>
    <col min="1" max="1" width="3.375" style="172" customWidth="1"/>
    <col min="2" max="2" width="22.50390625" style="172" customWidth="1"/>
    <col min="3" max="7" width="9.375" style="172" customWidth="1"/>
    <col min="8" max="30" width="7.75390625" style="172" customWidth="1"/>
    <col min="31" max="32" width="9.50390625" style="172" customWidth="1"/>
    <col min="33" max="36" width="5.875" style="201" customWidth="1"/>
    <col min="37" max="16384" width="8.875" style="172" customWidth="1"/>
  </cols>
  <sheetData>
    <row r="1" spans="1:36" s="170" customFormat="1" ht="23.25" customHeight="1" thickBot="1">
      <c r="A1" s="441"/>
      <c r="B1" s="171" t="s">
        <v>54</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172"/>
      <c r="AH1" s="172"/>
      <c r="AI1" s="172"/>
      <c r="AJ1" s="173" t="s">
        <v>55</v>
      </c>
    </row>
    <row r="2" spans="1:36" s="170" customFormat="1" ht="30" customHeight="1" thickTop="1">
      <c r="A2" s="441"/>
      <c r="B2" s="587"/>
      <c r="C2" s="590" t="s">
        <v>56</v>
      </c>
      <c r="D2" s="586" t="s">
        <v>57</v>
      </c>
      <c r="E2" s="578"/>
      <c r="F2" s="578"/>
      <c r="G2" s="579"/>
      <c r="H2" s="586" t="s">
        <v>58</v>
      </c>
      <c r="I2" s="578"/>
      <c r="J2" s="579"/>
      <c r="K2" s="586" t="s">
        <v>59</v>
      </c>
      <c r="L2" s="579"/>
      <c r="M2" s="592" t="s">
        <v>60</v>
      </c>
      <c r="N2" s="578"/>
      <c r="O2" s="578"/>
      <c r="P2" s="578"/>
      <c r="Q2" s="578"/>
      <c r="R2" s="579"/>
      <c r="S2" s="584" t="s">
        <v>61</v>
      </c>
      <c r="T2" s="586" t="s">
        <v>62</v>
      </c>
      <c r="U2" s="578" t="s">
        <v>63</v>
      </c>
      <c r="V2" s="578"/>
      <c r="W2" s="578"/>
      <c r="X2" s="578"/>
      <c r="Y2" s="578"/>
      <c r="Z2" s="578"/>
      <c r="AA2" s="579"/>
      <c r="AB2" s="586" t="s">
        <v>64</v>
      </c>
      <c r="AC2" s="578" t="s">
        <v>65</v>
      </c>
      <c r="AD2" s="578" t="s">
        <v>66</v>
      </c>
      <c r="AE2" s="578" t="s">
        <v>67</v>
      </c>
      <c r="AF2" s="579"/>
      <c r="AG2" s="580" t="s">
        <v>68</v>
      </c>
      <c r="AH2" s="581"/>
      <c r="AI2" s="581"/>
      <c r="AJ2" s="582"/>
    </row>
    <row r="3" spans="1:36" s="170" customFormat="1" ht="18" customHeight="1">
      <c r="A3" s="441"/>
      <c r="B3" s="588"/>
      <c r="C3" s="591"/>
      <c r="D3" s="583" t="s">
        <v>69</v>
      </c>
      <c r="E3" s="575" t="s">
        <v>70</v>
      </c>
      <c r="F3" s="575" t="s">
        <v>71</v>
      </c>
      <c r="G3" s="576" t="s">
        <v>72</v>
      </c>
      <c r="H3" s="583" t="s">
        <v>73</v>
      </c>
      <c r="I3" s="575" t="s">
        <v>74</v>
      </c>
      <c r="J3" s="576" t="s">
        <v>72</v>
      </c>
      <c r="K3" s="583" t="s">
        <v>75</v>
      </c>
      <c r="L3" s="576" t="s">
        <v>76</v>
      </c>
      <c r="M3" s="593"/>
      <c r="N3" s="575" t="s">
        <v>77</v>
      </c>
      <c r="O3" s="575"/>
      <c r="P3" s="575"/>
      <c r="Q3" s="575"/>
      <c r="R3" s="576"/>
      <c r="S3" s="585"/>
      <c r="T3" s="583"/>
      <c r="U3" s="575" t="s">
        <v>78</v>
      </c>
      <c r="V3" s="575" t="s">
        <v>79</v>
      </c>
      <c r="W3" s="575" t="s">
        <v>80</v>
      </c>
      <c r="X3" s="575" t="s">
        <v>81</v>
      </c>
      <c r="Y3" s="575" t="s">
        <v>82</v>
      </c>
      <c r="Z3" s="575" t="s">
        <v>72</v>
      </c>
      <c r="AA3" s="576" t="s">
        <v>83</v>
      </c>
      <c r="AB3" s="583"/>
      <c r="AC3" s="575"/>
      <c r="AD3" s="575"/>
      <c r="AE3" s="575" t="s">
        <v>84</v>
      </c>
      <c r="AF3" s="576" t="s">
        <v>85</v>
      </c>
      <c r="AG3" s="577" t="s">
        <v>86</v>
      </c>
      <c r="AH3" s="573" t="s">
        <v>87</v>
      </c>
      <c r="AI3" s="573" t="s">
        <v>88</v>
      </c>
      <c r="AJ3" s="574" t="s">
        <v>89</v>
      </c>
    </row>
    <row r="4" spans="1:36" s="170" customFormat="1" ht="18" customHeight="1">
      <c r="A4" s="441"/>
      <c r="B4" s="588"/>
      <c r="C4" s="591"/>
      <c r="D4" s="583"/>
      <c r="E4" s="575"/>
      <c r="F4" s="575"/>
      <c r="G4" s="576"/>
      <c r="H4" s="583"/>
      <c r="I4" s="575"/>
      <c r="J4" s="576"/>
      <c r="K4" s="583"/>
      <c r="L4" s="576"/>
      <c r="M4" s="583"/>
      <c r="N4" s="594"/>
      <c r="O4" s="575"/>
      <c r="P4" s="575"/>
      <c r="Q4" s="575"/>
      <c r="R4" s="576"/>
      <c r="S4" s="585"/>
      <c r="T4" s="583"/>
      <c r="U4" s="575"/>
      <c r="V4" s="575"/>
      <c r="W4" s="575"/>
      <c r="X4" s="575"/>
      <c r="Y4" s="575"/>
      <c r="Z4" s="575"/>
      <c r="AA4" s="576"/>
      <c r="AB4" s="583"/>
      <c r="AC4" s="575"/>
      <c r="AD4" s="575"/>
      <c r="AE4" s="575"/>
      <c r="AF4" s="576"/>
      <c r="AG4" s="577"/>
      <c r="AH4" s="573"/>
      <c r="AI4" s="573"/>
      <c r="AJ4" s="574"/>
    </row>
    <row r="5" spans="2:36" s="174" customFormat="1" ht="43.5" customHeight="1">
      <c r="B5" s="589"/>
      <c r="C5" s="591"/>
      <c r="D5" s="583"/>
      <c r="E5" s="575"/>
      <c r="F5" s="575"/>
      <c r="G5" s="576"/>
      <c r="H5" s="583"/>
      <c r="I5" s="575"/>
      <c r="J5" s="576"/>
      <c r="K5" s="583"/>
      <c r="L5" s="576"/>
      <c r="M5" s="583"/>
      <c r="N5" s="175"/>
      <c r="O5" s="488" t="s">
        <v>90</v>
      </c>
      <c r="P5" s="488" t="s">
        <v>91</v>
      </c>
      <c r="Q5" s="488" t="s">
        <v>92</v>
      </c>
      <c r="R5" s="486" t="s">
        <v>72</v>
      </c>
      <c r="S5" s="585"/>
      <c r="T5" s="583"/>
      <c r="U5" s="575"/>
      <c r="V5" s="575"/>
      <c r="W5" s="575"/>
      <c r="X5" s="575"/>
      <c r="Y5" s="575"/>
      <c r="Z5" s="575"/>
      <c r="AA5" s="576"/>
      <c r="AB5" s="583"/>
      <c r="AC5" s="575"/>
      <c r="AD5" s="575"/>
      <c r="AE5" s="575"/>
      <c r="AF5" s="576"/>
      <c r="AG5" s="577"/>
      <c r="AH5" s="573"/>
      <c r="AI5" s="573"/>
      <c r="AJ5" s="574"/>
    </row>
    <row r="6" spans="2:36" ht="24" customHeight="1">
      <c r="B6" s="176" t="s">
        <v>339</v>
      </c>
      <c r="C6" s="177">
        <f>SUM(D6:G6)</f>
        <v>175</v>
      </c>
      <c r="D6" s="176">
        <v>171</v>
      </c>
      <c r="E6" s="178">
        <v>0</v>
      </c>
      <c r="F6" s="178">
        <v>1</v>
      </c>
      <c r="G6" s="179">
        <v>3</v>
      </c>
      <c r="H6" s="176">
        <v>0</v>
      </c>
      <c r="I6" s="178">
        <v>0</v>
      </c>
      <c r="J6" s="179">
        <v>175</v>
      </c>
      <c r="K6" s="176">
        <v>0</v>
      </c>
      <c r="L6" s="179">
        <v>0</v>
      </c>
      <c r="M6" s="176">
        <v>1</v>
      </c>
      <c r="N6" s="178">
        <v>0</v>
      </c>
      <c r="O6" s="178">
        <v>0</v>
      </c>
      <c r="P6" s="178">
        <v>0</v>
      </c>
      <c r="Q6" s="178">
        <v>0</v>
      </c>
      <c r="R6" s="179">
        <v>0</v>
      </c>
      <c r="S6" s="180">
        <v>22</v>
      </c>
      <c r="T6" s="176">
        <v>26</v>
      </c>
      <c r="U6" s="178">
        <v>8</v>
      </c>
      <c r="V6" s="178">
        <v>0</v>
      </c>
      <c r="W6" s="178">
        <v>0</v>
      </c>
      <c r="X6" s="178">
        <v>0</v>
      </c>
      <c r="Y6" s="178">
        <v>0</v>
      </c>
      <c r="Z6" s="178">
        <v>18</v>
      </c>
      <c r="AA6" s="179">
        <v>0</v>
      </c>
      <c r="AB6" s="176">
        <v>0</v>
      </c>
      <c r="AC6" s="178">
        <v>0</v>
      </c>
      <c r="AD6" s="178">
        <v>0</v>
      </c>
      <c r="AE6" s="178">
        <v>0</v>
      </c>
      <c r="AF6" s="179">
        <v>0</v>
      </c>
      <c r="AG6" s="205">
        <v>0</v>
      </c>
      <c r="AH6" s="178">
        <v>0</v>
      </c>
      <c r="AI6" s="178">
        <v>0</v>
      </c>
      <c r="AJ6" s="179">
        <v>0</v>
      </c>
    </row>
    <row r="7" spans="2:36" ht="24" customHeight="1">
      <c r="B7" s="176" t="s">
        <v>340</v>
      </c>
      <c r="C7" s="177">
        <f aca="true" t="shared" si="0" ref="C7:C51">SUM(D7:G7)</f>
        <v>21</v>
      </c>
      <c r="D7" s="176">
        <v>18</v>
      </c>
      <c r="E7" s="178">
        <v>0</v>
      </c>
      <c r="F7" s="178">
        <v>0</v>
      </c>
      <c r="G7" s="179">
        <v>3</v>
      </c>
      <c r="H7" s="176">
        <v>0</v>
      </c>
      <c r="I7" s="178">
        <v>0</v>
      </c>
      <c r="J7" s="179">
        <v>21</v>
      </c>
      <c r="K7" s="176">
        <v>0</v>
      </c>
      <c r="L7" s="179">
        <v>0</v>
      </c>
      <c r="M7" s="176">
        <v>0</v>
      </c>
      <c r="N7" s="178">
        <v>0</v>
      </c>
      <c r="O7" s="178">
        <v>0</v>
      </c>
      <c r="P7" s="178">
        <v>0</v>
      </c>
      <c r="Q7" s="178">
        <v>0</v>
      </c>
      <c r="R7" s="179">
        <v>0</v>
      </c>
      <c r="S7" s="180">
        <v>13</v>
      </c>
      <c r="T7" s="176">
        <v>1</v>
      </c>
      <c r="U7" s="178">
        <v>0</v>
      </c>
      <c r="V7" s="178">
        <v>0</v>
      </c>
      <c r="W7" s="178">
        <v>0</v>
      </c>
      <c r="X7" s="178">
        <v>0</v>
      </c>
      <c r="Y7" s="178">
        <v>0</v>
      </c>
      <c r="Z7" s="178">
        <v>1</v>
      </c>
      <c r="AA7" s="179">
        <v>0</v>
      </c>
      <c r="AB7" s="176">
        <v>0</v>
      </c>
      <c r="AC7" s="178">
        <v>0</v>
      </c>
      <c r="AD7" s="178">
        <v>0</v>
      </c>
      <c r="AE7" s="178">
        <v>0</v>
      </c>
      <c r="AF7" s="179">
        <v>0</v>
      </c>
      <c r="AG7" s="205">
        <v>1</v>
      </c>
      <c r="AH7" s="178">
        <v>0</v>
      </c>
      <c r="AI7" s="178">
        <v>0</v>
      </c>
      <c r="AJ7" s="179">
        <v>0</v>
      </c>
    </row>
    <row r="8" spans="2:36" ht="24" customHeight="1">
      <c r="B8" s="176" t="s">
        <v>341</v>
      </c>
      <c r="C8" s="177">
        <f t="shared" si="0"/>
        <v>16</v>
      </c>
      <c r="D8" s="176">
        <v>16</v>
      </c>
      <c r="E8" s="178">
        <v>0</v>
      </c>
      <c r="F8" s="178">
        <v>0</v>
      </c>
      <c r="G8" s="179">
        <v>0</v>
      </c>
      <c r="H8" s="176">
        <v>0</v>
      </c>
      <c r="I8" s="178">
        <v>0</v>
      </c>
      <c r="J8" s="179">
        <v>16</v>
      </c>
      <c r="K8" s="176">
        <v>0</v>
      </c>
      <c r="L8" s="179">
        <v>0</v>
      </c>
      <c r="M8" s="176">
        <v>1</v>
      </c>
      <c r="N8" s="178">
        <v>0</v>
      </c>
      <c r="O8" s="178">
        <v>0</v>
      </c>
      <c r="P8" s="178">
        <v>0</v>
      </c>
      <c r="Q8" s="178">
        <v>0</v>
      </c>
      <c r="R8" s="179">
        <v>0</v>
      </c>
      <c r="S8" s="180">
        <v>11</v>
      </c>
      <c r="T8" s="176">
        <v>2</v>
      </c>
      <c r="U8" s="178">
        <v>2</v>
      </c>
      <c r="V8" s="178">
        <v>0</v>
      </c>
      <c r="W8" s="178">
        <v>0</v>
      </c>
      <c r="X8" s="178">
        <v>0</v>
      </c>
      <c r="Y8" s="178">
        <v>0</v>
      </c>
      <c r="Z8" s="178">
        <v>0</v>
      </c>
      <c r="AA8" s="179">
        <v>0</v>
      </c>
      <c r="AB8" s="176">
        <v>0</v>
      </c>
      <c r="AC8" s="178">
        <v>0</v>
      </c>
      <c r="AD8" s="178">
        <v>0</v>
      </c>
      <c r="AE8" s="178">
        <v>0</v>
      </c>
      <c r="AF8" s="179">
        <v>0</v>
      </c>
      <c r="AG8" s="205">
        <v>1</v>
      </c>
      <c r="AH8" s="178">
        <v>0</v>
      </c>
      <c r="AI8" s="178">
        <v>0</v>
      </c>
      <c r="AJ8" s="179">
        <v>0</v>
      </c>
    </row>
    <row r="9" spans="2:36" ht="24" customHeight="1">
      <c r="B9" s="176" t="s">
        <v>342</v>
      </c>
      <c r="C9" s="177">
        <f t="shared" si="0"/>
        <v>76</v>
      </c>
      <c r="D9" s="176">
        <v>72</v>
      </c>
      <c r="E9" s="178">
        <v>0</v>
      </c>
      <c r="F9" s="178">
        <v>1</v>
      </c>
      <c r="G9" s="179">
        <v>3</v>
      </c>
      <c r="H9" s="176">
        <v>0</v>
      </c>
      <c r="I9" s="178">
        <v>0</v>
      </c>
      <c r="J9" s="179">
        <v>76</v>
      </c>
      <c r="K9" s="176">
        <v>0</v>
      </c>
      <c r="L9" s="179">
        <v>0</v>
      </c>
      <c r="M9" s="176">
        <v>0</v>
      </c>
      <c r="N9" s="178">
        <v>0</v>
      </c>
      <c r="O9" s="178">
        <v>0</v>
      </c>
      <c r="P9" s="178">
        <v>0</v>
      </c>
      <c r="Q9" s="178">
        <v>0</v>
      </c>
      <c r="R9" s="179">
        <v>0</v>
      </c>
      <c r="S9" s="180">
        <v>36</v>
      </c>
      <c r="T9" s="176">
        <v>24</v>
      </c>
      <c r="U9" s="178">
        <v>8</v>
      </c>
      <c r="V9" s="178">
        <v>0</v>
      </c>
      <c r="W9" s="178">
        <v>0</v>
      </c>
      <c r="X9" s="178">
        <v>0</v>
      </c>
      <c r="Y9" s="178">
        <v>1</v>
      </c>
      <c r="Z9" s="178">
        <v>15</v>
      </c>
      <c r="AA9" s="179">
        <v>0</v>
      </c>
      <c r="AB9" s="176">
        <v>0</v>
      </c>
      <c r="AC9" s="178">
        <v>0</v>
      </c>
      <c r="AD9" s="178">
        <v>0</v>
      </c>
      <c r="AE9" s="178">
        <v>0</v>
      </c>
      <c r="AF9" s="179">
        <v>0</v>
      </c>
      <c r="AG9" s="205">
        <v>0</v>
      </c>
      <c r="AH9" s="178">
        <v>0</v>
      </c>
      <c r="AI9" s="178">
        <v>0</v>
      </c>
      <c r="AJ9" s="179">
        <v>0</v>
      </c>
    </row>
    <row r="10" spans="2:36" ht="24" customHeight="1">
      <c r="B10" s="176" t="s">
        <v>343</v>
      </c>
      <c r="C10" s="177">
        <f t="shared" si="0"/>
        <v>19</v>
      </c>
      <c r="D10" s="176">
        <v>19</v>
      </c>
      <c r="E10" s="178">
        <v>0</v>
      </c>
      <c r="F10" s="178">
        <v>0</v>
      </c>
      <c r="G10" s="179">
        <v>0</v>
      </c>
      <c r="H10" s="176">
        <v>0</v>
      </c>
      <c r="I10" s="178">
        <v>0</v>
      </c>
      <c r="J10" s="179">
        <v>19</v>
      </c>
      <c r="K10" s="176">
        <v>0</v>
      </c>
      <c r="L10" s="179">
        <v>0</v>
      </c>
      <c r="M10" s="176">
        <v>0</v>
      </c>
      <c r="N10" s="178">
        <v>0</v>
      </c>
      <c r="O10" s="178">
        <v>0</v>
      </c>
      <c r="P10" s="178">
        <v>0</v>
      </c>
      <c r="Q10" s="178">
        <v>0</v>
      </c>
      <c r="R10" s="179">
        <v>0</v>
      </c>
      <c r="S10" s="180">
        <v>7</v>
      </c>
      <c r="T10" s="176">
        <v>6</v>
      </c>
      <c r="U10" s="178">
        <v>2</v>
      </c>
      <c r="V10" s="178">
        <v>0</v>
      </c>
      <c r="W10" s="178">
        <v>0</v>
      </c>
      <c r="X10" s="178">
        <v>0</v>
      </c>
      <c r="Y10" s="178">
        <v>0</v>
      </c>
      <c r="Z10" s="178">
        <v>4</v>
      </c>
      <c r="AA10" s="179">
        <v>0</v>
      </c>
      <c r="AB10" s="176">
        <v>0</v>
      </c>
      <c r="AC10" s="178">
        <v>0</v>
      </c>
      <c r="AD10" s="178">
        <v>0</v>
      </c>
      <c r="AE10" s="178">
        <v>0</v>
      </c>
      <c r="AF10" s="179">
        <v>0</v>
      </c>
      <c r="AG10" s="205">
        <v>0</v>
      </c>
      <c r="AH10" s="178">
        <v>0</v>
      </c>
      <c r="AI10" s="178">
        <v>0</v>
      </c>
      <c r="AJ10" s="179">
        <v>0</v>
      </c>
    </row>
    <row r="11" spans="2:36" ht="24" customHeight="1">
      <c r="B11" s="176" t="s">
        <v>344</v>
      </c>
      <c r="C11" s="177">
        <f t="shared" si="0"/>
        <v>16</v>
      </c>
      <c r="D11" s="176">
        <v>14</v>
      </c>
      <c r="E11" s="178">
        <v>0</v>
      </c>
      <c r="F11" s="178">
        <v>1</v>
      </c>
      <c r="G11" s="179">
        <v>1</v>
      </c>
      <c r="H11" s="176">
        <v>0</v>
      </c>
      <c r="I11" s="178">
        <v>0</v>
      </c>
      <c r="J11" s="179">
        <v>16</v>
      </c>
      <c r="K11" s="176">
        <v>0</v>
      </c>
      <c r="L11" s="179">
        <v>0</v>
      </c>
      <c r="M11" s="176">
        <v>0</v>
      </c>
      <c r="N11" s="178">
        <v>0</v>
      </c>
      <c r="O11" s="178">
        <v>0</v>
      </c>
      <c r="P11" s="178">
        <v>0</v>
      </c>
      <c r="Q11" s="178">
        <v>0</v>
      </c>
      <c r="R11" s="179">
        <v>0</v>
      </c>
      <c r="S11" s="180">
        <v>0</v>
      </c>
      <c r="T11" s="176">
        <v>6</v>
      </c>
      <c r="U11" s="178">
        <v>0</v>
      </c>
      <c r="V11" s="178">
        <v>0</v>
      </c>
      <c r="W11" s="178">
        <v>0</v>
      </c>
      <c r="X11" s="178">
        <v>0</v>
      </c>
      <c r="Y11" s="178">
        <v>0</v>
      </c>
      <c r="Z11" s="178">
        <v>6</v>
      </c>
      <c r="AA11" s="179">
        <v>0</v>
      </c>
      <c r="AB11" s="176">
        <v>0</v>
      </c>
      <c r="AC11" s="178">
        <v>0</v>
      </c>
      <c r="AD11" s="178">
        <v>0</v>
      </c>
      <c r="AE11" s="178">
        <v>0</v>
      </c>
      <c r="AF11" s="179">
        <v>0</v>
      </c>
      <c r="AG11" s="205">
        <v>0</v>
      </c>
      <c r="AH11" s="178">
        <v>0</v>
      </c>
      <c r="AI11" s="178">
        <v>0</v>
      </c>
      <c r="AJ11" s="179">
        <v>0</v>
      </c>
    </row>
    <row r="12" spans="2:36" ht="24" customHeight="1">
      <c r="B12" s="176" t="s">
        <v>345</v>
      </c>
      <c r="C12" s="177">
        <f t="shared" si="0"/>
        <v>13</v>
      </c>
      <c r="D12" s="176">
        <v>13</v>
      </c>
      <c r="E12" s="178">
        <v>0</v>
      </c>
      <c r="F12" s="178">
        <v>0</v>
      </c>
      <c r="G12" s="179">
        <v>0</v>
      </c>
      <c r="H12" s="176">
        <v>0</v>
      </c>
      <c r="I12" s="178">
        <v>0</v>
      </c>
      <c r="J12" s="179">
        <v>13</v>
      </c>
      <c r="K12" s="176">
        <v>0</v>
      </c>
      <c r="L12" s="179">
        <v>0</v>
      </c>
      <c r="M12" s="176">
        <v>0</v>
      </c>
      <c r="N12" s="178">
        <v>0</v>
      </c>
      <c r="O12" s="178">
        <v>0</v>
      </c>
      <c r="P12" s="178">
        <v>0</v>
      </c>
      <c r="Q12" s="178">
        <v>0</v>
      </c>
      <c r="R12" s="179">
        <v>0</v>
      </c>
      <c r="S12" s="180">
        <v>7</v>
      </c>
      <c r="T12" s="176">
        <v>3</v>
      </c>
      <c r="U12" s="178">
        <v>1</v>
      </c>
      <c r="V12" s="178">
        <v>0</v>
      </c>
      <c r="W12" s="178">
        <v>0</v>
      </c>
      <c r="X12" s="178">
        <v>0</v>
      </c>
      <c r="Y12" s="178">
        <v>0</v>
      </c>
      <c r="Z12" s="178">
        <v>2</v>
      </c>
      <c r="AA12" s="179">
        <v>0</v>
      </c>
      <c r="AB12" s="176">
        <v>0</v>
      </c>
      <c r="AC12" s="178">
        <v>0</v>
      </c>
      <c r="AD12" s="178">
        <v>0</v>
      </c>
      <c r="AE12" s="178">
        <v>0</v>
      </c>
      <c r="AF12" s="179">
        <v>0</v>
      </c>
      <c r="AG12" s="205">
        <v>0</v>
      </c>
      <c r="AH12" s="178">
        <v>0</v>
      </c>
      <c r="AI12" s="178">
        <v>0</v>
      </c>
      <c r="AJ12" s="179">
        <v>0</v>
      </c>
    </row>
    <row r="13" spans="2:36" ht="24" customHeight="1">
      <c r="B13" s="176" t="s">
        <v>346</v>
      </c>
      <c r="C13" s="177">
        <f t="shared" si="0"/>
        <v>78</v>
      </c>
      <c r="D13" s="176">
        <v>78</v>
      </c>
      <c r="E13" s="178">
        <v>0</v>
      </c>
      <c r="F13" s="178">
        <v>0</v>
      </c>
      <c r="G13" s="179">
        <v>0</v>
      </c>
      <c r="H13" s="176">
        <v>0</v>
      </c>
      <c r="I13" s="178">
        <v>0</v>
      </c>
      <c r="J13" s="179">
        <v>78</v>
      </c>
      <c r="K13" s="176">
        <v>0</v>
      </c>
      <c r="L13" s="179">
        <v>0</v>
      </c>
      <c r="M13" s="176">
        <v>0</v>
      </c>
      <c r="N13" s="178">
        <v>0</v>
      </c>
      <c r="O13" s="178">
        <v>0</v>
      </c>
      <c r="P13" s="178">
        <v>0</v>
      </c>
      <c r="Q13" s="178">
        <v>0</v>
      </c>
      <c r="R13" s="179">
        <v>0</v>
      </c>
      <c r="S13" s="180">
        <v>10</v>
      </c>
      <c r="T13" s="176">
        <v>12</v>
      </c>
      <c r="U13" s="178">
        <v>3</v>
      </c>
      <c r="V13" s="178">
        <v>0</v>
      </c>
      <c r="W13" s="178">
        <v>4</v>
      </c>
      <c r="X13" s="178">
        <v>0</v>
      </c>
      <c r="Y13" s="178">
        <v>0</v>
      </c>
      <c r="Z13" s="178">
        <v>5</v>
      </c>
      <c r="AA13" s="179">
        <v>0</v>
      </c>
      <c r="AB13" s="176">
        <v>0</v>
      </c>
      <c r="AC13" s="178">
        <v>0</v>
      </c>
      <c r="AD13" s="178">
        <v>0</v>
      </c>
      <c r="AE13" s="178">
        <v>0</v>
      </c>
      <c r="AF13" s="179">
        <v>0</v>
      </c>
      <c r="AG13" s="205">
        <v>0</v>
      </c>
      <c r="AH13" s="178">
        <v>0</v>
      </c>
      <c r="AI13" s="178">
        <v>0</v>
      </c>
      <c r="AJ13" s="179">
        <v>0</v>
      </c>
    </row>
    <row r="14" spans="2:36" ht="24" customHeight="1">
      <c r="B14" s="176" t="s">
        <v>347</v>
      </c>
      <c r="C14" s="177">
        <f t="shared" si="0"/>
        <v>26</v>
      </c>
      <c r="D14" s="176">
        <v>26</v>
      </c>
      <c r="E14" s="178">
        <v>0</v>
      </c>
      <c r="F14" s="178">
        <v>0</v>
      </c>
      <c r="G14" s="179">
        <v>0</v>
      </c>
      <c r="H14" s="176">
        <v>0</v>
      </c>
      <c r="I14" s="178">
        <v>0</v>
      </c>
      <c r="J14" s="179">
        <v>26</v>
      </c>
      <c r="K14" s="176">
        <v>0</v>
      </c>
      <c r="L14" s="179">
        <v>0</v>
      </c>
      <c r="M14" s="176">
        <v>0</v>
      </c>
      <c r="N14" s="178">
        <v>0</v>
      </c>
      <c r="O14" s="178">
        <v>0</v>
      </c>
      <c r="P14" s="178">
        <v>0</v>
      </c>
      <c r="Q14" s="178">
        <v>0</v>
      </c>
      <c r="R14" s="179">
        <v>0</v>
      </c>
      <c r="S14" s="180">
        <v>3</v>
      </c>
      <c r="T14" s="176">
        <v>2</v>
      </c>
      <c r="U14" s="178">
        <v>2</v>
      </c>
      <c r="V14" s="178">
        <v>0</v>
      </c>
      <c r="W14" s="178">
        <v>0</v>
      </c>
      <c r="X14" s="178">
        <v>0</v>
      </c>
      <c r="Y14" s="178">
        <v>0</v>
      </c>
      <c r="Z14" s="178">
        <v>0</v>
      </c>
      <c r="AA14" s="179">
        <v>0</v>
      </c>
      <c r="AB14" s="176">
        <v>0</v>
      </c>
      <c r="AC14" s="178">
        <v>0</v>
      </c>
      <c r="AD14" s="178">
        <v>0</v>
      </c>
      <c r="AE14" s="178">
        <v>0</v>
      </c>
      <c r="AF14" s="179">
        <v>0</v>
      </c>
      <c r="AG14" s="205">
        <v>0</v>
      </c>
      <c r="AH14" s="178">
        <v>0</v>
      </c>
      <c r="AI14" s="178">
        <v>0</v>
      </c>
      <c r="AJ14" s="179">
        <v>0</v>
      </c>
    </row>
    <row r="15" spans="2:36" ht="24" customHeight="1">
      <c r="B15" s="176" t="s">
        <v>348</v>
      </c>
      <c r="C15" s="177">
        <f t="shared" si="0"/>
        <v>73</v>
      </c>
      <c r="D15" s="176">
        <v>70</v>
      </c>
      <c r="E15" s="178">
        <v>0</v>
      </c>
      <c r="F15" s="178">
        <v>3</v>
      </c>
      <c r="G15" s="179">
        <v>0</v>
      </c>
      <c r="H15" s="176">
        <v>0</v>
      </c>
      <c r="I15" s="178">
        <v>0</v>
      </c>
      <c r="J15" s="179">
        <v>73</v>
      </c>
      <c r="K15" s="176">
        <v>0</v>
      </c>
      <c r="L15" s="179">
        <v>0</v>
      </c>
      <c r="M15" s="176">
        <v>0</v>
      </c>
      <c r="N15" s="178">
        <v>0</v>
      </c>
      <c r="O15" s="178">
        <v>0</v>
      </c>
      <c r="P15" s="178">
        <v>0</v>
      </c>
      <c r="Q15" s="178">
        <v>0</v>
      </c>
      <c r="R15" s="179">
        <v>0</v>
      </c>
      <c r="S15" s="180">
        <v>17</v>
      </c>
      <c r="T15" s="176">
        <v>4</v>
      </c>
      <c r="U15" s="178">
        <v>2</v>
      </c>
      <c r="V15" s="178">
        <v>0</v>
      </c>
      <c r="W15" s="178">
        <v>0</v>
      </c>
      <c r="X15" s="178">
        <v>1</v>
      </c>
      <c r="Y15" s="178">
        <v>2</v>
      </c>
      <c r="Z15" s="178">
        <v>1</v>
      </c>
      <c r="AA15" s="179">
        <v>0</v>
      </c>
      <c r="AB15" s="176">
        <v>0</v>
      </c>
      <c r="AC15" s="178">
        <v>0</v>
      </c>
      <c r="AD15" s="178">
        <v>0</v>
      </c>
      <c r="AE15" s="178">
        <v>0</v>
      </c>
      <c r="AF15" s="179">
        <v>0</v>
      </c>
      <c r="AG15" s="205">
        <v>0</v>
      </c>
      <c r="AH15" s="178">
        <v>0</v>
      </c>
      <c r="AI15" s="178">
        <v>0</v>
      </c>
      <c r="AJ15" s="179">
        <v>0</v>
      </c>
    </row>
    <row r="16" spans="2:36" ht="24" customHeight="1">
      <c r="B16" s="176" t="s">
        <v>349</v>
      </c>
      <c r="C16" s="177">
        <f t="shared" si="0"/>
        <v>298</v>
      </c>
      <c r="D16" s="176">
        <v>286</v>
      </c>
      <c r="E16" s="178">
        <v>9</v>
      </c>
      <c r="F16" s="178">
        <v>0</v>
      </c>
      <c r="G16" s="179">
        <v>3</v>
      </c>
      <c r="H16" s="176">
        <v>0</v>
      </c>
      <c r="I16" s="178">
        <v>0</v>
      </c>
      <c r="J16" s="179">
        <v>298</v>
      </c>
      <c r="K16" s="176">
        <v>0</v>
      </c>
      <c r="L16" s="179">
        <v>0</v>
      </c>
      <c r="M16" s="176">
        <v>4</v>
      </c>
      <c r="N16" s="178">
        <v>0</v>
      </c>
      <c r="O16" s="178">
        <v>0</v>
      </c>
      <c r="P16" s="178">
        <v>0</v>
      </c>
      <c r="Q16" s="178">
        <v>0</v>
      </c>
      <c r="R16" s="179">
        <v>0</v>
      </c>
      <c r="S16" s="180">
        <v>138</v>
      </c>
      <c r="T16" s="176">
        <v>33</v>
      </c>
      <c r="U16" s="178">
        <v>10</v>
      </c>
      <c r="V16" s="178">
        <v>0</v>
      </c>
      <c r="W16" s="178">
        <v>0</v>
      </c>
      <c r="X16" s="178">
        <v>0</v>
      </c>
      <c r="Y16" s="178">
        <v>0</v>
      </c>
      <c r="Z16" s="178">
        <v>23</v>
      </c>
      <c r="AA16" s="179">
        <v>0</v>
      </c>
      <c r="AB16" s="176">
        <v>0</v>
      </c>
      <c r="AC16" s="178">
        <v>0</v>
      </c>
      <c r="AD16" s="178">
        <v>0</v>
      </c>
      <c r="AE16" s="178">
        <v>0</v>
      </c>
      <c r="AF16" s="179">
        <v>0</v>
      </c>
      <c r="AG16" s="205">
        <v>2</v>
      </c>
      <c r="AH16" s="178">
        <v>0</v>
      </c>
      <c r="AI16" s="178">
        <v>0</v>
      </c>
      <c r="AJ16" s="179">
        <v>0</v>
      </c>
    </row>
    <row r="17" spans="2:36" ht="24" customHeight="1">
      <c r="B17" s="176" t="s">
        <v>350</v>
      </c>
      <c r="C17" s="177">
        <f t="shared" si="0"/>
        <v>647</v>
      </c>
      <c r="D17" s="176">
        <v>409</v>
      </c>
      <c r="E17" s="178">
        <v>0</v>
      </c>
      <c r="F17" s="178">
        <v>224</v>
      </c>
      <c r="G17" s="179">
        <v>14</v>
      </c>
      <c r="H17" s="176">
        <v>0</v>
      </c>
      <c r="I17" s="178">
        <v>0</v>
      </c>
      <c r="J17" s="179">
        <v>647</v>
      </c>
      <c r="K17" s="176">
        <v>0</v>
      </c>
      <c r="L17" s="179">
        <v>0</v>
      </c>
      <c r="M17" s="176">
        <v>1</v>
      </c>
      <c r="N17" s="178">
        <v>0</v>
      </c>
      <c r="O17" s="178">
        <v>0</v>
      </c>
      <c r="P17" s="178">
        <v>0</v>
      </c>
      <c r="Q17" s="178">
        <v>0</v>
      </c>
      <c r="R17" s="179">
        <v>0</v>
      </c>
      <c r="S17" s="180">
        <v>20</v>
      </c>
      <c r="T17" s="176">
        <v>61</v>
      </c>
      <c r="U17" s="178">
        <v>45</v>
      </c>
      <c r="V17" s="178">
        <v>0</v>
      </c>
      <c r="W17" s="178">
        <v>0</v>
      </c>
      <c r="X17" s="178">
        <v>0</v>
      </c>
      <c r="Y17" s="178">
        <v>1</v>
      </c>
      <c r="Z17" s="178">
        <v>15</v>
      </c>
      <c r="AA17" s="179">
        <v>0</v>
      </c>
      <c r="AB17" s="176">
        <v>1</v>
      </c>
      <c r="AC17" s="178">
        <v>0</v>
      </c>
      <c r="AD17" s="178">
        <v>0</v>
      </c>
      <c r="AE17" s="178">
        <v>1</v>
      </c>
      <c r="AF17" s="179">
        <v>0</v>
      </c>
      <c r="AG17" s="205">
        <v>0</v>
      </c>
      <c r="AH17" s="178">
        <v>0</v>
      </c>
      <c r="AI17" s="178">
        <v>0</v>
      </c>
      <c r="AJ17" s="179">
        <v>0</v>
      </c>
    </row>
    <row r="18" spans="2:36" ht="24" customHeight="1">
      <c r="B18" s="176" t="s">
        <v>351</v>
      </c>
      <c r="C18" s="177">
        <f t="shared" si="0"/>
        <v>1033</v>
      </c>
      <c r="D18" s="176">
        <v>975</v>
      </c>
      <c r="E18" s="178">
        <v>0</v>
      </c>
      <c r="F18" s="178">
        <v>5</v>
      </c>
      <c r="G18" s="179">
        <v>53</v>
      </c>
      <c r="H18" s="176">
        <v>0</v>
      </c>
      <c r="I18" s="178">
        <v>2</v>
      </c>
      <c r="J18" s="179">
        <v>1031</v>
      </c>
      <c r="K18" s="176">
        <v>2</v>
      </c>
      <c r="L18" s="179">
        <v>0</v>
      </c>
      <c r="M18" s="176">
        <v>20</v>
      </c>
      <c r="N18" s="178">
        <v>0</v>
      </c>
      <c r="O18" s="178">
        <v>0</v>
      </c>
      <c r="P18" s="178">
        <v>0</v>
      </c>
      <c r="Q18" s="178">
        <v>0</v>
      </c>
      <c r="R18" s="179">
        <v>0</v>
      </c>
      <c r="S18" s="180">
        <v>71</v>
      </c>
      <c r="T18" s="176">
        <v>205</v>
      </c>
      <c r="U18" s="178">
        <v>80</v>
      </c>
      <c r="V18" s="178">
        <v>1</v>
      </c>
      <c r="W18" s="178">
        <v>35</v>
      </c>
      <c r="X18" s="178">
        <v>1</v>
      </c>
      <c r="Y18" s="178">
        <v>0</v>
      </c>
      <c r="Z18" s="178">
        <v>77</v>
      </c>
      <c r="AA18" s="179">
        <v>17</v>
      </c>
      <c r="AB18" s="176">
        <v>2</v>
      </c>
      <c r="AC18" s="178">
        <v>0</v>
      </c>
      <c r="AD18" s="178">
        <v>1</v>
      </c>
      <c r="AE18" s="178">
        <v>1</v>
      </c>
      <c r="AF18" s="179">
        <v>1</v>
      </c>
      <c r="AG18" s="205">
        <v>5</v>
      </c>
      <c r="AH18" s="178">
        <v>0</v>
      </c>
      <c r="AI18" s="178">
        <v>0</v>
      </c>
      <c r="AJ18" s="179">
        <v>1</v>
      </c>
    </row>
    <row r="19" spans="2:36" ht="24" customHeight="1">
      <c r="B19" s="176" t="s">
        <v>352</v>
      </c>
      <c r="C19" s="177">
        <f t="shared" si="0"/>
        <v>395</v>
      </c>
      <c r="D19" s="176">
        <v>387</v>
      </c>
      <c r="E19" s="178">
        <v>2</v>
      </c>
      <c r="F19" s="178">
        <v>5</v>
      </c>
      <c r="G19" s="179">
        <v>1</v>
      </c>
      <c r="H19" s="176">
        <v>0</v>
      </c>
      <c r="I19" s="178">
        <v>0</v>
      </c>
      <c r="J19" s="179">
        <v>395</v>
      </c>
      <c r="K19" s="176">
        <v>0</v>
      </c>
      <c r="L19" s="179">
        <v>0</v>
      </c>
      <c r="M19" s="176">
        <v>7</v>
      </c>
      <c r="N19" s="178">
        <v>0</v>
      </c>
      <c r="O19" s="178">
        <v>0</v>
      </c>
      <c r="P19" s="178">
        <v>0</v>
      </c>
      <c r="Q19" s="178">
        <v>0</v>
      </c>
      <c r="R19" s="179">
        <v>0</v>
      </c>
      <c r="S19" s="180">
        <v>72</v>
      </c>
      <c r="T19" s="176">
        <v>27</v>
      </c>
      <c r="U19" s="178">
        <v>9</v>
      </c>
      <c r="V19" s="178">
        <v>0</v>
      </c>
      <c r="W19" s="178">
        <v>1</v>
      </c>
      <c r="X19" s="178">
        <v>0</v>
      </c>
      <c r="Y19" s="178">
        <v>1</v>
      </c>
      <c r="Z19" s="178">
        <v>15</v>
      </c>
      <c r="AA19" s="179">
        <v>1</v>
      </c>
      <c r="AB19" s="176">
        <v>0</v>
      </c>
      <c r="AC19" s="178">
        <v>0</v>
      </c>
      <c r="AD19" s="178">
        <v>0</v>
      </c>
      <c r="AE19" s="178">
        <v>0</v>
      </c>
      <c r="AF19" s="179">
        <v>0</v>
      </c>
      <c r="AG19" s="205">
        <v>2</v>
      </c>
      <c r="AH19" s="178">
        <v>0</v>
      </c>
      <c r="AI19" s="178">
        <v>0</v>
      </c>
      <c r="AJ19" s="179">
        <v>0</v>
      </c>
    </row>
    <row r="20" spans="2:36" ht="24" customHeight="1">
      <c r="B20" s="176" t="s">
        <v>353</v>
      </c>
      <c r="C20" s="177">
        <f t="shared" si="0"/>
        <v>35</v>
      </c>
      <c r="D20" s="176">
        <v>34</v>
      </c>
      <c r="E20" s="178">
        <v>0</v>
      </c>
      <c r="F20" s="178">
        <v>0</v>
      </c>
      <c r="G20" s="179">
        <v>1</v>
      </c>
      <c r="H20" s="176">
        <v>0</v>
      </c>
      <c r="I20" s="178">
        <v>0</v>
      </c>
      <c r="J20" s="179">
        <v>35</v>
      </c>
      <c r="K20" s="176">
        <v>0</v>
      </c>
      <c r="L20" s="179">
        <v>0</v>
      </c>
      <c r="M20" s="176">
        <v>0</v>
      </c>
      <c r="N20" s="178">
        <v>0</v>
      </c>
      <c r="O20" s="178">
        <v>0</v>
      </c>
      <c r="P20" s="178">
        <v>0</v>
      </c>
      <c r="Q20" s="178">
        <v>0</v>
      </c>
      <c r="R20" s="179">
        <v>0</v>
      </c>
      <c r="S20" s="180">
        <v>8</v>
      </c>
      <c r="T20" s="176">
        <v>6</v>
      </c>
      <c r="U20" s="178">
        <v>1</v>
      </c>
      <c r="V20" s="178">
        <v>0</v>
      </c>
      <c r="W20" s="178">
        <v>0</v>
      </c>
      <c r="X20" s="178">
        <v>0</v>
      </c>
      <c r="Y20" s="178">
        <v>0</v>
      </c>
      <c r="Z20" s="178">
        <v>5</v>
      </c>
      <c r="AA20" s="179">
        <v>0</v>
      </c>
      <c r="AB20" s="176">
        <v>0</v>
      </c>
      <c r="AC20" s="178">
        <v>0</v>
      </c>
      <c r="AD20" s="178">
        <v>0</v>
      </c>
      <c r="AE20" s="178">
        <v>0</v>
      </c>
      <c r="AF20" s="179">
        <v>0</v>
      </c>
      <c r="AG20" s="205">
        <v>0</v>
      </c>
      <c r="AH20" s="178">
        <v>0</v>
      </c>
      <c r="AI20" s="178">
        <v>0</v>
      </c>
      <c r="AJ20" s="179">
        <v>0</v>
      </c>
    </row>
    <row r="21" spans="2:36" ht="24" customHeight="1">
      <c r="B21" s="176" t="s">
        <v>354</v>
      </c>
      <c r="C21" s="177">
        <f t="shared" si="0"/>
        <v>13</v>
      </c>
      <c r="D21" s="176">
        <v>13</v>
      </c>
      <c r="E21" s="178">
        <v>0</v>
      </c>
      <c r="F21" s="178">
        <v>0</v>
      </c>
      <c r="G21" s="179">
        <v>0</v>
      </c>
      <c r="H21" s="176">
        <v>0</v>
      </c>
      <c r="I21" s="178">
        <v>0</v>
      </c>
      <c r="J21" s="179">
        <v>13</v>
      </c>
      <c r="K21" s="176">
        <v>0</v>
      </c>
      <c r="L21" s="179">
        <v>0</v>
      </c>
      <c r="M21" s="176">
        <v>0</v>
      </c>
      <c r="N21" s="178">
        <v>0</v>
      </c>
      <c r="O21" s="178">
        <v>0</v>
      </c>
      <c r="P21" s="178">
        <v>0</v>
      </c>
      <c r="Q21" s="178">
        <v>0</v>
      </c>
      <c r="R21" s="179">
        <v>0</v>
      </c>
      <c r="S21" s="180">
        <v>5</v>
      </c>
      <c r="T21" s="176">
        <v>1</v>
      </c>
      <c r="U21" s="178">
        <v>1</v>
      </c>
      <c r="V21" s="178">
        <v>0</v>
      </c>
      <c r="W21" s="178">
        <v>0</v>
      </c>
      <c r="X21" s="178">
        <v>0</v>
      </c>
      <c r="Y21" s="178">
        <v>0</v>
      </c>
      <c r="Z21" s="178">
        <v>0</v>
      </c>
      <c r="AA21" s="179">
        <v>0</v>
      </c>
      <c r="AB21" s="176">
        <v>1</v>
      </c>
      <c r="AC21" s="178">
        <v>0</v>
      </c>
      <c r="AD21" s="178">
        <v>1</v>
      </c>
      <c r="AE21" s="178">
        <v>0</v>
      </c>
      <c r="AF21" s="179">
        <v>1</v>
      </c>
      <c r="AG21" s="205">
        <v>1</v>
      </c>
      <c r="AH21" s="178">
        <v>0</v>
      </c>
      <c r="AI21" s="178">
        <v>0</v>
      </c>
      <c r="AJ21" s="179">
        <v>0</v>
      </c>
    </row>
    <row r="22" spans="2:36" ht="24" customHeight="1">
      <c r="B22" s="176" t="s">
        <v>355</v>
      </c>
      <c r="C22" s="177">
        <f t="shared" si="0"/>
        <v>18</v>
      </c>
      <c r="D22" s="176">
        <v>14</v>
      </c>
      <c r="E22" s="178">
        <v>1</v>
      </c>
      <c r="F22" s="178">
        <v>0</v>
      </c>
      <c r="G22" s="179">
        <v>3</v>
      </c>
      <c r="H22" s="176">
        <v>0</v>
      </c>
      <c r="I22" s="178">
        <v>0</v>
      </c>
      <c r="J22" s="179">
        <v>18</v>
      </c>
      <c r="K22" s="176">
        <v>0</v>
      </c>
      <c r="L22" s="179">
        <v>0</v>
      </c>
      <c r="M22" s="176">
        <v>0</v>
      </c>
      <c r="N22" s="178">
        <v>0</v>
      </c>
      <c r="O22" s="178">
        <v>0</v>
      </c>
      <c r="P22" s="178">
        <v>0</v>
      </c>
      <c r="Q22" s="178">
        <v>0</v>
      </c>
      <c r="R22" s="179">
        <v>0</v>
      </c>
      <c r="S22" s="180">
        <v>2</v>
      </c>
      <c r="T22" s="176">
        <v>4</v>
      </c>
      <c r="U22" s="178">
        <v>1</v>
      </c>
      <c r="V22" s="178">
        <v>0</v>
      </c>
      <c r="W22" s="178">
        <v>0</v>
      </c>
      <c r="X22" s="178">
        <v>0</v>
      </c>
      <c r="Y22" s="178">
        <v>0</v>
      </c>
      <c r="Z22" s="178">
        <v>3</v>
      </c>
      <c r="AA22" s="179">
        <v>0</v>
      </c>
      <c r="AB22" s="176">
        <v>0</v>
      </c>
      <c r="AC22" s="178">
        <v>0</v>
      </c>
      <c r="AD22" s="178">
        <v>0</v>
      </c>
      <c r="AE22" s="178">
        <v>0</v>
      </c>
      <c r="AF22" s="179">
        <v>0</v>
      </c>
      <c r="AG22" s="205">
        <v>1</v>
      </c>
      <c r="AH22" s="178">
        <v>0</v>
      </c>
      <c r="AI22" s="178">
        <v>0</v>
      </c>
      <c r="AJ22" s="179">
        <v>0</v>
      </c>
    </row>
    <row r="23" spans="2:36" ht="24" customHeight="1">
      <c r="B23" s="176" t="s">
        <v>356</v>
      </c>
      <c r="C23" s="177">
        <f t="shared" si="0"/>
        <v>21</v>
      </c>
      <c r="D23" s="176">
        <v>19</v>
      </c>
      <c r="E23" s="178">
        <v>0</v>
      </c>
      <c r="F23" s="178">
        <v>0</v>
      </c>
      <c r="G23" s="179">
        <v>2</v>
      </c>
      <c r="H23" s="176">
        <v>0</v>
      </c>
      <c r="I23" s="178">
        <v>0</v>
      </c>
      <c r="J23" s="179">
        <v>21</v>
      </c>
      <c r="K23" s="176">
        <v>0</v>
      </c>
      <c r="L23" s="179">
        <v>0</v>
      </c>
      <c r="M23" s="176">
        <v>1</v>
      </c>
      <c r="N23" s="178">
        <v>0</v>
      </c>
      <c r="O23" s="178">
        <v>0</v>
      </c>
      <c r="P23" s="178">
        <v>0</v>
      </c>
      <c r="Q23" s="178">
        <v>0</v>
      </c>
      <c r="R23" s="179">
        <v>0</v>
      </c>
      <c r="S23" s="180">
        <v>4</v>
      </c>
      <c r="T23" s="176">
        <v>3</v>
      </c>
      <c r="U23" s="178">
        <v>2</v>
      </c>
      <c r="V23" s="178">
        <v>0</v>
      </c>
      <c r="W23" s="178">
        <v>0</v>
      </c>
      <c r="X23" s="178">
        <v>0</v>
      </c>
      <c r="Y23" s="178">
        <v>0</v>
      </c>
      <c r="Z23" s="178">
        <v>1</v>
      </c>
      <c r="AA23" s="179">
        <v>0</v>
      </c>
      <c r="AB23" s="176">
        <v>0</v>
      </c>
      <c r="AC23" s="178">
        <v>0</v>
      </c>
      <c r="AD23" s="178">
        <v>0</v>
      </c>
      <c r="AE23" s="178">
        <v>0</v>
      </c>
      <c r="AF23" s="179">
        <v>0</v>
      </c>
      <c r="AG23" s="205">
        <v>0</v>
      </c>
      <c r="AH23" s="178">
        <v>0</v>
      </c>
      <c r="AI23" s="178">
        <v>0</v>
      </c>
      <c r="AJ23" s="179">
        <v>0</v>
      </c>
    </row>
    <row r="24" spans="2:36" ht="24" customHeight="1">
      <c r="B24" s="176" t="s">
        <v>357</v>
      </c>
      <c r="C24" s="177">
        <f t="shared" si="0"/>
        <v>22</v>
      </c>
      <c r="D24" s="176">
        <v>22</v>
      </c>
      <c r="E24" s="178">
        <v>0</v>
      </c>
      <c r="F24" s="178">
        <v>0</v>
      </c>
      <c r="G24" s="179">
        <v>0</v>
      </c>
      <c r="H24" s="176">
        <v>0</v>
      </c>
      <c r="I24" s="178">
        <v>0</v>
      </c>
      <c r="J24" s="179">
        <v>22</v>
      </c>
      <c r="K24" s="176">
        <v>0</v>
      </c>
      <c r="L24" s="179">
        <v>0</v>
      </c>
      <c r="M24" s="176">
        <v>0</v>
      </c>
      <c r="N24" s="178">
        <v>0</v>
      </c>
      <c r="O24" s="178">
        <v>0</v>
      </c>
      <c r="P24" s="178">
        <v>0</v>
      </c>
      <c r="Q24" s="178">
        <v>0</v>
      </c>
      <c r="R24" s="179">
        <v>0</v>
      </c>
      <c r="S24" s="180">
        <v>8</v>
      </c>
      <c r="T24" s="176">
        <v>2</v>
      </c>
      <c r="U24" s="178">
        <v>1</v>
      </c>
      <c r="V24" s="178">
        <v>0</v>
      </c>
      <c r="W24" s="178">
        <v>0</v>
      </c>
      <c r="X24" s="178">
        <v>0</v>
      </c>
      <c r="Y24" s="178">
        <v>0</v>
      </c>
      <c r="Z24" s="178">
        <v>1</v>
      </c>
      <c r="AA24" s="179">
        <v>0</v>
      </c>
      <c r="AB24" s="176">
        <v>0</v>
      </c>
      <c r="AC24" s="178">
        <v>0</v>
      </c>
      <c r="AD24" s="178">
        <v>0</v>
      </c>
      <c r="AE24" s="178">
        <v>0</v>
      </c>
      <c r="AF24" s="179">
        <v>0</v>
      </c>
      <c r="AG24" s="205">
        <v>0</v>
      </c>
      <c r="AH24" s="178">
        <v>0</v>
      </c>
      <c r="AI24" s="178">
        <v>0</v>
      </c>
      <c r="AJ24" s="179">
        <v>0</v>
      </c>
    </row>
    <row r="25" spans="2:36" ht="24" customHeight="1">
      <c r="B25" s="176" t="s">
        <v>358</v>
      </c>
      <c r="C25" s="177">
        <f t="shared" si="0"/>
        <v>28</v>
      </c>
      <c r="D25" s="176">
        <v>28</v>
      </c>
      <c r="E25" s="178">
        <v>0</v>
      </c>
      <c r="F25" s="178">
        <v>0</v>
      </c>
      <c r="G25" s="179">
        <v>0</v>
      </c>
      <c r="H25" s="176">
        <v>0</v>
      </c>
      <c r="I25" s="178">
        <v>0</v>
      </c>
      <c r="J25" s="179">
        <v>28</v>
      </c>
      <c r="K25" s="176">
        <v>0</v>
      </c>
      <c r="L25" s="179">
        <v>0</v>
      </c>
      <c r="M25" s="176">
        <v>0</v>
      </c>
      <c r="N25" s="178">
        <v>0</v>
      </c>
      <c r="O25" s="178">
        <v>0</v>
      </c>
      <c r="P25" s="178">
        <v>0</v>
      </c>
      <c r="Q25" s="178">
        <v>0</v>
      </c>
      <c r="R25" s="179">
        <v>0</v>
      </c>
      <c r="S25" s="180">
        <v>8</v>
      </c>
      <c r="T25" s="176">
        <v>1</v>
      </c>
      <c r="U25" s="178">
        <v>1</v>
      </c>
      <c r="V25" s="178">
        <v>0</v>
      </c>
      <c r="W25" s="178">
        <v>0</v>
      </c>
      <c r="X25" s="178">
        <v>0</v>
      </c>
      <c r="Y25" s="178">
        <v>0</v>
      </c>
      <c r="Z25" s="178">
        <v>0</v>
      </c>
      <c r="AA25" s="179">
        <v>0</v>
      </c>
      <c r="AB25" s="176">
        <v>0</v>
      </c>
      <c r="AC25" s="178">
        <v>0</v>
      </c>
      <c r="AD25" s="178">
        <v>0</v>
      </c>
      <c r="AE25" s="178">
        <v>0</v>
      </c>
      <c r="AF25" s="179">
        <v>0</v>
      </c>
      <c r="AG25" s="205">
        <v>0</v>
      </c>
      <c r="AH25" s="178">
        <v>0</v>
      </c>
      <c r="AI25" s="178">
        <v>0</v>
      </c>
      <c r="AJ25" s="179">
        <v>0</v>
      </c>
    </row>
    <row r="26" spans="2:36" ht="24" customHeight="1">
      <c r="B26" s="176" t="s">
        <v>359</v>
      </c>
      <c r="C26" s="177">
        <f t="shared" si="0"/>
        <v>34</v>
      </c>
      <c r="D26" s="176">
        <v>33</v>
      </c>
      <c r="E26" s="178">
        <v>0</v>
      </c>
      <c r="F26" s="178">
        <v>0</v>
      </c>
      <c r="G26" s="179">
        <v>1</v>
      </c>
      <c r="H26" s="176">
        <v>0</v>
      </c>
      <c r="I26" s="178">
        <v>0</v>
      </c>
      <c r="J26" s="179">
        <v>34</v>
      </c>
      <c r="K26" s="176">
        <v>0</v>
      </c>
      <c r="L26" s="179">
        <v>0</v>
      </c>
      <c r="M26" s="176">
        <v>2</v>
      </c>
      <c r="N26" s="178">
        <v>1</v>
      </c>
      <c r="O26" s="178">
        <v>0</v>
      </c>
      <c r="P26" s="178">
        <v>0</v>
      </c>
      <c r="Q26" s="178">
        <v>1</v>
      </c>
      <c r="R26" s="179">
        <v>0</v>
      </c>
      <c r="S26" s="180">
        <v>6</v>
      </c>
      <c r="T26" s="176">
        <v>1</v>
      </c>
      <c r="U26" s="178">
        <v>1</v>
      </c>
      <c r="V26" s="178">
        <v>0</v>
      </c>
      <c r="W26" s="178">
        <v>0</v>
      </c>
      <c r="X26" s="178">
        <v>0</v>
      </c>
      <c r="Y26" s="178">
        <v>0</v>
      </c>
      <c r="Z26" s="178">
        <v>0</v>
      </c>
      <c r="AA26" s="179">
        <v>0</v>
      </c>
      <c r="AB26" s="176">
        <v>0</v>
      </c>
      <c r="AC26" s="178">
        <v>0</v>
      </c>
      <c r="AD26" s="178">
        <v>0</v>
      </c>
      <c r="AE26" s="178">
        <v>0</v>
      </c>
      <c r="AF26" s="179">
        <v>0</v>
      </c>
      <c r="AG26" s="205">
        <v>2</v>
      </c>
      <c r="AH26" s="178">
        <v>0</v>
      </c>
      <c r="AI26" s="178">
        <v>0</v>
      </c>
      <c r="AJ26" s="179">
        <v>2</v>
      </c>
    </row>
    <row r="27" spans="2:36" ht="24" customHeight="1">
      <c r="B27" s="176" t="s">
        <v>360</v>
      </c>
      <c r="C27" s="177">
        <f t="shared" si="0"/>
        <v>93</v>
      </c>
      <c r="D27" s="176">
        <v>84</v>
      </c>
      <c r="E27" s="178">
        <v>5</v>
      </c>
      <c r="F27" s="178">
        <v>0</v>
      </c>
      <c r="G27" s="179">
        <v>4</v>
      </c>
      <c r="H27" s="176">
        <v>0</v>
      </c>
      <c r="I27" s="178">
        <v>0</v>
      </c>
      <c r="J27" s="179">
        <v>93</v>
      </c>
      <c r="K27" s="176">
        <v>0</v>
      </c>
      <c r="L27" s="179">
        <v>0</v>
      </c>
      <c r="M27" s="176">
        <v>3</v>
      </c>
      <c r="N27" s="178">
        <v>0</v>
      </c>
      <c r="O27" s="178">
        <v>0</v>
      </c>
      <c r="P27" s="178">
        <v>0</v>
      </c>
      <c r="Q27" s="178">
        <v>0</v>
      </c>
      <c r="R27" s="179">
        <v>0</v>
      </c>
      <c r="S27" s="180">
        <v>31</v>
      </c>
      <c r="T27" s="176">
        <v>12</v>
      </c>
      <c r="U27" s="178">
        <v>2</v>
      </c>
      <c r="V27" s="178">
        <v>1</v>
      </c>
      <c r="W27" s="178">
        <v>0</v>
      </c>
      <c r="X27" s="178">
        <v>0</v>
      </c>
      <c r="Y27" s="178">
        <v>1</v>
      </c>
      <c r="Z27" s="178">
        <v>9</v>
      </c>
      <c r="AA27" s="179">
        <v>0</v>
      </c>
      <c r="AB27" s="176">
        <v>1</v>
      </c>
      <c r="AC27" s="178">
        <v>0</v>
      </c>
      <c r="AD27" s="178">
        <v>1</v>
      </c>
      <c r="AE27" s="178">
        <v>1</v>
      </c>
      <c r="AF27" s="179">
        <v>0</v>
      </c>
      <c r="AG27" s="205">
        <v>0</v>
      </c>
      <c r="AH27" s="178">
        <v>1</v>
      </c>
      <c r="AI27" s="178">
        <v>0</v>
      </c>
      <c r="AJ27" s="179">
        <v>0</v>
      </c>
    </row>
    <row r="28" spans="2:36" ht="24" customHeight="1">
      <c r="B28" s="176" t="s">
        <v>361</v>
      </c>
      <c r="C28" s="177">
        <f t="shared" si="0"/>
        <v>1443</v>
      </c>
      <c r="D28" s="176">
        <v>1438</v>
      </c>
      <c r="E28" s="178">
        <v>0</v>
      </c>
      <c r="F28" s="178">
        <v>4</v>
      </c>
      <c r="G28" s="179">
        <v>1</v>
      </c>
      <c r="H28" s="176">
        <v>0</v>
      </c>
      <c r="I28" s="178">
        <v>0</v>
      </c>
      <c r="J28" s="179">
        <v>1443</v>
      </c>
      <c r="K28" s="176">
        <v>0</v>
      </c>
      <c r="L28" s="179">
        <v>0</v>
      </c>
      <c r="M28" s="176">
        <v>0</v>
      </c>
      <c r="N28" s="178">
        <v>0</v>
      </c>
      <c r="O28" s="178">
        <v>0</v>
      </c>
      <c r="P28" s="178">
        <v>0</v>
      </c>
      <c r="Q28" s="178">
        <v>0</v>
      </c>
      <c r="R28" s="179">
        <v>0</v>
      </c>
      <c r="S28" s="180">
        <v>40</v>
      </c>
      <c r="T28" s="176">
        <v>814</v>
      </c>
      <c r="U28" s="178">
        <v>8</v>
      </c>
      <c r="V28" s="178">
        <v>0</v>
      </c>
      <c r="W28" s="178">
        <v>0</v>
      </c>
      <c r="X28" s="178">
        <v>0</v>
      </c>
      <c r="Y28" s="178">
        <v>0</v>
      </c>
      <c r="Z28" s="178">
        <v>13</v>
      </c>
      <c r="AA28" s="179">
        <v>793</v>
      </c>
      <c r="AB28" s="176">
        <v>0</v>
      </c>
      <c r="AC28" s="178">
        <v>0</v>
      </c>
      <c r="AD28" s="178">
        <v>0</v>
      </c>
      <c r="AE28" s="178">
        <v>0</v>
      </c>
      <c r="AF28" s="179">
        <v>0</v>
      </c>
      <c r="AG28" s="205">
        <v>0</v>
      </c>
      <c r="AH28" s="178">
        <v>0</v>
      </c>
      <c r="AI28" s="178">
        <v>0</v>
      </c>
      <c r="AJ28" s="179">
        <v>0</v>
      </c>
    </row>
    <row r="29" spans="2:36" ht="24" customHeight="1">
      <c r="B29" s="176" t="s">
        <v>362</v>
      </c>
      <c r="C29" s="177">
        <f t="shared" si="0"/>
        <v>83</v>
      </c>
      <c r="D29" s="176">
        <v>80</v>
      </c>
      <c r="E29" s="178">
        <v>0</v>
      </c>
      <c r="F29" s="178">
        <v>3</v>
      </c>
      <c r="G29" s="179">
        <v>0</v>
      </c>
      <c r="H29" s="176">
        <v>0</v>
      </c>
      <c r="I29" s="178">
        <v>0</v>
      </c>
      <c r="J29" s="179">
        <v>83</v>
      </c>
      <c r="K29" s="176">
        <v>0</v>
      </c>
      <c r="L29" s="179">
        <v>0</v>
      </c>
      <c r="M29" s="176">
        <v>0</v>
      </c>
      <c r="N29" s="178">
        <v>0</v>
      </c>
      <c r="O29" s="178">
        <v>0</v>
      </c>
      <c r="P29" s="178">
        <v>0</v>
      </c>
      <c r="Q29" s="178">
        <v>0</v>
      </c>
      <c r="R29" s="179">
        <v>0</v>
      </c>
      <c r="S29" s="180">
        <v>35</v>
      </c>
      <c r="T29" s="176">
        <v>13</v>
      </c>
      <c r="U29" s="178">
        <v>5</v>
      </c>
      <c r="V29" s="178">
        <v>0</v>
      </c>
      <c r="W29" s="178">
        <v>0</v>
      </c>
      <c r="X29" s="178">
        <v>0</v>
      </c>
      <c r="Y29" s="178">
        <v>0</v>
      </c>
      <c r="Z29" s="178">
        <v>8</v>
      </c>
      <c r="AA29" s="179">
        <v>0</v>
      </c>
      <c r="AB29" s="176">
        <v>0</v>
      </c>
      <c r="AC29" s="178">
        <v>0</v>
      </c>
      <c r="AD29" s="178">
        <v>0</v>
      </c>
      <c r="AE29" s="178">
        <v>0</v>
      </c>
      <c r="AF29" s="179">
        <v>0</v>
      </c>
      <c r="AG29" s="205">
        <v>0</v>
      </c>
      <c r="AH29" s="178">
        <v>0</v>
      </c>
      <c r="AI29" s="178">
        <v>0</v>
      </c>
      <c r="AJ29" s="179">
        <v>0</v>
      </c>
    </row>
    <row r="30" spans="2:36" ht="24" customHeight="1">
      <c r="B30" s="176" t="s">
        <v>363</v>
      </c>
      <c r="C30" s="177">
        <f t="shared" si="0"/>
        <v>111</v>
      </c>
      <c r="D30" s="176">
        <v>80</v>
      </c>
      <c r="E30" s="178">
        <v>0</v>
      </c>
      <c r="F30" s="178">
        <v>0</v>
      </c>
      <c r="G30" s="179">
        <v>31</v>
      </c>
      <c r="H30" s="176">
        <v>0</v>
      </c>
      <c r="I30" s="178">
        <v>0</v>
      </c>
      <c r="J30" s="179">
        <v>111</v>
      </c>
      <c r="K30" s="176">
        <v>0</v>
      </c>
      <c r="L30" s="179">
        <v>0</v>
      </c>
      <c r="M30" s="176">
        <v>3</v>
      </c>
      <c r="N30" s="178">
        <v>0</v>
      </c>
      <c r="O30" s="178">
        <v>0</v>
      </c>
      <c r="P30" s="178">
        <v>0</v>
      </c>
      <c r="Q30" s="178">
        <v>0</v>
      </c>
      <c r="R30" s="179">
        <v>0</v>
      </c>
      <c r="S30" s="180">
        <v>14</v>
      </c>
      <c r="T30" s="176">
        <v>15</v>
      </c>
      <c r="U30" s="178">
        <v>10</v>
      </c>
      <c r="V30" s="178">
        <v>1</v>
      </c>
      <c r="W30" s="178">
        <v>0</v>
      </c>
      <c r="X30" s="178">
        <v>0</v>
      </c>
      <c r="Y30" s="178">
        <v>0</v>
      </c>
      <c r="Z30" s="178">
        <v>4</v>
      </c>
      <c r="AA30" s="179">
        <v>0</v>
      </c>
      <c r="AB30" s="176">
        <v>0</v>
      </c>
      <c r="AC30" s="178">
        <v>0</v>
      </c>
      <c r="AD30" s="178">
        <v>0</v>
      </c>
      <c r="AE30" s="178">
        <v>0</v>
      </c>
      <c r="AF30" s="179">
        <v>0</v>
      </c>
      <c r="AG30" s="205">
        <v>0</v>
      </c>
      <c r="AH30" s="178">
        <v>1</v>
      </c>
      <c r="AI30" s="178">
        <v>0</v>
      </c>
      <c r="AJ30" s="179">
        <v>1</v>
      </c>
    </row>
    <row r="31" spans="2:36" ht="24" customHeight="1">
      <c r="B31" s="176" t="s">
        <v>364</v>
      </c>
      <c r="C31" s="177">
        <f t="shared" si="0"/>
        <v>127</v>
      </c>
      <c r="D31" s="176">
        <v>121</v>
      </c>
      <c r="E31" s="178">
        <v>1</v>
      </c>
      <c r="F31" s="178">
        <v>1</v>
      </c>
      <c r="G31" s="179">
        <v>4</v>
      </c>
      <c r="H31" s="176">
        <v>0</v>
      </c>
      <c r="I31" s="178">
        <v>0</v>
      </c>
      <c r="J31" s="179">
        <v>127</v>
      </c>
      <c r="K31" s="176">
        <v>0</v>
      </c>
      <c r="L31" s="179">
        <v>0</v>
      </c>
      <c r="M31" s="176">
        <v>4</v>
      </c>
      <c r="N31" s="178">
        <v>0</v>
      </c>
      <c r="O31" s="178">
        <v>0</v>
      </c>
      <c r="P31" s="178">
        <v>0</v>
      </c>
      <c r="Q31" s="178">
        <v>0</v>
      </c>
      <c r="R31" s="179">
        <v>0</v>
      </c>
      <c r="S31" s="180">
        <v>13</v>
      </c>
      <c r="T31" s="176">
        <v>14</v>
      </c>
      <c r="U31" s="178">
        <v>4</v>
      </c>
      <c r="V31" s="178">
        <v>0</v>
      </c>
      <c r="W31" s="178">
        <v>1</v>
      </c>
      <c r="X31" s="178">
        <v>0</v>
      </c>
      <c r="Y31" s="178">
        <v>0</v>
      </c>
      <c r="Z31" s="178">
        <v>9</v>
      </c>
      <c r="AA31" s="179">
        <v>0</v>
      </c>
      <c r="AB31" s="176">
        <v>0</v>
      </c>
      <c r="AC31" s="178">
        <v>0</v>
      </c>
      <c r="AD31" s="178">
        <v>0</v>
      </c>
      <c r="AE31" s="178">
        <v>0</v>
      </c>
      <c r="AF31" s="179">
        <v>0</v>
      </c>
      <c r="AG31" s="205">
        <v>1</v>
      </c>
      <c r="AH31" s="178">
        <v>0</v>
      </c>
      <c r="AI31" s="178">
        <v>0</v>
      </c>
      <c r="AJ31" s="179">
        <v>0</v>
      </c>
    </row>
    <row r="32" spans="2:36" ht="24" customHeight="1">
      <c r="B32" s="176" t="s">
        <v>365</v>
      </c>
      <c r="C32" s="177">
        <f t="shared" si="0"/>
        <v>2133</v>
      </c>
      <c r="D32" s="176">
        <v>2130</v>
      </c>
      <c r="E32" s="178">
        <v>1</v>
      </c>
      <c r="F32" s="178">
        <v>0</v>
      </c>
      <c r="G32" s="179">
        <v>2</v>
      </c>
      <c r="H32" s="176">
        <v>0</v>
      </c>
      <c r="I32" s="178">
        <v>0</v>
      </c>
      <c r="J32" s="179">
        <v>2133</v>
      </c>
      <c r="K32" s="176">
        <v>0</v>
      </c>
      <c r="L32" s="179">
        <v>0</v>
      </c>
      <c r="M32" s="176">
        <v>2</v>
      </c>
      <c r="N32" s="178">
        <v>0</v>
      </c>
      <c r="O32" s="178">
        <v>0</v>
      </c>
      <c r="P32" s="178">
        <v>0</v>
      </c>
      <c r="Q32" s="178">
        <v>0</v>
      </c>
      <c r="R32" s="179">
        <v>0</v>
      </c>
      <c r="S32" s="180">
        <v>210</v>
      </c>
      <c r="T32" s="176">
        <v>209</v>
      </c>
      <c r="U32" s="178">
        <v>32</v>
      </c>
      <c r="V32" s="178">
        <v>0</v>
      </c>
      <c r="W32" s="178">
        <v>2</v>
      </c>
      <c r="X32" s="178">
        <v>0</v>
      </c>
      <c r="Y32" s="178">
        <v>1</v>
      </c>
      <c r="Z32" s="178">
        <v>173</v>
      </c>
      <c r="AA32" s="179">
        <v>1</v>
      </c>
      <c r="AB32" s="176">
        <v>1</v>
      </c>
      <c r="AC32" s="178">
        <v>0</v>
      </c>
      <c r="AD32" s="178">
        <v>1</v>
      </c>
      <c r="AE32" s="178">
        <v>0</v>
      </c>
      <c r="AF32" s="179">
        <v>1</v>
      </c>
      <c r="AG32" s="205">
        <v>7</v>
      </c>
      <c r="AH32" s="178">
        <v>0</v>
      </c>
      <c r="AI32" s="178">
        <v>0</v>
      </c>
      <c r="AJ32" s="179">
        <v>0</v>
      </c>
    </row>
    <row r="33" spans="2:36" ht="24" customHeight="1">
      <c r="B33" s="176" t="s">
        <v>366</v>
      </c>
      <c r="C33" s="177">
        <f t="shared" si="0"/>
        <v>743</v>
      </c>
      <c r="D33" s="176">
        <v>728</v>
      </c>
      <c r="E33" s="178">
        <v>0</v>
      </c>
      <c r="F33" s="178">
        <v>1</v>
      </c>
      <c r="G33" s="179">
        <v>14</v>
      </c>
      <c r="H33" s="176">
        <v>0</v>
      </c>
      <c r="I33" s="178">
        <v>0</v>
      </c>
      <c r="J33" s="179">
        <v>743</v>
      </c>
      <c r="K33" s="176">
        <v>0</v>
      </c>
      <c r="L33" s="179">
        <v>0</v>
      </c>
      <c r="M33" s="176">
        <v>4</v>
      </c>
      <c r="N33" s="178">
        <v>0</v>
      </c>
      <c r="O33" s="178">
        <v>0</v>
      </c>
      <c r="P33" s="178">
        <v>0</v>
      </c>
      <c r="Q33" s="178">
        <v>0</v>
      </c>
      <c r="R33" s="179">
        <v>0</v>
      </c>
      <c r="S33" s="180">
        <v>82</v>
      </c>
      <c r="T33" s="176">
        <v>30</v>
      </c>
      <c r="U33" s="178">
        <v>9</v>
      </c>
      <c r="V33" s="178">
        <v>0</v>
      </c>
      <c r="W33" s="178">
        <v>1</v>
      </c>
      <c r="X33" s="178">
        <v>0</v>
      </c>
      <c r="Y33" s="178">
        <v>1</v>
      </c>
      <c r="Z33" s="178">
        <v>19</v>
      </c>
      <c r="AA33" s="179">
        <v>0</v>
      </c>
      <c r="AB33" s="176">
        <v>0</v>
      </c>
      <c r="AC33" s="178">
        <v>0</v>
      </c>
      <c r="AD33" s="178">
        <v>0</v>
      </c>
      <c r="AE33" s="178">
        <v>0</v>
      </c>
      <c r="AF33" s="179">
        <v>0</v>
      </c>
      <c r="AG33" s="205">
        <v>1</v>
      </c>
      <c r="AH33" s="178">
        <v>0</v>
      </c>
      <c r="AI33" s="178">
        <v>0</v>
      </c>
      <c r="AJ33" s="179">
        <v>0</v>
      </c>
    </row>
    <row r="34" spans="2:36" ht="24" customHeight="1">
      <c r="B34" s="176" t="s">
        <v>367</v>
      </c>
      <c r="C34" s="177">
        <f t="shared" si="0"/>
        <v>254</v>
      </c>
      <c r="D34" s="176">
        <v>252</v>
      </c>
      <c r="E34" s="178">
        <v>0</v>
      </c>
      <c r="F34" s="178">
        <v>2</v>
      </c>
      <c r="G34" s="179">
        <v>0</v>
      </c>
      <c r="H34" s="176">
        <v>0</v>
      </c>
      <c r="I34" s="178">
        <v>0</v>
      </c>
      <c r="J34" s="179">
        <v>254</v>
      </c>
      <c r="K34" s="176">
        <v>0</v>
      </c>
      <c r="L34" s="179">
        <v>0</v>
      </c>
      <c r="M34" s="176">
        <v>1</v>
      </c>
      <c r="N34" s="178">
        <v>0</v>
      </c>
      <c r="O34" s="178">
        <v>0</v>
      </c>
      <c r="P34" s="178">
        <v>0</v>
      </c>
      <c r="Q34" s="178">
        <v>0</v>
      </c>
      <c r="R34" s="179">
        <v>0</v>
      </c>
      <c r="S34" s="180">
        <v>63</v>
      </c>
      <c r="T34" s="176">
        <v>15</v>
      </c>
      <c r="U34" s="178">
        <v>1</v>
      </c>
      <c r="V34" s="178">
        <v>0</v>
      </c>
      <c r="W34" s="178">
        <v>0</v>
      </c>
      <c r="X34" s="178">
        <v>0</v>
      </c>
      <c r="Y34" s="178">
        <v>0</v>
      </c>
      <c r="Z34" s="178">
        <v>14</v>
      </c>
      <c r="AA34" s="179">
        <v>0</v>
      </c>
      <c r="AB34" s="176">
        <v>0</v>
      </c>
      <c r="AC34" s="178">
        <v>0</v>
      </c>
      <c r="AD34" s="178">
        <v>0</v>
      </c>
      <c r="AE34" s="178">
        <v>0</v>
      </c>
      <c r="AF34" s="179">
        <v>0</v>
      </c>
      <c r="AG34" s="205">
        <v>0</v>
      </c>
      <c r="AH34" s="178">
        <v>0</v>
      </c>
      <c r="AI34" s="178">
        <v>0</v>
      </c>
      <c r="AJ34" s="179">
        <v>0</v>
      </c>
    </row>
    <row r="35" spans="2:36" ht="24" customHeight="1">
      <c r="B35" s="176" t="s">
        <v>368</v>
      </c>
      <c r="C35" s="177">
        <f t="shared" si="0"/>
        <v>158</v>
      </c>
      <c r="D35" s="176">
        <v>157</v>
      </c>
      <c r="E35" s="178">
        <v>0</v>
      </c>
      <c r="F35" s="178">
        <v>0</v>
      </c>
      <c r="G35" s="179">
        <v>1</v>
      </c>
      <c r="H35" s="176">
        <v>0</v>
      </c>
      <c r="I35" s="178">
        <v>0</v>
      </c>
      <c r="J35" s="179">
        <v>158</v>
      </c>
      <c r="K35" s="176">
        <v>0</v>
      </c>
      <c r="L35" s="179">
        <v>0</v>
      </c>
      <c r="M35" s="176">
        <v>0</v>
      </c>
      <c r="N35" s="178">
        <v>0</v>
      </c>
      <c r="O35" s="178">
        <v>0</v>
      </c>
      <c r="P35" s="178">
        <v>0</v>
      </c>
      <c r="Q35" s="178">
        <v>0</v>
      </c>
      <c r="R35" s="179">
        <v>0</v>
      </c>
      <c r="S35" s="180">
        <v>21</v>
      </c>
      <c r="T35" s="176">
        <v>14</v>
      </c>
      <c r="U35" s="178">
        <v>9</v>
      </c>
      <c r="V35" s="178">
        <v>0</v>
      </c>
      <c r="W35" s="178">
        <v>0</v>
      </c>
      <c r="X35" s="178">
        <v>0</v>
      </c>
      <c r="Y35" s="178">
        <v>0</v>
      </c>
      <c r="Z35" s="178">
        <v>2</v>
      </c>
      <c r="AA35" s="179">
        <v>3</v>
      </c>
      <c r="AB35" s="176">
        <v>0</v>
      </c>
      <c r="AC35" s="178">
        <v>0</v>
      </c>
      <c r="AD35" s="178">
        <v>0</v>
      </c>
      <c r="AE35" s="178">
        <v>0</v>
      </c>
      <c r="AF35" s="179">
        <v>0</v>
      </c>
      <c r="AG35" s="205">
        <v>0</v>
      </c>
      <c r="AH35" s="178">
        <v>0</v>
      </c>
      <c r="AI35" s="178">
        <v>0</v>
      </c>
      <c r="AJ35" s="179">
        <v>0</v>
      </c>
    </row>
    <row r="36" spans="2:36" ht="24" customHeight="1">
      <c r="B36" s="176" t="s">
        <v>369</v>
      </c>
      <c r="C36" s="177">
        <f t="shared" si="0"/>
        <v>18</v>
      </c>
      <c r="D36" s="176">
        <v>17</v>
      </c>
      <c r="E36" s="178">
        <v>0</v>
      </c>
      <c r="F36" s="178">
        <v>0</v>
      </c>
      <c r="G36" s="179">
        <v>1</v>
      </c>
      <c r="H36" s="176">
        <v>0</v>
      </c>
      <c r="I36" s="178">
        <v>0</v>
      </c>
      <c r="J36" s="179">
        <v>18</v>
      </c>
      <c r="K36" s="176">
        <v>0</v>
      </c>
      <c r="L36" s="179">
        <v>0</v>
      </c>
      <c r="M36" s="176">
        <v>2</v>
      </c>
      <c r="N36" s="178">
        <v>0</v>
      </c>
      <c r="O36" s="178">
        <v>0</v>
      </c>
      <c r="P36" s="178">
        <v>0</v>
      </c>
      <c r="Q36" s="178">
        <v>0</v>
      </c>
      <c r="R36" s="179">
        <v>0</v>
      </c>
      <c r="S36" s="180">
        <v>6</v>
      </c>
      <c r="T36" s="176">
        <v>8</v>
      </c>
      <c r="U36" s="178">
        <v>6</v>
      </c>
      <c r="V36" s="178">
        <v>0</v>
      </c>
      <c r="W36" s="178">
        <v>1</v>
      </c>
      <c r="X36" s="178">
        <v>0</v>
      </c>
      <c r="Y36" s="178">
        <v>0</v>
      </c>
      <c r="Z36" s="178">
        <v>1</v>
      </c>
      <c r="AA36" s="179">
        <v>0</v>
      </c>
      <c r="AB36" s="176">
        <v>0</v>
      </c>
      <c r="AC36" s="178">
        <v>0</v>
      </c>
      <c r="AD36" s="178">
        <v>0</v>
      </c>
      <c r="AE36" s="178">
        <v>0</v>
      </c>
      <c r="AF36" s="179">
        <v>0</v>
      </c>
      <c r="AG36" s="205">
        <v>0</v>
      </c>
      <c r="AH36" s="178">
        <v>0</v>
      </c>
      <c r="AI36" s="178">
        <v>0</v>
      </c>
      <c r="AJ36" s="179">
        <v>0</v>
      </c>
    </row>
    <row r="37" spans="2:36" ht="24" customHeight="1">
      <c r="B37" s="176" t="s">
        <v>370</v>
      </c>
      <c r="C37" s="177">
        <f t="shared" si="0"/>
        <v>30</v>
      </c>
      <c r="D37" s="176">
        <v>30</v>
      </c>
      <c r="E37" s="178">
        <v>0</v>
      </c>
      <c r="F37" s="178">
        <v>0</v>
      </c>
      <c r="G37" s="179">
        <v>0</v>
      </c>
      <c r="H37" s="176">
        <v>0</v>
      </c>
      <c r="I37" s="178">
        <v>0</v>
      </c>
      <c r="J37" s="179">
        <v>30</v>
      </c>
      <c r="K37" s="176">
        <v>0</v>
      </c>
      <c r="L37" s="179">
        <v>0</v>
      </c>
      <c r="M37" s="176">
        <v>0</v>
      </c>
      <c r="N37" s="178">
        <v>0</v>
      </c>
      <c r="O37" s="178">
        <v>0</v>
      </c>
      <c r="P37" s="178">
        <v>0</v>
      </c>
      <c r="Q37" s="178">
        <v>0</v>
      </c>
      <c r="R37" s="179">
        <v>0</v>
      </c>
      <c r="S37" s="180">
        <v>3</v>
      </c>
      <c r="T37" s="176">
        <v>0</v>
      </c>
      <c r="U37" s="178">
        <v>0</v>
      </c>
      <c r="V37" s="178">
        <v>0</v>
      </c>
      <c r="W37" s="178">
        <v>0</v>
      </c>
      <c r="X37" s="178">
        <v>0</v>
      </c>
      <c r="Y37" s="178">
        <v>0</v>
      </c>
      <c r="Z37" s="178">
        <v>0</v>
      </c>
      <c r="AA37" s="179">
        <v>0</v>
      </c>
      <c r="AB37" s="176">
        <v>0</v>
      </c>
      <c r="AC37" s="178">
        <v>0</v>
      </c>
      <c r="AD37" s="178">
        <v>0</v>
      </c>
      <c r="AE37" s="178">
        <v>0</v>
      </c>
      <c r="AF37" s="179">
        <v>0</v>
      </c>
      <c r="AG37" s="205">
        <v>0</v>
      </c>
      <c r="AH37" s="178">
        <v>0</v>
      </c>
      <c r="AI37" s="178">
        <v>0</v>
      </c>
      <c r="AJ37" s="179">
        <v>0</v>
      </c>
    </row>
    <row r="38" spans="2:36" ht="24" customHeight="1">
      <c r="B38" s="176" t="s">
        <v>371</v>
      </c>
      <c r="C38" s="177">
        <f t="shared" si="0"/>
        <v>59</v>
      </c>
      <c r="D38" s="176">
        <v>54</v>
      </c>
      <c r="E38" s="178">
        <v>3</v>
      </c>
      <c r="F38" s="178">
        <v>0</v>
      </c>
      <c r="G38" s="179">
        <v>2</v>
      </c>
      <c r="H38" s="176">
        <v>0</v>
      </c>
      <c r="I38" s="178">
        <v>0</v>
      </c>
      <c r="J38" s="179">
        <v>59</v>
      </c>
      <c r="K38" s="176">
        <v>0</v>
      </c>
      <c r="L38" s="179">
        <v>0</v>
      </c>
      <c r="M38" s="176">
        <v>0</v>
      </c>
      <c r="N38" s="178">
        <v>0</v>
      </c>
      <c r="O38" s="178">
        <v>0</v>
      </c>
      <c r="P38" s="178">
        <v>0</v>
      </c>
      <c r="Q38" s="178">
        <v>0</v>
      </c>
      <c r="R38" s="179">
        <v>0</v>
      </c>
      <c r="S38" s="180">
        <v>14</v>
      </c>
      <c r="T38" s="176">
        <v>7</v>
      </c>
      <c r="U38" s="178">
        <v>2</v>
      </c>
      <c r="V38" s="178">
        <v>0</v>
      </c>
      <c r="W38" s="178">
        <v>0</v>
      </c>
      <c r="X38" s="178">
        <v>0</v>
      </c>
      <c r="Y38" s="178">
        <v>0</v>
      </c>
      <c r="Z38" s="178">
        <v>5</v>
      </c>
      <c r="AA38" s="179">
        <v>0</v>
      </c>
      <c r="AB38" s="176">
        <v>0</v>
      </c>
      <c r="AC38" s="178">
        <v>0</v>
      </c>
      <c r="AD38" s="178">
        <v>0</v>
      </c>
      <c r="AE38" s="178">
        <v>0</v>
      </c>
      <c r="AF38" s="179">
        <v>0</v>
      </c>
      <c r="AG38" s="205">
        <v>0</v>
      </c>
      <c r="AH38" s="178">
        <v>0</v>
      </c>
      <c r="AI38" s="178">
        <v>0</v>
      </c>
      <c r="AJ38" s="179">
        <v>0</v>
      </c>
    </row>
    <row r="39" spans="2:36" ht="24" customHeight="1">
      <c r="B39" s="176" t="s">
        <v>372</v>
      </c>
      <c r="C39" s="177">
        <f t="shared" si="0"/>
        <v>127</v>
      </c>
      <c r="D39" s="176">
        <v>126</v>
      </c>
      <c r="E39" s="178">
        <v>0</v>
      </c>
      <c r="F39" s="178">
        <v>0</v>
      </c>
      <c r="G39" s="179">
        <v>1</v>
      </c>
      <c r="H39" s="176">
        <v>0</v>
      </c>
      <c r="I39" s="178">
        <v>0</v>
      </c>
      <c r="J39" s="179">
        <v>127</v>
      </c>
      <c r="K39" s="176">
        <v>0</v>
      </c>
      <c r="L39" s="179">
        <v>0</v>
      </c>
      <c r="M39" s="176">
        <v>1</v>
      </c>
      <c r="N39" s="178">
        <v>0</v>
      </c>
      <c r="O39" s="178">
        <v>0</v>
      </c>
      <c r="P39" s="178">
        <v>0</v>
      </c>
      <c r="Q39" s="178">
        <v>0</v>
      </c>
      <c r="R39" s="179">
        <v>0</v>
      </c>
      <c r="S39" s="180">
        <v>9</v>
      </c>
      <c r="T39" s="176">
        <v>14</v>
      </c>
      <c r="U39" s="178">
        <v>5</v>
      </c>
      <c r="V39" s="178">
        <v>0</v>
      </c>
      <c r="W39" s="178">
        <v>0</v>
      </c>
      <c r="X39" s="178">
        <v>0</v>
      </c>
      <c r="Y39" s="178">
        <v>0</v>
      </c>
      <c r="Z39" s="178">
        <v>8</v>
      </c>
      <c r="AA39" s="179">
        <v>1</v>
      </c>
      <c r="AB39" s="176">
        <v>0</v>
      </c>
      <c r="AC39" s="178">
        <v>0</v>
      </c>
      <c r="AD39" s="178">
        <v>0</v>
      </c>
      <c r="AE39" s="178">
        <v>0</v>
      </c>
      <c r="AF39" s="179">
        <v>0</v>
      </c>
      <c r="AG39" s="205">
        <v>0</v>
      </c>
      <c r="AH39" s="178">
        <v>0</v>
      </c>
      <c r="AI39" s="178">
        <v>0</v>
      </c>
      <c r="AJ39" s="179">
        <v>0</v>
      </c>
    </row>
    <row r="40" spans="2:36" ht="24" customHeight="1">
      <c r="B40" s="176" t="s">
        <v>373</v>
      </c>
      <c r="C40" s="177">
        <f t="shared" si="0"/>
        <v>43</v>
      </c>
      <c r="D40" s="176">
        <v>41</v>
      </c>
      <c r="E40" s="178">
        <v>0</v>
      </c>
      <c r="F40" s="178">
        <v>0</v>
      </c>
      <c r="G40" s="179">
        <v>2</v>
      </c>
      <c r="H40" s="176">
        <v>0</v>
      </c>
      <c r="I40" s="178">
        <v>0</v>
      </c>
      <c r="J40" s="179">
        <v>43</v>
      </c>
      <c r="K40" s="176">
        <v>0</v>
      </c>
      <c r="L40" s="179">
        <v>0</v>
      </c>
      <c r="M40" s="176">
        <v>0</v>
      </c>
      <c r="N40" s="178">
        <v>0</v>
      </c>
      <c r="O40" s="178">
        <v>0</v>
      </c>
      <c r="P40" s="178">
        <v>0</v>
      </c>
      <c r="Q40" s="178">
        <v>0</v>
      </c>
      <c r="R40" s="179">
        <v>0</v>
      </c>
      <c r="S40" s="180">
        <v>10</v>
      </c>
      <c r="T40" s="176">
        <v>2</v>
      </c>
      <c r="U40" s="178">
        <v>2</v>
      </c>
      <c r="V40" s="178">
        <v>0</v>
      </c>
      <c r="W40" s="178">
        <v>0</v>
      </c>
      <c r="X40" s="178">
        <v>0</v>
      </c>
      <c r="Y40" s="178">
        <v>0</v>
      </c>
      <c r="Z40" s="178">
        <v>0</v>
      </c>
      <c r="AA40" s="179">
        <v>0</v>
      </c>
      <c r="AB40" s="176">
        <v>0</v>
      </c>
      <c r="AC40" s="178">
        <v>0</v>
      </c>
      <c r="AD40" s="178">
        <v>0</v>
      </c>
      <c r="AE40" s="178">
        <v>0</v>
      </c>
      <c r="AF40" s="179">
        <v>0</v>
      </c>
      <c r="AG40" s="205">
        <v>1</v>
      </c>
      <c r="AH40" s="178">
        <v>0</v>
      </c>
      <c r="AI40" s="178">
        <v>0</v>
      </c>
      <c r="AJ40" s="179">
        <v>0</v>
      </c>
    </row>
    <row r="41" spans="2:36" ht="24" customHeight="1">
      <c r="B41" s="176" t="s">
        <v>374</v>
      </c>
      <c r="C41" s="177">
        <f t="shared" si="0"/>
        <v>110</v>
      </c>
      <c r="D41" s="176">
        <v>110</v>
      </c>
      <c r="E41" s="178">
        <v>0</v>
      </c>
      <c r="F41" s="178">
        <v>0</v>
      </c>
      <c r="G41" s="179">
        <v>0</v>
      </c>
      <c r="H41" s="176">
        <v>0</v>
      </c>
      <c r="I41" s="178">
        <v>0</v>
      </c>
      <c r="J41" s="179">
        <v>110</v>
      </c>
      <c r="K41" s="176">
        <v>0</v>
      </c>
      <c r="L41" s="179">
        <v>0</v>
      </c>
      <c r="M41" s="176">
        <v>0</v>
      </c>
      <c r="N41" s="178">
        <v>0</v>
      </c>
      <c r="O41" s="178">
        <v>0</v>
      </c>
      <c r="P41" s="178">
        <v>0</v>
      </c>
      <c r="Q41" s="178">
        <v>0</v>
      </c>
      <c r="R41" s="179">
        <v>0</v>
      </c>
      <c r="S41" s="180">
        <v>9</v>
      </c>
      <c r="T41" s="176">
        <v>2</v>
      </c>
      <c r="U41" s="178">
        <v>2</v>
      </c>
      <c r="V41" s="178">
        <v>0</v>
      </c>
      <c r="W41" s="178">
        <v>0</v>
      </c>
      <c r="X41" s="178">
        <v>0</v>
      </c>
      <c r="Y41" s="178">
        <v>0</v>
      </c>
      <c r="Z41" s="178">
        <v>0</v>
      </c>
      <c r="AA41" s="179">
        <v>0</v>
      </c>
      <c r="AB41" s="176">
        <v>0</v>
      </c>
      <c r="AC41" s="178">
        <v>0</v>
      </c>
      <c r="AD41" s="178">
        <v>0</v>
      </c>
      <c r="AE41" s="178">
        <v>0</v>
      </c>
      <c r="AF41" s="179">
        <v>0</v>
      </c>
      <c r="AG41" s="205">
        <v>2</v>
      </c>
      <c r="AH41" s="178">
        <v>0</v>
      </c>
      <c r="AI41" s="178">
        <v>0</v>
      </c>
      <c r="AJ41" s="179">
        <v>0</v>
      </c>
    </row>
    <row r="42" spans="2:36" ht="24" customHeight="1">
      <c r="B42" s="176" t="s">
        <v>375</v>
      </c>
      <c r="C42" s="177">
        <f t="shared" si="0"/>
        <v>20</v>
      </c>
      <c r="D42" s="176">
        <v>19</v>
      </c>
      <c r="E42" s="178">
        <v>0</v>
      </c>
      <c r="F42" s="178">
        <v>1</v>
      </c>
      <c r="G42" s="179">
        <v>0</v>
      </c>
      <c r="H42" s="176">
        <v>0</v>
      </c>
      <c r="I42" s="178">
        <v>0</v>
      </c>
      <c r="J42" s="179">
        <v>20</v>
      </c>
      <c r="K42" s="176">
        <v>0</v>
      </c>
      <c r="L42" s="179">
        <v>0</v>
      </c>
      <c r="M42" s="176">
        <v>1</v>
      </c>
      <c r="N42" s="178">
        <v>0</v>
      </c>
      <c r="O42" s="178">
        <v>0</v>
      </c>
      <c r="P42" s="178">
        <v>0</v>
      </c>
      <c r="Q42" s="178">
        <v>0</v>
      </c>
      <c r="R42" s="179">
        <v>0</v>
      </c>
      <c r="S42" s="180">
        <v>7</v>
      </c>
      <c r="T42" s="176">
        <v>4</v>
      </c>
      <c r="U42" s="178">
        <v>2</v>
      </c>
      <c r="V42" s="178">
        <v>0</v>
      </c>
      <c r="W42" s="178">
        <v>0</v>
      </c>
      <c r="X42" s="178">
        <v>0</v>
      </c>
      <c r="Y42" s="178">
        <v>0</v>
      </c>
      <c r="Z42" s="178">
        <v>2</v>
      </c>
      <c r="AA42" s="179">
        <v>0</v>
      </c>
      <c r="AB42" s="176">
        <v>0</v>
      </c>
      <c r="AC42" s="178">
        <v>0</v>
      </c>
      <c r="AD42" s="178">
        <v>0</v>
      </c>
      <c r="AE42" s="178">
        <v>0</v>
      </c>
      <c r="AF42" s="179">
        <v>0</v>
      </c>
      <c r="AG42" s="205">
        <v>1</v>
      </c>
      <c r="AH42" s="178">
        <v>0</v>
      </c>
      <c r="AI42" s="178">
        <v>0</v>
      </c>
      <c r="AJ42" s="179">
        <v>1</v>
      </c>
    </row>
    <row r="43" spans="2:36" ht="24" customHeight="1">
      <c r="B43" s="176" t="s">
        <v>403</v>
      </c>
      <c r="C43" s="177">
        <f t="shared" si="0"/>
        <v>25</v>
      </c>
      <c r="D43" s="176">
        <v>24</v>
      </c>
      <c r="E43" s="178">
        <v>0</v>
      </c>
      <c r="F43" s="178">
        <v>0</v>
      </c>
      <c r="G43" s="179">
        <v>1</v>
      </c>
      <c r="H43" s="176">
        <v>0</v>
      </c>
      <c r="I43" s="178">
        <v>0</v>
      </c>
      <c r="J43" s="179">
        <v>25</v>
      </c>
      <c r="K43" s="176">
        <v>0</v>
      </c>
      <c r="L43" s="179">
        <v>0</v>
      </c>
      <c r="M43" s="176">
        <v>2</v>
      </c>
      <c r="N43" s="178">
        <v>0</v>
      </c>
      <c r="O43" s="178">
        <v>0</v>
      </c>
      <c r="P43" s="178">
        <v>0</v>
      </c>
      <c r="Q43" s="178">
        <v>0</v>
      </c>
      <c r="R43" s="179">
        <v>0</v>
      </c>
      <c r="S43" s="180">
        <v>1</v>
      </c>
      <c r="T43" s="176">
        <v>0</v>
      </c>
      <c r="U43" s="178">
        <v>0</v>
      </c>
      <c r="V43" s="178">
        <v>0</v>
      </c>
      <c r="W43" s="178">
        <v>0</v>
      </c>
      <c r="X43" s="178">
        <v>0</v>
      </c>
      <c r="Y43" s="178">
        <v>0</v>
      </c>
      <c r="Z43" s="178">
        <v>0</v>
      </c>
      <c r="AA43" s="179">
        <v>0</v>
      </c>
      <c r="AB43" s="176">
        <v>0</v>
      </c>
      <c r="AC43" s="178">
        <v>0</v>
      </c>
      <c r="AD43" s="178">
        <v>0</v>
      </c>
      <c r="AE43" s="178">
        <v>0</v>
      </c>
      <c r="AF43" s="179">
        <v>0</v>
      </c>
      <c r="AG43" s="205">
        <v>0</v>
      </c>
      <c r="AH43" s="178">
        <v>0</v>
      </c>
      <c r="AI43" s="178">
        <v>0</v>
      </c>
      <c r="AJ43" s="179">
        <v>0</v>
      </c>
    </row>
    <row r="44" spans="2:36" ht="24" customHeight="1">
      <c r="B44" s="176" t="s">
        <v>376</v>
      </c>
      <c r="C44" s="177">
        <f t="shared" si="0"/>
        <v>24</v>
      </c>
      <c r="D44" s="176">
        <v>22</v>
      </c>
      <c r="E44" s="178">
        <v>1</v>
      </c>
      <c r="F44" s="178">
        <v>0</v>
      </c>
      <c r="G44" s="179">
        <v>1</v>
      </c>
      <c r="H44" s="176">
        <v>0</v>
      </c>
      <c r="I44" s="178">
        <v>0</v>
      </c>
      <c r="J44" s="179">
        <v>24</v>
      </c>
      <c r="K44" s="176">
        <v>0</v>
      </c>
      <c r="L44" s="179">
        <v>0</v>
      </c>
      <c r="M44" s="176">
        <v>1</v>
      </c>
      <c r="N44" s="178">
        <v>0</v>
      </c>
      <c r="O44" s="178">
        <v>0</v>
      </c>
      <c r="P44" s="178">
        <v>0</v>
      </c>
      <c r="Q44" s="178">
        <v>0</v>
      </c>
      <c r="R44" s="179">
        <v>0</v>
      </c>
      <c r="S44" s="180">
        <v>3</v>
      </c>
      <c r="T44" s="176">
        <v>4</v>
      </c>
      <c r="U44" s="178">
        <v>1</v>
      </c>
      <c r="V44" s="178">
        <v>0</v>
      </c>
      <c r="W44" s="178">
        <v>0</v>
      </c>
      <c r="X44" s="178">
        <v>0</v>
      </c>
      <c r="Y44" s="178">
        <v>0</v>
      </c>
      <c r="Z44" s="178">
        <v>3</v>
      </c>
      <c r="AA44" s="179">
        <v>0</v>
      </c>
      <c r="AB44" s="176">
        <v>0</v>
      </c>
      <c r="AC44" s="178">
        <v>0</v>
      </c>
      <c r="AD44" s="178">
        <v>0</v>
      </c>
      <c r="AE44" s="178">
        <v>0</v>
      </c>
      <c r="AF44" s="179">
        <v>0</v>
      </c>
      <c r="AG44" s="205">
        <v>5</v>
      </c>
      <c r="AH44" s="178">
        <v>0</v>
      </c>
      <c r="AI44" s="178">
        <v>0</v>
      </c>
      <c r="AJ44" s="179">
        <v>0</v>
      </c>
    </row>
    <row r="45" spans="2:36" ht="24" customHeight="1">
      <c r="B45" s="176" t="s">
        <v>377</v>
      </c>
      <c r="C45" s="177">
        <f t="shared" si="0"/>
        <v>166</v>
      </c>
      <c r="D45" s="176">
        <v>163</v>
      </c>
      <c r="E45" s="178">
        <v>0</v>
      </c>
      <c r="F45" s="178">
        <v>2</v>
      </c>
      <c r="G45" s="179">
        <v>1</v>
      </c>
      <c r="H45" s="176">
        <v>0</v>
      </c>
      <c r="I45" s="178">
        <v>0</v>
      </c>
      <c r="J45" s="179">
        <v>166</v>
      </c>
      <c r="K45" s="176">
        <v>0</v>
      </c>
      <c r="L45" s="179">
        <v>0</v>
      </c>
      <c r="M45" s="176">
        <v>0</v>
      </c>
      <c r="N45" s="178">
        <v>0</v>
      </c>
      <c r="O45" s="178">
        <v>0</v>
      </c>
      <c r="P45" s="178">
        <v>0</v>
      </c>
      <c r="Q45" s="178">
        <v>0</v>
      </c>
      <c r="R45" s="179">
        <v>0</v>
      </c>
      <c r="S45" s="180">
        <v>40</v>
      </c>
      <c r="T45" s="176">
        <v>65</v>
      </c>
      <c r="U45" s="178">
        <v>10</v>
      </c>
      <c r="V45" s="178">
        <v>0</v>
      </c>
      <c r="W45" s="178">
        <v>1</v>
      </c>
      <c r="X45" s="178">
        <v>0</v>
      </c>
      <c r="Y45" s="178">
        <v>0</v>
      </c>
      <c r="Z45" s="178">
        <v>53</v>
      </c>
      <c r="AA45" s="179">
        <v>1</v>
      </c>
      <c r="AB45" s="176">
        <v>0</v>
      </c>
      <c r="AC45" s="178">
        <v>0</v>
      </c>
      <c r="AD45" s="178">
        <v>0</v>
      </c>
      <c r="AE45" s="178">
        <v>0</v>
      </c>
      <c r="AF45" s="179">
        <v>0</v>
      </c>
      <c r="AG45" s="205">
        <v>2</v>
      </c>
      <c r="AH45" s="178">
        <v>0</v>
      </c>
      <c r="AI45" s="178">
        <v>0</v>
      </c>
      <c r="AJ45" s="179">
        <v>0</v>
      </c>
    </row>
    <row r="46" spans="2:36" ht="24" customHeight="1">
      <c r="B46" s="176" t="s">
        <v>378</v>
      </c>
      <c r="C46" s="177">
        <f t="shared" si="0"/>
        <v>14</v>
      </c>
      <c r="D46" s="176">
        <v>14</v>
      </c>
      <c r="E46" s="178">
        <v>0</v>
      </c>
      <c r="F46" s="178">
        <v>0</v>
      </c>
      <c r="G46" s="179">
        <v>0</v>
      </c>
      <c r="H46" s="176">
        <v>0</v>
      </c>
      <c r="I46" s="178">
        <v>0</v>
      </c>
      <c r="J46" s="179">
        <v>14</v>
      </c>
      <c r="K46" s="176">
        <v>0</v>
      </c>
      <c r="L46" s="179">
        <v>0</v>
      </c>
      <c r="M46" s="176">
        <v>0</v>
      </c>
      <c r="N46" s="178">
        <v>0</v>
      </c>
      <c r="O46" s="178">
        <v>0</v>
      </c>
      <c r="P46" s="178">
        <v>0</v>
      </c>
      <c r="Q46" s="178">
        <v>0</v>
      </c>
      <c r="R46" s="179">
        <v>0</v>
      </c>
      <c r="S46" s="180">
        <v>3</v>
      </c>
      <c r="T46" s="176">
        <v>4</v>
      </c>
      <c r="U46" s="178">
        <v>1</v>
      </c>
      <c r="V46" s="178">
        <v>0</v>
      </c>
      <c r="W46" s="178">
        <v>0</v>
      </c>
      <c r="X46" s="178">
        <v>0</v>
      </c>
      <c r="Y46" s="178">
        <v>0</v>
      </c>
      <c r="Z46" s="178">
        <v>3</v>
      </c>
      <c r="AA46" s="179">
        <v>0</v>
      </c>
      <c r="AB46" s="176">
        <v>0</v>
      </c>
      <c r="AC46" s="178">
        <v>0</v>
      </c>
      <c r="AD46" s="178">
        <v>0</v>
      </c>
      <c r="AE46" s="178">
        <v>0</v>
      </c>
      <c r="AF46" s="179">
        <v>0</v>
      </c>
      <c r="AG46" s="205">
        <v>0</v>
      </c>
      <c r="AH46" s="178">
        <v>0</v>
      </c>
      <c r="AI46" s="178">
        <v>0</v>
      </c>
      <c r="AJ46" s="179">
        <v>0</v>
      </c>
    </row>
    <row r="47" spans="2:36" ht="24" customHeight="1">
      <c r="B47" s="176" t="s">
        <v>379</v>
      </c>
      <c r="C47" s="177">
        <f t="shared" si="0"/>
        <v>34</v>
      </c>
      <c r="D47" s="176">
        <v>32</v>
      </c>
      <c r="E47" s="178">
        <v>0</v>
      </c>
      <c r="F47" s="178">
        <v>0</v>
      </c>
      <c r="G47" s="179">
        <v>2</v>
      </c>
      <c r="H47" s="176">
        <v>0</v>
      </c>
      <c r="I47" s="178">
        <v>0</v>
      </c>
      <c r="J47" s="179">
        <v>34</v>
      </c>
      <c r="K47" s="176">
        <v>0</v>
      </c>
      <c r="L47" s="179">
        <v>0</v>
      </c>
      <c r="M47" s="176">
        <v>0</v>
      </c>
      <c r="N47" s="178">
        <v>0</v>
      </c>
      <c r="O47" s="178">
        <v>0</v>
      </c>
      <c r="P47" s="178">
        <v>0</v>
      </c>
      <c r="Q47" s="178">
        <v>0</v>
      </c>
      <c r="R47" s="179">
        <v>0</v>
      </c>
      <c r="S47" s="180">
        <v>16</v>
      </c>
      <c r="T47" s="176">
        <v>5</v>
      </c>
      <c r="U47" s="178">
        <v>5</v>
      </c>
      <c r="V47" s="178">
        <v>0</v>
      </c>
      <c r="W47" s="178">
        <v>0</v>
      </c>
      <c r="X47" s="178">
        <v>0</v>
      </c>
      <c r="Y47" s="178">
        <v>0</v>
      </c>
      <c r="Z47" s="178">
        <v>0</v>
      </c>
      <c r="AA47" s="179">
        <v>0</v>
      </c>
      <c r="AB47" s="176">
        <v>0</v>
      </c>
      <c r="AC47" s="178">
        <v>0</v>
      </c>
      <c r="AD47" s="178">
        <v>0</v>
      </c>
      <c r="AE47" s="178">
        <v>0</v>
      </c>
      <c r="AF47" s="179">
        <v>0</v>
      </c>
      <c r="AG47" s="205">
        <v>0</v>
      </c>
      <c r="AH47" s="178">
        <v>0</v>
      </c>
      <c r="AI47" s="178">
        <v>0</v>
      </c>
      <c r="AJ47" s="179">
        <v>0</v>
      </c>
    </row>
    <row r="48" spans="2:36" ht="24" customHeight="1">
      <c r="B48" s="176" t="s">
        <v>380</v>
      </c>
      <c r="C48" s="177">
        <f t="shared" si="0"/>
        <v>28</v>
      </c>
      <c r="D48" s="176">
        <v>27</v>
      </c>
      <c r="E48" s="178">
        <v>1</v>
      </c>
      <c r="F48" s="178">
        <v>0</v>
      </c>
      <c r="G48" s="179">
        <v>0</v>
      </c>
      <c r="H48" s="176">
        <v>0</v>
      </c>
      <c r="I48" s="178">
        <v>0</v>
      </c>
      <c r="J48" s="179">
        <v>28</v>
      </c>
      <c r="K48" s="176">
        <v>0</v>
      </c>
      <c r="L48" s="179">
        <v>0</v>
      </c>
      <c r="M48" s="176">
        <v>0</v>
      </c>
      <c r="N48" s="178">
        <v>0</v>
      </c>
      <c r="O48" s="178">
        <v>0</v>
      </c>
      <c r="P48" s="178">
        <v>0</v>
      </c>
      <c r="Q48" s="178">
        <v>0</v>
      </c>
      <c r="R48" s="179">
        <v>0</v>
      </c>
      <c r="S48" s="180">
        <v>9</v>
      </c>
      <c r="T48" s="176">
        <v>3</v>
      </c>
      <c r="U48" s="178">
        <v>2</v>
      </c>
      <c r="V48" s="178">
        <v>0</v>
      </c>
      <c r="W48" s="178">
        <v>0</v>
      </c>
      <c r="X48" s="178">
        <v>0</v>
      </c>
      <c r="Y48" s="178">
        <v>0</v>
      </c>
      <c r="Z48" s="178">
        <v>0</v>
      </c>
      <c r="AA48" s="179">
        <v>1</v>
      </c>
      <c r="AB48" s="176">
        <v>0</v>
      </c>
      <c r="AC48" s="178">
        <v>0</v>
      </c>
      <c r="AD48" s="178">
        <v>0</v>
      </c>
      <c r="AE48" s="178">
        <v>0</v>
      </c>
      <c r="AF48" s="179">
        <v>0</v>
      </c>
      <c r="AG48" s="205">
        <v>2</v>
      </c>
      <c r="AH48" s="178">
        <v>0</v>
      </c>
      <c r="AI48" s="178">
        <v>0</v>
      </c>
      <c r="AJ48" s="179">
        <v>0</v>
      </c>
    </row>
    <row r="49" spans="2:36" ht="24" customHeight="1">
      <c r="B49" s="176" t="s">
        <v>381</v>
      </c>
      <c r="C49" s="177">
        <f t="shared" si="0"/>
        <v>15</v>
      </c>
      <c r="D49" s="176">
        <v>14</v>
      </c>
      <c r="E49" s="178">
        <v>0</v>
      </c>
      <c r="F49" s="178">
        <v>0</v>
      </c>
      <c r="G49" s="179">
        <v>1</v>
      </c>
      <c r="H49" s="176">
        <v>0</v>
      </c>
      <c r="I49" s="178">
        <v>0</v>
      </c>
      <c r="J49" s="179">
        <v>15</v>
      </c>
      <c r="K49" s="176">
        <v>0</v>
      </c>
      <c r="L49" s="179">
        <v>0</v>
      </c>
      <c r="M49" s="176">
        <v>1</v>
      </c>
      <c r="N49" s="178">
        <v>0</v>
      </c>
      <c r="O49" s="178">
        <v>0</v>
      </c>
      <c r="P49" s="178">
        <v>0</v>
      </c>
      <c r="Q49" s="178">
        <v>0</v>
      </c>
      <c r="R49" s="179">
        <v>0</v>
      </c>
      <c r="S49" s="180">
        <v>2</v>
      </c>
      <c r="T49" s="176">
        <v>2</v>
      </c>
      <c r="U49" s="178">
        <v>1</v>
      </c>
      <c r="V49" s="178">
        <v>0</v>
      </c>
      <c r="W49" s="178">
        <v>0</v>
      </c>
      <c r="X49" s="178">
        <v>0</v>
      </c>
      <c r="Y49" s="178">
        <v>0</v>
      </c>
      <c r="Z49" s="178">
        <v>1</v>
      </c>
      <c r="AA49" s="179">
        <v>0</v>
      </c>
      <c r="AB49" s="176">
        <v>1</v>
      </c>
      <c r="AC49" s="178">
        <v>0</v>
      </c>
      <c r="AD49" s="178">
        <v>0</v>
      </c>
      <c r="AE49" s="178">
        <v>1</v>
      </c>
      <c r="AF49" s="179">
        <v>0</v>
      </c>
      <c r="AG49" s="205">
        <v>0</v>
      </c>
      <c r="AH49" s="178">
        <v>0</v>
      </c>
      <c r="AI49" s="178">
        <v>0</v>
      </c>
      <c r="AJ49" s="179">
        <v>0</v>
      </c>
    </row>
    <row r="50" spans="2:36" ht="24" customHeight="1">
      <c r="B50" s="176" t="s">
        <v>382</v>
      </c>
      <c r="C50" s="177">
        <f t="shared" si="0"/>
        <v>36</v>
      </c>
      <c r="D50" s="176">
        <v>34</v>
      </c>
      <c r="E50" s="178">
        <v>0</v>
      </c>
      <c r="F50" s="178">
        <v>0</v>
      </c>
      <c r="G50" s="179">
        <v>2</v>
      </c>
      <c r="H50" s="176">
        <v>0</v>
      </c>
      <c r="I50" s="178">
        <v>0</v>
      </c>
      <c r="J50" s="179">
        <v>36</v>
      </c>
      <c r="K50" s="176">
        <v>0</v>
      </c>
      <c r="L50" s="179">
        <v>0</v>
      </c>
      <c r="M50" s="176">
        <v>0</v>
      </c>
      <c r="N50" s="178">
        <v>0</v>
      </c>
      <c r="O50" s="178">
        <v>0</v>
      </c>
      <c r="P50" s="178">
        <v>0</v>
      </c>
      <c r="Q50" s="178">
        <v>0</v>
      </c>
      <c r="R50" s="179">
        <v>0</v>
      </c>
      <c r="S50" s="180">
        <v>3</v>
      </c>
      <c r="T50" s="176">
        <v>3</v>
      </c>
      <c r="U50" s="178">
        <v>2</v>
      </c>
      <c r="V50" s="178">
        <v>0</v>
      </c>
      <c r="W50" s="178">
        <v>0</v>
      </c>
      <c r="X50" s="178">
        <v>0</v>
      </c>
      <c r="Y50" s="178">
        <v>0</v>
      </c>
      <c r="Z50" s="178">
        <v>1</v>
      </c>
      <c r="AA50" s="179">
        <v>0</v>
      </c>
      <c r="AB50" s="176">
        <v>1</v>
      </c>
      <c r="AC50" s="178">
        <v>0</v>
      </c>
      <c r="AD50" s="178">
        <v>0</v>
      </c>
      <c r="AE50" s="178">
        <v>0</v>
      </c>
      <c r="AF50" s="179">
        <v>1</v>
      </c>
      <c r="AG50" s="205">
        <v>0</v>
      </c>
      <c r="AH50" s="178">
        <v>0</v>
      </c>
      <c r="AI50" s="178">
        <v>0</v>
      </c>
      <c r="AJ50" s="179">
        <v>0</v>
      </c>
    </row>
    <row r="51" spans="2:36" ht="24" customHeight="1">
      <c r="B51" s="176" t="s">
        <v>383</v>
      </c>
      <c r="C51" s="177">
        <f t="shared" si="0"/>
        <v>27</v>
      </c>
      <c r="D51" s="176">
        <v>25</v>
      </c>
      <c r="E51" s="178">
        <v>0</v>
      </c>
      <c r="F51" s="178">
        <v>1</v>
      </c>
      <c r="G51" s="179">
        <v>1</v>
      </c>
      <c r="H51" s="176">
        <v>0</v>
      </c>
      <c r="I51" s="178">
        <v>0</v>
      </c>
      <c r="J51" s="179">
        <v>27</v>
      </c>
      <c r="K51" s="176">
        <v>0</v>
      </c>
      <c r="L51" s="179">
        <v>0</v>
      </c>
      <c r="M51" s="176">
        <v>0</v>
      </c>
      <c r="N51" s="178">
        <v>0</v>
      </c>
      <c r="O51" s="178">
        <v>0</v>
      </c>
      <c r="P51" s="178">
        <v>0</v>
      </c>
      <c r="Q51" s="178">
        <v>0</v>
      </c>
      <c r="R51" s="179">
        <v>0</v>
      </c>
      <c r="S51" s="180">
        <v>11</v>
      </c>
      <c r="T51" s="176">
        <v>14</v>
      </c>
      <c r="U51" s="178">
        <v>7</v>
      </c>
      <c r="V51" s="178">
        <v>0</v>
      </c>
      <c r="W51" s="178">
        <v>0</v>
      </c>
      <c r="X51" s="178">
        <v>0</v>
      </c>
      <c r="Y51" s="178">
        <v>0</v>
      </c>
      <c r="Z51" s="178">
        <v>7</v>
      </c>
      <c r="AA51" s="179">
        <v>0</v>
      </c>
      <c r="AB51" s="176">
        <v>1</v>
      </c>
      <c r="AC51" s="178">
        <v>0</v>
      </c>
      <c r="AD51" s="178">
        <v>0</v>
      </c>
      <c r="AE51" s="178">
        <v>1</v>
      </c>
      <c r="AF51" s="179">
        <v>0</v>
      </c>
      <c r="AG51" s="205">
        <v>1</v>
      </c>
      <c r="AH51" s="178">
        <v>0</v>
      </c>
      <c r="AI51" s="178">
        <v>0</v>
      </c>
      <c r="AJ51" s="179">
        <v>0</v>
      </c>
    </row>
    <row r="52" spans="2:36" ht="24" customHeight="1" thickBot="1">
      <c r="B52" s="184" t="s">
        <v>384</v>
      </c>
      <c r="C52" s="187">
        <f>SUM(D52:G52)</f>
        <v>123</v>
      </c>
      <c r="D52" s="184">
        <v>121</v>
      </c>
      <c r="E52" s="186">
        <v>0</v>
      </c>
      <c r="F52" s="186">
        <v>0</v>
      </c>
      <c r="G52" s="187">
        <v>2</v>
      </c>
      <c r="H52" s="184">
        <v>0</v>
      </c>
      <c r="I52" s="186">
        <v>0</v>
      </c>
      <c r="J52" s="187">
        <v>123</v>
      </c>
      <c r="K52" s="184">
        <v>0</v>
      </c>
      <c r="L52" s="187">
        <v>0</v>
      </c>
      <c r="M52" s="184">
        <v>0</v>
      </c>
      <c r="N52" s="186">
        <v>0</v>
      </c>
      <c r="O52" s="186">
        <v>0</v>
      </c>
      <c r="P52" s="186">
        <v>0</v>
      </c>
      <c r="Q52" s="186">
        <v>0</v>
      </c>
      <c r="R52" s="187">
        <v>0</v>
      </c>
      <c r="S52" s="188">
        <v>15</v>
      </c>
      <c r="T52" s="184">
        <v>19</v>
      </c>
      <c r="U52" s="186">
        <v>3</v>
      </c>
      <c r="V52" s="186">
        <v>0</v>
      </c>
      <c r="W52" s="186">
        <v>0</v>
      </c>
      <c r="X52" s="186">
        <v>0</v>
      </c>
      <c r="Y52" s="186">
        <v>0</v>
      </c>
      <c r="Z52" s="186">
        <v>11</v>
      </c>
      <c r="AA52" s="187">
        <v>1</v>
      </c>
      <c r="AB52" s="184">
        <v>0</v>
      </c>
      <c r="AC52" s="186">
        <v>0</v>
      </c>
      <c r="AD52" s="186">
        <v>0</v>
      </c>
      <c r="AE52" s="186">
        <v>0</v>
      </c>
      <c r="AF52" s="187">
        <v>0</v>
      </c>
      <c r="AG52" s="206">
        <v>0</v>
      </c>
      <c r="AH52" s="186">
        <v>0</v>
      </c>
      <c r="AI52" s="186">
        <v>0</v>
      </c>
      <c r="AJ52" s="187">
        <v>0</v>
      </c>
    </row>
    <row r="53" spans="2:36" ht="25.5" customHeight="1" thickBot="1" thickTop="1">
      <c r="B53" s="192" t="s">
        <v>93</v>
      </c>
      <c r="C53" s="193">
        <f>SUM(C6:C52)</f>
        <v>9101</v>
      </c>
      <c r="D53" s="194">
        <f aca="true" t="shared" si="1" ref="D53:AF53">SUM(D6:D52)</f>
        <v>8660</v>
      </c>
      <c r="E53" s="195">
        <f t="shared" si="1"/>
        <v>24</v>
      </c>
      <c r="F53" s="195">
        <f t="shared" si="1"/>
        <v>255</v>
      </c>
      <c r="G53" s="196">
        <f t="shared" si="1"/>
        <v>162</v>
      </c>
      <c r="H53" s="194">
        <f t="shared" si="1"/>
        <v>0</v>
      </c>
      <c r="I53" s="195">
        <f t="shared" si="1"/>
        <v>2</v>
      </c>
      <c r="J53" s="196">
        <f t="shared" si="1"/>
        <v>9099</v>
      </c>
      <c r="K53" s="194">
        <f t="shared" si="1"/>
        <v>2</v>
      </c>
      <c r="L53" s="196">
        <f t="shared" si="1"/>
        <v>0</v>
      </c>
      <c r="M53" s="194">
        <f t="shared" si="1"/>
        <v>62</v>
      </c>
      <c r="N53" s="195">
        <f t="shared" si="1"/>
        <v>1</v>
      </c>
      <c r="O53" s="195">
        <f t="shared" si="1"/>
        <v>0</v>
      </c>
      <c r="P53" s="195">
        <f t="shared" si="1"/>
        <v>0</v>
      </c>
      <c r="Q53" s="195">
        <f t="shared" si="1"/>
        <v>1</v>
      </c>
      <c r="R53" s="196">
        <f t="shared" si="1"/>
        <v>0</v>
      </c>
      <c r="S53" s="197">
        <f t="shared" si="1"/>
        <v>1138</v>
      </c>
      <c r="T53" s="194">
        <f t="shared" si="1"/>
        <v>1722</v>
      </c>
      <c r="U53" s="195">
        <f t="shared" si="1"/>
        <v>311</v>
      </c>
      <c r="V53" s="195">
        <f t="shared" si="1"/>
        <v>3</v>
      </c>
      <c r="W53" s="195">
        <f t="shared" si="1"/>
        <v>46</v>
      </c>
      <c r="X53" s="195">
        <f t="shared" si="1"/>
        <v>2</v>
      </c>
      <c r="Y53" s="195">
        <f t="shared" si="1"/>
        <v>8</v>
      </c>
      <c r="Z53" s="195">
        <f t="shared" si="1"/>
        <v>538</v>
      </c>
      <c r="AA53" s="196">
        <f t="shared" si="1"/>
        <v>819</v>
      </c>
      <c r="AB53" s="194">
        <f t="shared" si="1"/>
        <v>9</v>
      </c>
      <c r="AC53" s="195">
        <f t="shared" si="1"/>
        <v>0</v>
      </c>
      <c r="AD53" s="195">
        <f t="shared" si="1"/>
        <v>4</v>
      </c>
      <c r="AE53" s="195">
        <f t="shared" si="1"/>
        <v>5</v>
      </c>
      <c r="AF53" s="196">
        <f t="shared" si="1"/>
        <v>4</v>
      </c>
      <c r="AG53" s="207">
        <f>SUM(AG6:AG52)</f>
        <v>38</v>
      </c>
      <c r="AH53" s="195">
        <f>SUM(AH6:AH52)</f>
        <v>2</v>
      </c>
      <c r="AI53" s="195">
        <f>SUM(AI6:AI52)</f>
        <v>0</v>
      </c>
      <c r="AJ53" s="196">
        <f>SUM(AJ6:AJ52)</f>
        <v>5</v>
      </c>
    </row>
    <row r="54" ht="13.5" thickTop="1"/>
  </sheetData>
  <sheetProtection/>
  <mergeCells count="38">
    <mergeCell ref="B2:B5"/>
    <mergeCell ref="C2:C5"/>
    <mergeCell ref="D2:G2"/>
    <mergeCell ref="H2:J2"/>
    <mergeCell ref="K2:L2"/>
    <mergeCell ref="M2:R2"/>
    <mergeCell ref="L3:L5"/>
    <mergeCell ref="M3:M5"/>
    <mergeCell ref="N3:R4"/>
    <mergeCell ref="S2:S5"/>
    <mergeCell ref="T2:T5"/>
    <mergeCell ref="U2:AA2"/>
    <mergeCell ref="AB2:AB5"/>
    <mergeCell ref="AC2:AC5"/>
    <mergeCell ref="AD2:AD5"/>
    <mergeCell ref="U3:U5"/>
    <mergeCell ref="V3:V5"/>
    <mergeCell ref="W3:W5"/>
    <mergeCell ref="X3:X5"/>
    <mergeCell ref="AE2:AF2"/>
    <mergeCell ref="AG2:AJ2"/>
    <mergeCell ref="D3:D5"/>
    <mergeCell ref="E3:E5"/>
    <mergeCell ref="F3:F5"/>
    <mergeCell ref="G3:G5"/>
    <mergeCell ref="H3:H5"/>
    <mergeCell ref="I3:I5"/>
    <mergeCell ref="J3:J5"/>
    <mergeCell ref="K3:K5"/>
    <mergeCell ref="AH3:AH5"/>
    <mergeCell ref="AI3:AI5"/>
    <mergeCell ref="AJ3:AJ5"/>
    <mergeCell ref="Y3:Y5"/>
    <mergeCell ref="Z3:Z5"/>
    <mergeCell ref="AA3:AA5"/>
    <mergeCell ref="AE3:AE5"/>
    <mergeCell ref="AF3:AF5"/>
    <mergeCell ref="AG3:A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pageSetUpPr fitToPage="1"/>
  </sheetPr>
  <dimension ref="B1:AJ53"/>
  <sheetViews>
    <sheetView view="pageBreakPreview" zoomScale="60" zoomScaleNormal="60" zoomScalePageLayoutView="0" workbookViewId="0" topLeftCell="A1">
      <pane xSplit="3" ySplit="5" topLeftCell="F45" activePane="bottomRight" state="frozen"/>
      <selection pane="topLeft" activeCell="A1" sqref="A1"/>
      <selection pane="topRight" activeCell="D1" sqref="D1"/>
      <selection pane="bottomLeft" activeCell="A6" sqref="A6"/>
      <selection pane="bottomRight" activeCell="Y65" sqref="Y65"/>
    </sheetView>
  </sheetViews>
  <sheetFormatPr defaultColWidth="9.00390625" defaultRowHeight="13.5"/>
  <cols>
    <col min="1" max="1" width="3.50390625" style="172" customWidth="1"/>
    <col min="2" max="2" width="22.50390625" style="172" customWidth="1"/>
    <col min="3" max="7" width="9.375" style="172" customWidth="1"/>
    <col min="8" max="30" width="7.75390625" style="172" customWidth="1"/>
    <col min="31" max="32" width="9.00390625" style="172" customWidth="1"/>
    <col min="33" max="33" width="7.625" style="201" customWidth="1"/>
    <col min="34" max="36" width="5.875" style="201" customWidth="1"/>
    <col min="37" max="16384" width="8.875" style="172" customWidth="1"/>
  </cols>
  <sheetData>
    <row r="1" spans="2:36" s="441" customFormat="1" ht="23.25" customHeight="1" thickBot="1">
      <c r="B1" s="171" t="s">
        <v>94</v>
      </c>
      <c r="AG1" s="172"/>
      <c r="AH1" s="172"/>
      <c r="AI1" s="172"/>
      <c r="AJ1" s="173" t="s">
        <v>55</v>
      </c>
    </row>
    <row r="2" spans="2:36" s="441" customFormat="1" ht="30" customHeight="1" thickTop="1">
      <c r="B2" s="587"/>
      <c r="C2" s="590" t="s">
        <v>176</v>
      </c>
      <c r="D2" s="586" t="s">
        <v>57</v>
      </c>
      <c r="E2" s="578"/>
      <c r="F2" s="578"/>
      <c r="G2" s="579"/>
      <c r="H2" s="586" t="s">
        <v>58</v>
      </c>
      <c r="I2" s="578"/>
      <c r="J2" s="579"/>
      <c r="K2" s="586" t="s">
        <v>59</v>
      </c>
      <c r="L2" s="579"/>
      <c r="M2" s="592" t="s">
        <v>60</v>
      </c>
      <c r="N2" s="578"/>
      <c r="O2" s="578"/>
      <c r="P2" s="578"/>
      <c r="Q2" s="578"/>
      <c r="R2" s="579"/>
      <c r="S2" s="584" t="s">
        <v>61</v>
      </c>
      <c r="T2" s="586" t="s">
        <v>62</v>
      </c>
      <c r="U2" s="578" t="s">
        <v>63</v>
      </c>
      <c r="V2" s="578"/>
      <c r="W2" s="578"/>
      <c r="X2" s="578"/>
      <c r="Y2" s="578"/>
      <c r="Z2" s="578"/>
      <c r="AA2" s="579"/>
      <c r="AB2" s="586" t="s">
        <v>64</v>
      </c>
      <c r="AC2" s="578" t="s">
        <v>65</v>
      </c>
      <c r="AD2" s="578" t="s">
        <v>66</v>
      </c>
      <c r="AE2" s="578" t="s">
        <v>67</v>
      </c>
      <c r="AF2" s="579"/>
      <c r="AG2" s="580" t="s">
        <v>68</v>
      </c>
      <c r="AH2" s="581"/>
      <c r="AI2" s="581"/>
      <c r="AJ2" s="582"/>
    </row>
    <row r="3" spans="2:36" s="441" customFormat="1" ht="18" customHeight="1">
      <c r="B3" s="588"/>
      <c r="C3" s="591"/>
      <c r="D3" s="583" t="s">
        <v>69</v>
      </c>
      <c r="E3" s="575" t="s">
        <v>70</v>
      </c>
      <c r="F3" s="575" t="s">
        <v>71</v>
      </c>
      <c r="G3" s="576" t="s">
        <v>72</v>
      </c>
      <c r="H3" s="583" t="s">
        <v>73</v>
      </c>
      <c r="I3" s="575" t="s">
        <v>74</v>
      </c>
      <c r="J3" s="576" t="s">
        <v>72</v>
      </c>
      <c r="K3" s="583" t="s">
        <v>75</v>
      </c>
      <c r="L3" s="576" t="s">
        <v>76</v>
      </c>
      <c r="M3" s="593"/>
      <c r="N3" s="575" t="s">
        <v>77</v>
      </c>
      <c r="O3" s="575"/>
      <c r="P3" s="575"/>
      <c r="Q3" s="575"/>
      <c r="R3" s="576"/>
      <c r="S3" s="585"/>
      <c r="T3" s="583"/>
      <c r="U3" s="575" t="s">
        <v>78</v>
      </c>
      <c r="V3" s="575" t="s">
        <v>79</v>
      </c>
      <c r="W3" s="575" t="s">
        <v>80</v>
      </c>
      <c r="X3" s="575" t="s">
        <v>81</v>
      </c>
      <c r="Y3" s="575" t="s">
        <v>82</v>
      </c>
      <c r="Z3" s="575" t="s">
        <v>72</v>
      </c>
      <c r="AA3" s="576" t="s">
        <v>83</v>
      </c>
      <c r="AB3" s="583"/>
      <c r="AC3" s="575"/>
      <c r="AD3" s="575"/>
      <c r="AE3" s="575" t="s">
        <v>84</v>
      </c>
      <c r="AF3" s="576" t="s">
        <v>85</v>
      </c>
      <c r="AG3" s="577" t="s">
        <v>86</v>
      </c>
      <c r="AH3" s="573" t="s">
        <v>87</v>
      </c>
      <c r="AI3" s="573" t="s">
        <v>88</v>
      </c>
      <c r="AJ3" s="574" t="s">
        <v>89</v>
      </c>
    </row>
    <row r="4" spans="2:36" s="441" customFormat="1" ht="18" customHeight="1">
      <c r="B4" s="588"/>
      <c r="C4" s="591"/>
      <c r="D4" s="583"/>
      <c r="E4" s="575"/>
      <c r="F4" s="575"/>
      <c r="G4" s="576"/>
      <c r="H4" s="583"/>
      <c r="I4" s="575"/>
      <c r="J4" s="576"/>
      <c r="K4" s="583"/>
      <c r="L4" s="576"/>
      <c r="M4" s="583"/>
      <c r="N4" s="594"/>
      <c r="O4" s="575"/>
      <c r="P4" s="575"/>
      <c r="Q4" s="575"/>
      <c r="R4" s="576"/>
      <c r="S4" s="585"/>
      <c r="T4" s="583"/>
      <c r="U4" s="575"/>
      <c r="V4" s="575"/>
      <c r="W4" s="575"/>
      <c r="X4" s="575"/>
      <c r="Y4" s="575"/>
      <c r="Z4" s="575"/>
      <c r="AA4" s="576"/>
      <c r="AB4" s="583"/>
      <c r="AC4" s="575"/>
      <c r="AD4" s="575"/>
      <c r="AE4" s="575"/>
      <c r="AF4" s="576"/>
      <c r="AG4" s="577"/>
      <c r="AH4" s="573"/>
      <c r="AI4" s="573"/>
      <c r="AJ4" s="574"/>
    </row>
    <row r="5" spans="2:36" s="174" customFormat="1" ht="43.5" customHeight="1">
      <c r="B5" s="589"/>
      <c r="C5" s="591"/>
      <c r="D5" s="583"/>
      <c r="E5" s="575"/>
      <c r="F5" s="575"/>
      <c r="G5" s="576"/>
      <c r="H5" s="583"/>
      <c r="I5" s="575"/>
      <c r="J5" s="576"/>
      <c r="K5" s="583"/>
      <c r="L5" s="576"/>
      <c r="M5" s="583"/>
      <c r="N5" s="175"/>
      <c r="O5" s="488" t="s">
        <v>90</v>
      </c>
      <c r="P5" s="488" t="s">
        <v>91</v>
      </c>
      <c r="Q5" s="488" t="s">
        <v>92</v>
      </c>
      <c r="R5" s="486" t="s">
        <v>72</v>
      </c>
      <c r="S5" s="585"/>
      <c r="T5" s="583"/>
      <c r="U5" s="575"/>
      <c r="V5" s="575"/>
      <c r="W5" s="575"/>
      <c r="X5" s="575"/>
      <c r="Y5" s="575"/>
      <c r="Z5" s="575"/>
      <c r="AA5" s="576"/>
      <c r="AB5" s="583"/>
      <c r="AC5" s="575"/>
      <c r="AD5" s="575"/>
      <c r="AE5" s="575"/>
      <c r="AF5" s="576"/>
      <c r="AG5" s="577"/>
      <c r="AH5" s="573"/>
      <c r="AI5" s="573"/>
      <c r="AJ5" s="574"/>
    </row>
    <row r="6" spans="2:36" ht="24" customHeight="1">
      <c r="B6" s="176" t="s">
        <v>339</v>
      </c>
      <c r="C6" s="177">
        <f>SUM(D6:G6)</f>
        <v>58</v>
      </c>
      <c r="D6" s="176">
        <v>55</v>
      </c>
      <c r="E6" s="178">
        <v>0</v>
      </c>
      <c r="F6" s="178">
        <v>0</v>
      </c>
      <c r="G6" s="179">
        <v>3</v>
      </c>
      <c r="H6" s="176">
        <v>0</v>
      </c>
      <c r="I6" s="178">
        <v>0</v>
      </c>
      <c r="J6" s="179">
        <v>58</v>
      </c>
      <c r="K6" s="176">
        <v>0</v>
      </c>
      <c r="L6" s="179">
        <v>0</v>
      </c>
      <c r="M6" s="176">
        <v>1</v>
      </c>
      <c r="N6" s="178">
        <v>0</v>
      </c>
      <c r="O6" s="178">
        <v>0</v>
      </c>
      <c r="P6" s="178">
        <v>0</v>
      </c>
      <c r="Q6" s="178">
        <v>0</v>
      </c>
      <c r="R6" s="179">
        <v>0</v>
      </c>
      <c r="S6" s="180">
        <v>7</v>
      </c>
      <c r="T6" s="176">
        <v>4</v>
      </c>
      <c r="U6" s="178">
        <v>1</v>
      </c>
      <c r="V6" s="178">
        <v>0</v>
      </c>
      <c r="W6" s="178">
        <v>0</v>
      </c>
      <c r="X6" s="178">
        <v>0</v>
      </c>
      <c r="Y6" s="178">
        <v>0</v>
      </c>
      <c r="Z6" s="178">
        <v>3</v>
      </c>
      <c r="AA6" s="179">
        <v>0</v>
      </c>
      <c r="AB6" s="176">
        <v>0</v>
      </c>
      <c r="AC6" s="178">
        <v>0</v>
      </c>
      <c r="AD6" s="178">
        <v>0</v>
      </c>
      <c r="AE6" s="178">
        <v>0</v>
      </c>
      <c r="AF6" s="179">
        <v>0</v>
      </c>
      <c r="AG6" s="205">
        <v>0</v>
      </c>
      <c r="AH6" s="178">
        <v>0</v>
      </c>
      <c r="AI6" s="178">
        <v>0</v>
      </c>
      <c r="AJ6" s="179">
        <v>0</v>
      </c>
    </row>
    <row r="7" spans="2:36" ht="24" customHeight="1">
      <c r="B7" s="176" t="s">
        <v>340</v>
      </c>
      <c r="C7" s="177">
        <f aca="true" t="shared" si="0" ref="C7:C51">SUM(D7:G7)</f>
        <v>5</v>
      </c>
      <c r="D7" s="176">
        <v>4</v>
      </c>
      <c r="E7" s="178">
        <v>0</v>
      </c>
      <c r="F7" s="178">
        <v>0</v>
      </c>
      <c r="G7" s="179">
        <v>1</v>
      </c>
      <c r="H7" s="176">
        <v>0</v>
      </c>
      <c r="I7" s="178">
        <v>0</v>
      </c>
      <c r="J7" s="179">
        <v>5</v>
      </c>
      <c r="K7" s="176">
        <v>0</v>
      </c>
      <c r="L7" s="179">
        <v>0</v>
      </c>
      <c r="M7" s="176">
        <v>0</v>
      </c>
      <c r="N7" s="178">
        <v>0</v>
      </c>
      <c r="O7" s="178">
        <v>0</v>
      </c>
      <c r="P7" s="178">
        <v>0</v>
      </c>
      <c r="Q7" s="178">
        <v>0</v>
      </c>
      <c r="R7" s="179">
        <v>0</v>
      </c>
      <c r="S7" s="180">
        <v>1</v>
      </c>
      <c r="T7" s="176">
        <v>0</v>
      </c>
      <c r="U7" s="178">
        <v>0</v>
      </c>
      <c r="V7" s="178">
        <v>0</v>
      </c>
      <c r="W7" s="178">
        <v>0</v>
      </c>
      <c r="X7" s="178">
        <v>0</v>
      </c>
      <c r="Y7" s="178">
        <v>0</v>
      </c>
      <c r="Z7" s="178">
        <v>0</v>
      </c>
      <c r="AA7" s="179">
        <v>0</v>
      </c>
      <c r="AB7" s="176">
        <v>0</v>
      </c>
      <c r="AC7" s="178">
        <v>0</v>
      </c>
      <c r="AD7" s="178">
        <v>0</v>
      </c>
      <c r="AE7" s="178">
        <v>0</v>
      </c>
      <c r="AF7" s="179">
        <v>0</v>
      </c>
      <c r="AG7" s="205">
        <v>1</v>
      </c>
      <c r="AH7" s="178">
        <v>0</v>
      </c>
      <c r="AI7" s="178">
        <v>0</v>
      </c>
      <c r="AJ7" s="179">
        <v>0</v>
      </c>
    </row>
    <row r="8" spans="2:36" ht="24" customHeight="1">
      <c r="B8" s="176" t="s">
        <v>341</v>
      </c>
      <c r="C8" s="177">
        <f t="shared" si="0"/>
        <v>2</v>
      </c>
      <c r="D8" s="176">
        <v>2</v>
      </c>
      <c r="E8" s="178">
        <v>0</v>
      </c>
      <c r="F8" s="178">
        <v>0</v>
      </c>
      <c r="G8" s="179">
        <v>0</v>
      </c>
      <c r="H8" s="176">
        <v>0</v>
      </c>
      <c r="I8" s="178">
        <v>0</v>
      </c>
      <c r="J8" s="179">
        <v>2</v>
      </c>
      <c r="K8" s="176">
        <v>0</v>
      </c>
      <c r="L8" s="179">
        <v>0</v>
      </c>
      <c r="M8" s="176">
        <v>1</v>
      </c>
      <c r="N8" s="178">
        <v>0</v>
      </c>
      <c r="O8" s="178">
        <v>0</v>
      </c>
      <c r="P8" s="178">
        <v>0</v>
      </c>
      <c r="Q8" s="178">
        <v>0</v>
      </c>
      <c r="R8" s="179">
        <v>0</v>
      </c>
      <c r="S8" s="180">
        <v>1</v>
      </c>
      <c r="T8" s="176">
        <v>1</v>
      </c>
      <c r="U8" s="178">
        <v>1</v>
      </c>
      <c r="V8" s="178">
        <v>0</v>
      </c>
      <c r="W8" s="178">
        <v>0</v>
      </c>
      <c r="X8" s="178">
        <v>0</v>
      </c>
      <c r="Y8" s="178">
        <v>0</v>
      </c>
      <c r="Z8" s="178">
        <v>0</v>
      </c>
      <c r="AA8" s="179">
        <v>0</v>
      </c>
      <c r="AB8" s="176">
        <v>0</v>
      </c>
      <c r="AC8" s="178">
        <v>0</v>
      </c>
      <c r="AD8" s="178">
        <v>0</v>
      </c>
      <c r="AE8" s="178">
        <v>0</v>
      </c>
      <c r="AF8" s="179">
        <v>0</v>
      </c>
      <c r="AG8" s="205">
        <v>0</v>
      </c>
      <c r="AH8" s="178">
        <v>0</v>
      </c>
      <c r="AI8" s="178">
        <v>0</v>
      </c>
      <c r="AJ8" s="179">
        <v>0</v>
      </c>
    </row>
    <row r="9" spans="2:36" ht="24" customHeight="1">
      <c r="B9" s="176" t="s">
        <v>342</v>
      </c>
      <c r="C9" s="177">
        <f t="shared" si="0"/>
        <v>31</v>
      </c>
      <c r="D9" s="176">
        <v>27</v>
      </c>
      <c r="E9" s="178">
        <v>0</v>
      </c>
      <c r="F9" s="178">
        <v>1</v>
      </c>
      <c r="G9" s="179">
        <v>3</v>
      </c>
      <c r="H9" s="176">
        <v>0</v>
      </c>
      <c r="I9" s="178">
        <v>0</v>
      </c>
      <c r="J9" s="179">
        <v>31</v>
      </c>
      <c r="K9" s="176">
        <v>0</v>
      </c>
      <c r="L9" s="179">
        <v>0</v>
      </c>
      <c r="M9" s="176">
        <v>0</v>
      </c>
      <c r="N9" s="178">
        <v>0</v>
      </c>
      <c r="O9" s="178">
        <v>0</v>
      </c>
      <c r="P9" s="178">
        <v>0</v>
      </c>
      <c r="Q9" s="178">
        <v>0</v>
      </c>
      <c r="R9" s="179">
        <v>0</v>
      </c>
      <c r="S9" s="180">
        <v>19</v>
      </c>
      <c r="T9" s="176">
        <v>16</v>
      </c>
      <c r="U9" s="178">
        <v>2</v>
      </c>
      <c r="V9" s="178">
        <v>0</v>
      </c>
      <c r="W9" s="178">
        <v>0</v>
      </c>
      <c r="X9" s="178">
        <v>0</v>
      </c>
      <c r="Y9" s="178">
        <v>0</v>
      </c>
      <c r="Z9" s="178">
        <v>14</v>
      </c>
      <c r="AA9" s="179">
        <v>0</v>
      </c>
      <c r="AB9" s="176">
        <v>0</v>
      </c>
      <c r="AC9" s="178">
        <v>0</v>
      </c>
      <c r="AD9" s="178">
        <v>0</v>
      </c>
      <c r="AE9" s="178">
        <v>0</v>
      </c>
      <c r="AF9" s="179">
        <v>0</v>
      </c>
      <c r="AG9" s="205">
        <v>0</v>
      </c>
      <c r="AH9" s="178">
        <v>0</v>
      </c>
      <c r="AI9" s="178">
        <v>0</v>
      </c>
      <c r="AJ9" s="179">
        <v>0</v>
      </c>
    </row>
    <row r="10" spans="2:36" ht="24" customHeight="1">
      <c r="B10" s="176" t="s">
        <v>343</v>
      </c>
      <c r="C10" s="177">
        <f t="shared" si="0"/>
        <v>9</v>
      </c>
      <c r="D10" s="176">
        <v>9</v>
      </c>
      <c r="E10" s="178">
        <v>0</v>
      </c>
      <c r="F10" s="178">
        <v>0</v>
      </c>
      <c r="G10" s="179">
        <v>0</v>
      </c>
      <c r="H10" s="176">
        <v>0</v>
      </c>
      <c r="I10" s="178">
        <v>0</v>
      </c>
      <c r="J10" s="179">
        <v>9</v>
      </c>
      <c r="K10" s="176">
        <v>0</v>
      </c>
      <c r="L10" s="179">
        <v>0</v>
      </c>
      <c r="M10" s="176">
        <v>0</v>
      </c>
      <c r="N10" s="178">
        <v>0</v>
      </c>
      <c r="O10" s="178">
        <v>0</v>
      </c>
      <c r="P10" s="178">
        <v>0</v>
      </c>
      <c r="Q10" s="178">
        <v>0</v>
      </c>
      <c r="R10" s="179">
        <v>0</v>
      </c>
      <c r="S10" s="180">
        <v>3</v>
      </c>
      <c r="T10" s="176">
        <v>1</v>
      </c>
      <c r="U10" s="178">
        <v>1</v>
      </c>
      <c r="V10" s="178">
        <v>0</v>
      </c>
      <c r="W10" s="178">
        <v>0</v>
      </c>
      <c r="X10" s="178">
        <v>0</v>
      </c>
      <c r="Y10" s="178">
        <v>0</v>
      </c>
      <c r="Z10" s="178">
        <v>0</v>
      </c>
      <c r="AA10" s="179">
        <v>0</v>
      </c>
      <c r="AB10" s="176">
        <v>0</v>
      </c>
      <c r="AC10" s="178">
        <v>0</v>
      </c>
      <c r="AD10" s="178">
        <v>0</v>
      </c>
      <c r="AE10" s="178">
        <v>0</v>
      </c>
      <c r="AF10" s="179">
        <v>0</v>
      </c>
      <c r="AG10" s="205">
        <v>0</v>
      </c>
      <c r="AH10" s="178">
        <v>0</v>
      </c>
      <c r="AI10" s="178">
        <v>0</v>
      </c>
      <c r="AJ10" s="179">
        <v>0</v>
      </c>
    </row>
    <row r="11" spans="2:36" ht="24" customHeight="1">
      <c r="B11" s="176" t="s">
        <v>344</v>
      </c>
      <c r="C11" s="177">
        <f t="shared" si="0"/>
        <v>4</v>
      </c>
      <c r="D11" s="176">
        <v>3</v>
      </c>
      <c r="E11" s="178">
        <v>0</v>
      </c>
      <c r="F11" s="178">
        <v>0</v>
      </c>
      <c r="G11" s="179">
        <v>1</v>
      </c>
      <c r="H11" s="176">
        <v>0</v>
      </c>
      <c r="I11" s="178">
        <v>0</v>
      </c>
      <c r="J11" s="179">
        <v>4</v>
      </c>
      <c r="K11" s="176">
        <v>0</v>
      </c>
      <c r="L11" s="179">
        <v>0</v>
      </c>
      <c r="M11" s="176">
        <v>0</v>
      </c>
      <c r="N11" s="178">
        <v>0</v>
      </c>
      <c r="O11" s="178">
        <v>0</v>
      </c>
      <c r="P11" s="178">
        <v>0</v>
      </c>
      <c r="Q11" s="178">
        <v>0</v>
      </c>
      <c r="R11" s="179">
        <v>0</v>
      </c>
      <c r="S11" s="180">
        <v>0</v>
      </c>
      <c r="T11" s="176">
        <v>0</v>
      </c>
      <c r="U11" s="178">
        <v>0</v>
      </c>
      <c r="V11" s="178">
        <v>0</v>
      </c>
      <c r="W11" s="178">
        <v>0</v>
      </c>
      <c r="X11" s="178">
        <v>0</v>
      </c>
      <c r="Y11" s="178">
        <v>0</v>
      </c>
      <c r="Z11" s="178">
        <v>0</v>
      </c>
      <c r="AA11" s="179">
        <v>0</v>
      </c>
      <c r="AB11" s="176">
        <v>0</v>
      </c>
      <c r="AC11" s="178">
        <v>0</v>
      </c>
      <c r="AD11" s="178">
        <v>0</v>
      </c>
      <c r="AE11" s="178">
        <v>0</v>
      </c>
      <c r="AF11" s="179">
        <v>0</v>
      </c>
      <c r="AG11" s="205">
        <v>0</v>
      </c>
      <c r="AH11" s="178">
        <v>0</v>
      </c>
      <c r="AI11" s="178">
        <v>0</v>
      </c>
      <c r="AJ11" s="179">
        <v>0</v>
      </c>
    </row>
    <row r="12" spans="2:36" ht="24" customHeight="1">
      <c r="B12" s="176" t="s">
        <v>345</v>
      </c>
      <c r="C12" s="177">
        <f t="shared" si="0"/>
        <v>4</v>
      </c>
      <c r="D12" s="176">
        <v>4</v>
      </c>
      <c r="E12" s="178">
        <v>0</v>
      </c>
      <c r="F12" s="178">
        <v>0</v>
      </c>
      <c r="G12" s="179">
        <v>0</v>
      </c>
      <c r="H12" s="176">
        <v>0</v>
      </c>
      <c r="I12" s="178">
        <v>0</v>
      </c>
      <c r="J12" s="179">
        <v>4</v>
      </c>
      <c r="K12" s="176">
        <v>0</v>
      </c>
      <c r="L12" s="179">
        <v>0</v>
      </c>
      <c r="M12" s="176">
        <v>0</v>
      </c>
      <c r="N12" s="178">
        <v>0</v>
      </c>
      <c r="O12" s="178">
        <v>0</v>
      </c>
      <c r="P12" s="178">
        <v>0</v>
      </c>
      <c r="Q12" s="178">
        <v>0</v>
      </c>
      <c r="R12" s="179">
        <v>0</v>
      </c>
      <c r="S12" s="180">
        <v>3</v>
      </c>
      <c r="T12" s="176">
        <v>0</v>
      </c>
      <c r="U12" s="178">
        <v>0</v>
      </c>
      <c r="V12" s="178">
        <v>0</v>
      </c>
      <c r="W12" s="178">
        <v>0</v>
      </c>
      <c r="X12" s="178">
        <v>0</v>
      </c>
      <c r="Y12" s="178">
        <v>0</v>
      </c>
      <c r="Z12" s="178">
        <v>0</v>
      </c>
      <c r="AA12" s="179">
        <v>0</v>
      </c>
      <c r="AB12" s="176">
        <v>0</v>
      </c>
      <c r="AC12" s="178">
        <v>0</v>
      </c>
      <c r="AD12" s="178">
        <v>0</v>
      </c>
      <c r="AE12" s="178">
        <v>0</v>
      </c>
      <c r="AF12" s="179">
        <v>0</v>
      </c>
      <c r="AG12" s="205">
        <v>0</v>
      </c>
      <c r="AH12" s="178">
        <v>0</v>
      </c>
      <c r="AI12" s="178">
        <v>0</v>
      </c>
      <c r="AJ12" s="179">
        <v>0</v>
      </c>
    </row>
    <row r="13" spans="2:36" ht="24" customHeight="1">
      <c r="B13" s="176" t="s">
        <v>346</v>
      </c>
      <c r="C13" s="177">
        <f t="shared" si="0"/>
        <v>25</v>
      </c>
      <c r="D13" s="176">
        <v>25</v>
      </c>
      <c r="E13" s="178">
        <v>0</v>
      </c>
      <c r="F13" s="178">
        <v>0</v>
      </c>
      <c r="G13" s="179">
        <v>0</v>
      </c>
      <c r="H13" s="176">
        <v>0</v>
      </c>
      <c r="I13" s="178">
        <v>0</v>
      </c>
      <c r="J13" s="179">
        <v>25</v>
      </c>
      <c r="K13" s="176">
        <v>0</v>
      </c>
      <c r="L13" s="179">
        <v>0</v>
      </c>
      <c r="M13" s="176">
        <v>0</v>
      </c>
      <c r="N13" s="178">
        <v>0</v>
      </c>
      <c r="O13" s="178">
        <v>0</v>
      </c>
      <c r="P13" s="178">
        <v>0</v>
      </c>
      <c r="Q13" s="178">
        <v>0</v>
      </c>
      <c r="R13" s="179">
        <v>0</v>
      </c>
      <c r="S13" s="180">
        <v>2</v>
      </c>
      <c r="T13" s="176">
        <v>5</v>
      </c>
      <c r="U13" s="178">
        <v>2</v>
      </c>
      <c r="V13" s="178">
        <v>0</v>
      </c>
      <c r="W13" s="178">
        <v>0</v>
      </c>
      <c r="X13" s="178">
        <v>0</v>
      </c>
      <c r="Y13" s="178">
        <v>0</v>
      </c>
      <c r="Z13" s="178">
        <v>3</v>
      </c>
      <c r="AA13" s="179">
        <v>0</v>
      </c>
      <c r="AB13" s="176">
        <v>0</v>
      </c>
      <c r="AC13" s="178">
        <v>0</v>
      </c>
      <c r="AD13" s="178">
        <v>0</v>
      </c>
      <c r="AE13" s="178">
        <v>0</v>
      </c>
      <c r="AF13" s="179">
        <v>0</v>
      </c>
      <c r="AG13" s="205">
        <v>0</v>
      </c>
      <c r="AH13" s="178">
        <v>0</v>
      </c>
      <c r="AI13" s="178">
        <v>0</v>
      </c>
      <c r="AJ13" s="179">
        <v>0</v>
      </c>
    </row>
    <row r="14" spans="2:36" ht="24" customHeight="1">
      <c r="B14" s="176" t="s">
        <v>347</v>
      </c>
      <c r="C14" s="177">
        <f t="shared" si="0"/>
        <v>11</v>
      </c>
      <c r="D14" s="176">
        <v>11</v>
      </c>
      <c r="E14" s="178">
        <v>0</v>
      </c>
      <c r="F14" s="178">
        <v>0</v>
      </c>
      <c r="G14" s="179">
        <v>0</v>
      </c>
      <c r="H14" s="176">
        <v>0</v>
      </c>
      <c r="I14" s="178">
        <v>0</v>
      </c>
      <c r="J14" s="179">
        <v>11</v>
      </c>
      <c r="K14" s="176">
        <v>0</v>
      </c>
      <c r="L14" s="179">
        <v>0</v>
      </c>
      <c r="M14" s="176">
        <v>0</v>
      </c>
      <c r="N14" s="178">
        <v>0</v>
      </c>
      <c r="O14" s="178">
        <v>0</v>
      </c>
      <c r="P14" s="178">
        <v>0</v>
      </c>
      <c r="Q14" s="178">
        <v>0</v>
      </c>
      <c r="R14" s="179">
        <v>0</v>
      </c>
      <c r="S14" s="180">
        <v>1</v>
      </c>
      <c r="T14" s="176">
        <v>1</v>
      </c>
      <c r="U14" s="178">
        <v>1</v>
      </c>
      <c r="V14" s="178">
        <v>0</v>
      </c>
      <c r="W14" s="178">
        <v>0</v>
      </c>
      <c r="X14" s="178">
        <v>0</v>
      </c>
      <c r="Y14" s="178">
        <v>0</v>
      </c>
      <c r="Z14" s="178">
        <v>0</v>
      </c>
      <c r="AA14" s="179">
        <v>0</v>
      </c>
      <c r="AB14" s="176">
        <v>0</v>
      </c>
      <c r="AC14" s="178">
        <v>0</v>
      </c>
      <c r="AD14" s="178">
        <v>0</v>
      </c>
      <c r="AE14" s="178">
        <v>0</v>
      </c>
      <c r="AF14" s="179">
        <v>0</v>
      </c>
      <c r="AG14" s="205">
        <v>0</v>
      </c>
      <c r="AH14" s="178">
        <v>0</v>
      </c>
      <c r="AI14" s="178">
        <v>0</v>
      </c>
      <c r="AJ14" s="179">
        <v>0</v>
      </c>
    </row>
    <row r="15" spans="2:36" ht="24" customHeight="1">
      <c r="B15" s="176" t="s">
        <v>348</v>
      </c>
      <c r="C15" s="177">
        <f t="shared" si="0"/>
        <v>36</v>
      </c>
      <c r="D15" s="176">
        <v>34</v>
      </c>
      <c r="E15" s="178">
        <v>0</v>
      </c>
      <c r="F15" s="178">
        <v>2</v>
      </c>
      <c r="G15" s="179">
        <v>0</v>
      </c>
      <c r="H15" s="176">
        <v>0</v>
      </c>
      <c r="I15" s="178">
        <v>0</v>
      </c>
      <c r="J15" s="179">
        <v>36</v>
      </c>
      <c r="K15" s="176">
        <v>0</v>
      </c>
      <c r="L15" s="179">
        <v>0</v>
      </c>
      <c r="M15" s="176">
        <v>0</v>
      </c>
      <c r="N15" s="178">
        <v>0</v>
      </c>
      <c r="O15" s="178">
        <v>0</v>
      </c>
      <c r="P15" s="178">
        <v>0</v>
      </c>
      <c r="Q15" s="178">
        <v>0</v>
      </c>
      <c r="R15" s="179">
        <v>0</v>
      </c>
      <c r="S15" s="180">
        <v>12</v>
      </c>
      <c r="T15" s="176">
        <v>2</v>
      </c>
      <c r="U15" s="178">
        <v>1</v>
      </c>
      <c r="V15" s="178">
        <v>0</v>
      </c>
      <c r="W15" s="178">
        <v>0</v>
      </c>
      <c r="X15" s="178">
        <v>1</v>
      </c>
      <c r="Y15" s="178">
        <v>1</v>
      </c>
      <c r="Z15" s="178">
        <v>1</v>
      </c>
      <c r="AA15" s="179">
        <v>0</v>
      </c>
      <c r="AB15" s="176">
        <v>0</v>
      </c>
      <c r="AC15" s="178">
        <v>0</v>
      </c>
      <c r="AD15" s="178">
        <v>0</v>
      </c>
      <c r="AE15" s="178">
        <v>0</v>
      </c>
      <c r="AF15" s="179">
        <v>0</v>
      </c>
      <c r="AG15" s="205">
        <v>0</v>
      </c>
      <c r="AH15" s="178">
        <v>0</v>
      </c>
      <c r="AI15" s="178">
        <v>0</v>
      </c>
      <c r="AJ15" s="179">
        <v>0</v>
      </c>
    </row>
    <row r="16" spans="2:36" ht="24" customHeight="1">
      <c r="B16" s="176" t="s">
        <v>349</v>
      </c>
      <c r="C16" s="177">
        <f t="shared" si="0"/>
        <v>177</v>
      </c>
      <c r="D16" s="176">
        <v>173</v>
      </c>
      <c r="E16" s="178">
        <v>3</v>
      </c>
      <c r="F16" s="178">
        <v>0</v>
      </c>
      <c r="G16" s="179">
        <v>1</v>
      </c>
      <c r="H16" s="176">
        <v>0</v>
      </c>
      <c r="I16" s="178">
        <v>0</v>
      </c>
      <c r="J16" s="179">
        <v>177</v>
      </c>
      <c r="K16" s="176">
        <v>0</v>
      </c>
      <c r="L16" s="179">
        <v>0</v>
      </c>
      <c r="M16" s="176">
        <v>4</v>
      </c>
      <c r="N16" s="178">
        <v>0</v>
      </c>
      <c r="O16" s="178">
        <v>0</v>
      </c>
      <c r="P16" s="178">
        <v>0</v>
      </c>
      <c r="Q16" s="178">
        <v>0</v>
      </c>
      <c r="R16" s="179">
        <v>0</v>
      </c>
      <c r="S16" s="180">
        <v>104</v>
      </c>
      <c r="T16" s="176">
        <v>10</v>
      </c>
      <c r="U16" s="178">
        <v>1</v>
      </c>
      <c r="V16" s="178">
        <v>0</v>
      </c>
      <c r="W16" s="178">
        <v>0</v>
      </c>
      <c r="X16" s="178">
        <v>0</v>
      </c>
      <c r="Y16" s="178">
        <v>0</v>
      </c>
      <c r="Z16" s="178">
        <v>9</v>
      </c>
      <c r="AA16" s="179">
        <v>0</v>
      </c>
      <c r="AB16" s="176">
        <v>0</v>
      </c>
      <c r="AC16" s="178">
        <v>0</v>
      </c>
      <c r="AD16" s="178">
        <v>0</v>
      </c>
      <c r="AE16" s="178">
        <v>0</v>
      </c>
      <c r="AF16" s="179">
        <v>0</v>
      </c>
      <c r="AG16" s="205">
        <v>1</v>
      </c>
      <c r="AH16" s="178">
        <v>0</v>
      </c>
      <c r="AI16" s="178">
        <v>0</v>
      </c>
      <c r="AJ16" s="179">
        <v>0</v>
      </c>
    </row>
    <row r="17" spans="2:36" ht="24" customHeight="1">
      <c r="B17" s="176" t="s">
        <v>350</v>
      </c>
      <c r="C17" s="177">
        <f t="shared" si="0"/>
        <v>79</v>
      </c>
      <c r="D17" s="176">
        <v>64</v>
      </c>
      <c r="E17" s="178">
        <v>0</v>
      </c>
      <c r="F17" s="178">
        <v>3</v>
      </c>
      <c r="G17" s="179">
        <v>12</v>
      </c>
      <c r="H17" s="176">
        <v>0</v>
      </c>
      <c r="I17" s="178">
        <v>0</v>
      </c>
      <c r="J17" s="179">
        <v>79</v>
      </c>
      <c r="K17" s="176">
        <v>0</v>
      </c>
      <c r="L17" s="179">
        <v>0</v>
      </c>
      <c r="M17" s="176">
        <v>1</v>
      </c>
      <c r="N17" s="178">
        <v>0</v>
      </c>
      <c r="O17" s="178">
        <v>0</v>
      </c>
      <c r="P17" s="178">
        <v>0</v>
      </c>
      <c r="Q17" s="178">
        <v>0</v>
      </c>
      <c r="R17" s="179">
        <v>0</v>
      </c>
      <c r="S17" s="180">
        <v>11</v>
      </c>
      <c r="T17" s="176">
        <v>6</v>
      </c>
      <c r="U17" s="178">
        <v>3</v>
      </c>
      <c r="V17" s="178">
        <v>0</v>
      </c>
      <c r="W17" s="178">
        <v>0</v>
      </c>
      <c r="X17" s="178">
        <v>0</v>
      </c>
      <c r="Y17" s="178">
        <v>0</v>
      </c>
      <c r="Z17" s="178">
        <v>3</v>
      </c>
      <c r="AA17" s="179">
        <v>0</v>
      </c>
      <c r="AB17" s="176">
        <v>0</v>
      </c>
      <c r="AC17" s="178">
        <v>0</v>
      </c>
      <c r="AD17" s="178">
        <v>0</v>
      </c>
      <c r="AE17" s="178">
        <v>0</v>
      </c>
      <c r="AF17" s="179">
        <v>0</v>
      </c>
      <c r="AG17" s="205">
        <v>0</v>
      </c>
      <c r="AH17" s="178">
        <v>0</v>
      </c>
      <c r="AI17" s="178">
        <v>0</v>
      </c>
      <c r="AJ17" s="179">
        <v>0</v>
      </c>
    </row>
    <row r="18" spans="2:36" ht="24" customHeight="1">
      <c r="B18" s="176" t="s">
        <v>351</v>
      </c>
      <c r="C18" s="177">
        <f t="shared" si="0"/>
        <v>451</v>
      </c>
      <c r="D18" s="176">
        <v>400</v>
      </c>
      <c r="E18" s="178">
        <v>0</v>
      </c>
      <c r="F18" s="178">
        <v>4</v>
      </c>
      <c r="G18" s="179">
        <v>47</v>
      </c>
      <c r="H18" s="176">
        <v>0</v>
      </c>
      <c r="I18" s="178">
        <v>0</v>
      </c>
      <c r="J18" s="179">
        <v>451</v>
      </c>
      <c r="K18" s="176">
        <v>0</v>
      </c>
      <c r="L18" s="179">
        <v>0</v>
      </c>
      <c r="M18" s="176">
        <v>20</v>
      </c>
      <c r="N18" s="178">
        <v>0</v>
      </c>
      <c r="O18" s="178">
        <v>0</v>
      </c>
      <c r="P18" s="178">
        <v>0</v>
      </c>
      <c r="Q18" s="178">
        <v>0</v>
      </c>
      <c r="R18" s="179">
        <v>0</v>
      </c>
      <c r="S18" s="180">
        <v>24</v>
      </c>
      <c r="T18" s="176">
        <v>64</v>
      </c>
      <c r="U18" s="178">
        <v>25</v>
      </c>
      <c r="V18" s="178">
        <v>0</v>
      </c>
      <c r="W18" s="178">
        <v>14</v>
      </c>
      <c r="X18" s="178">
        <v>1</v>
      </c>
      <c r="Y18" s="178">
        <v>0</v>
      </c>
      <c r="Z18" s="178">
        <v>26</v>
      </c>
      <c r="AA18" s="179">
        <v>0</v>
      </c>
      <c r="AB18" s="176">
        <v>0</v>
      </c>
      <c r="AC18" s="178">
        <v>0</v>
      </c>
      <c r="AD18" s="178">
        <v>0</v>
      </c>
      <c r="AE18" s="178">
        <v>0</v>
      </c>
      <c r="AF18" s="179">
        <v>0</v>
      </c>
      <c r="AG18" s="205">
        <v>3</v>
      </c>
      <c r="AH18" s="178">
        <v>0</v>
      </c>
      <c r="AI18" s="178">
        <v>0</v>
      </c>
      <c r="AJ18" s="179">
        <v>0</v>
      </c>
    </row>
    <row r="19" spans="2:36" ht="24" customHeight="1">
      <c r="B19" s="176" t="s">
        <v>352</v>
      </c>
      <c r="C19" s="177">
        <f t="shared" si="0"/>
        <v>161</v>
      </c>
      <c r="D19" s="176">
        <v>155</v>
      </c>
      <c r="E19" s="178">
        <v>1</v>
      </c>
      <c r="F19" s="178">
        <v>5</v>
      </c>
      <c r="G19" s="179">
        <v>0</v>
      </c>
      <c r="H19" s="176">
        <v>0</v>
      </c>
      <c r="I19" s="178">
        <v>0</v>
      </c>
      <c r="J19" s="179">
        <v>161</v>
      </c>
      <c r="K19" s="176">
        <v>0</v>
      </c>
      <c r="L19" s="179">
        <v>0</v>
      </c>
      <c r="M19" s="176">
        <v>6</v>
      </c>
      <c r="N19" s="178">
        <v>0</v>
      </c>
      <c r="O19" s="178">
        <v>0</v>
      </c>
      <c r="P19" s="178">
        <v>0</v>
      </c>
      <c r="Q19" s="178">
        <v>0</v>
      </c>
      <c r="R19" s="179">
        <v>0</v>
      </c>
      <c r="S19" s="180">
        <v>17</v>
      </c>
      <c r="T19" s="176">
        <v>11</v>
      </c>
      <c r="U19" s="178">
        <v>1</v>
      </c>
      <c r="V19" s="178">
        <v>0</v>
      </c>
      <c r="W19" s="178">
        <v>0</v>
      </c>
      <c r="X19" s="178">
        <v>0</v>
      </c>
      <c r="Y19" s="178">
        <v>0</v>
      </c>
      <c r="Z19" s="178">
        <v>10</v>
      </c>
      <c r="AA19" s="179">
        <v>0</v>
      </c>
      <c r="AB19" s="176">
        <v>0</v>
      </c>
      <c r="AC19" s="178">
        <v>0</v>
      </c>
      <c r="AD19" s="178">
        <v>0</v>
      </c>
      <c r="AE19" s="178">
        <v>0</v>
      </c>
      <c r="AF19" s="179">
        <v>0</v>
      </c>
      <c r="AG19" s="205">
        <v>1</v>
      </c>
      <c r="AH19" s="178">
        <v>0</v>
      </c>
      <c r="AI19" s="178">
        <v>0</v>
      </c>
      <c r="AJ19" s="179">
        <v>0</v>
      </c>
    </row>
    <row r="20" spans="2:36" ht="24" customHeight="1">
      <c r="B20" s="176" t="s">
        <v>353</v>
      </c>
      <c r="C20" s="177">
        <f t="shared" si="0"/>
        <v>7</v>
      </c>
      <c r="D20" s="176">
        <v>6</v>
      </c>
      <c r="E20" s="178">
        <v>0</v>
      </c>
      <c r="F20" s="178">
        <v>0</v>
      </c>
      <c r="G20" s="179">
        <v>1</v>
      </c>
      <c r="H20" s="176">
        <v>0</v>
      </c>
      <c r="I20" s="178">
        <v>0</v>
      </c>
      <c r="J20" s="179">
        <v>7</v>
      </c>
      <c r="K20" s="176">
        <v>0</v>
      </c>
      <c r="L20" s="179">
        <v>0</v>
      </c>
      <c r="M20" s="176">
        <v>0</v>
      </c>
      <c r="N20" s="178">
        <v>0</v>
      </c>
      <c r="O20" s="178">
        <v>0</v>
      </c>
      <c r="P20" s="178">
        <v>0</v>
      </c>
      <c r="Q20" s="178">
        <v>0</v>
      </c>
      <c r="R20" s="179">
        <v>0</v>
      </c>
      <c r="S20" s="180">
        <v>0</v>
      </c>
      <c r="T20" s="176">
        <v>0</v>
      </c>
      <c r="U20" s="178">
        <v>0</v>
      </c>
      <c r="V20" s="178">
        <v>0</v>
      </c>
      <c r="W20" s="178">
        <v>0</v>
      </c>
      <c r="X20" s="178">
        <v>0</v>
      </c>
      <c r="Y20" s="178">
        <v>0</v>
      </c>
      <c r="Z20" s="178">
        <v>0</v>
      </c>
      <c r="AA20" s="179">
        <v>0</v>
      </c>
      <c r="AB20" s="176">
        <v>0</v>
      </c>
      <c r="AC20" s="178">
        <v>0</v>
      </c>
      <c r="AD20" s="178">
        <v>0</v>
      </c>
      <c r="AE20" s="178">
        <v>0</v>
      </c>
      <c r="AF20" s="179">
        <v>0</v>
      </c>
      <c r="AG20" s="205">
        <v>0</v>
      </c>
      <c r="AH20" s="178">
        <v>0</v>
      </c>
      <c r="AI20" s="178">
        <v>0</v>
      </c>
      <c r="AJ20" s="179">
        <v>0</v>
      </c>
    </row>
    <row r="21" spans="2:36" ht="24" customHeight="1">
      <c r="B21" s="176" t="s">
        <v>354</v>
      </c>
      <c r="C21" s="177">
        <f t="shared" si="0"/>
        <v>8</v>
      </c>
      <c r="D21" s="176">
        <v>8</v>
      </c>
      <c r="E21" s="178">
        <v>0</v>
      </c>
      <c r="F21" s="178">
        <v>0</v>
      </c>
      <c r="G21" s="179">
        <v>0</v>
      </c>
      <c r="H21" s="176">
        <v>0</v>
      </c>
      <c r="I21" s="178">
        <v>0</v>
      </c>
      <c r="J21" s="179">
        <v>8</v>
      </c>
      <c r="K21" s="176">
        <v>0</v>
      </c>
      <c r="L21" s="179">
        <v>0</v>
      </c>
      <c r="M21" s="176">
        <v>0</v>
      </c>
      <c r="N21" s="178">
        <v>0</v>
      </c>
      <c r="O21" s="178">
        <v>0</v>
      </c>
      <c r="P21" s="178">
        <v>0</v>
      </c>
      <c r="Q21" s="178">
        <v>0</v>
      </c>
      <c r="R21" s="179">
        <v>0</v>
      </c>
      <c r="S21" s="180">
        <v>3</v>
      </c>
      <c r="T21" s="176">
        <v>1</v>
      </c>
      <c r="U21" s="178">
        <v>1</v>
      </c>
      <c r="V21" s="178">
        <v>0</v>
      </c>
      <c r="W21" s="178">
        <v>0</v>
      </c>
      <c r="X21" s="178">
        <v>0</v>
      </c>
      <c r="Y21" s="178">
        <v>0</v>
      </c>
      <c r="Z21" s="178">
        <v>0</v>
      </c>
      <c r="AA21" s="179">
        <v>0</v>
      </c>
      <c r="AB21" s="176">
        <v>1</v>
      </c>
      <c r="AC21" s="178">
        <v>0</v>
      </c>
      <c r="AD21" s="178">
        <v>1</v>
      </c>
      <c r="AE21" s="178">
        <v>0</v>
      </c>
      <c r="AF21" s="179">
        <v>1</v>
      </c>
      <c r="AG21" s="205">
        <v>0</v>
      </c>
      <c r="AH21" s="178">
        <v>0</v>
      </c>
      <c r="AI21" s="178">
        <v>0</v>
      </c>
      <c r="AJ21" s="179">
        <v>0</v>
      </c>
    </row>
    <row r="22" spans="2:36" ht="24" customHeight="1">
      <c r="B22" s="176" t="s">
        <v>355</v>
      </c>
      <c r="C22" s="177">
        <f t="shared" si="0"/>
        <v>9</v>
      </c>
      <c r="D22" s="176">
        <v>5</v>
      </c>
      <c r="E22" s="178">
        <v>1</v>
      </c>
      <c r="F22" s="178">
        <v>0</v>
      </c>
      <c r="G22" s="179">
        <v>3</v>
      </c>
      <c r="H22" s="176">
        <v>0</v>
      </c>
      <c r="I22" s="178">
        <v>0</v>
      </c>
      <c r="J22" s="179">
        <v>9</v>
      </c>
      <c r="K22" s="176">
        <v>0</v>
      </c>
      <c r="L22" s="179">
        <v>0</v>
      </c>
      <c r="M22" s="176">
        <v>0</v>
      </c>
      <c r="N22" s="178">
        <v>0</v>
      </c>
      <c r="O22" s="178">
        <v>0</v>
      </c>
      <c r="P22" s="178">
        <v>0</v>
      </c>
      <c r="Q22" s="178">
        <v>0</v>
      </c>
      <c r="R22" s="179">
        <v>0</v>
      </c>
      <c r="S22" s="180">
        <v>1</v>
      </c>
      <c r="T22" s="176">
        <v>1</v>
      </c>
      <c r="U22" s="178">
        <v>1</v>
      </c>
      <c r="V22" s="178">
        <v>0</v>
      </c>
      <c r="W22" s="178">
        <v>0</v>
      </c>
      <c r="X22" s="178">
        <v>0</v>
      </c>
      <c r="Y22" s="178">
        <v>0</v>
      </c>
      <c r="Z22" s="178">
        <v>0</v>
      </c>
      <c r="AA22" s="179">
        <v>0</v>
      </c>
      <c r="AB22" s="176">
        <v>0</v>
      </c>
      <c r="AC22" s="178">
        <v>0</v>
      </c>
      <c r="AD22" s="178">
        <v>0</v>
      </c>
      <c r="AE22" s="178">
        <v>0</v>
      </c>
      <c r="AF22" s="179">
        <v>0</v>
      </c>
      <c r="AG22" s="205">
        <v>1</v>
      </c>
      <c r="AH22" s="178">
        <v>0</v>
      </c>
      <c r="AI22" s="178">
        <v>0</v>
      </c>
      <c r="AJ22" s="179">
        <v>0</v>
      </c>
    </row>
    <row r="23" spans="2:36" ht="24" customHeight="1">
      <c r="B23" s="176" t="s">
        <v>356</v>
      </c>
      <c r="C23" s="177">
        <f t="shared" si="0"/>
        <v>8</v>
      </c>
      <c r="D23" s="176">
        <v>6</v>
      </c>
      <c r="E23" s="178">
        <v>0</v>
      </c>
      <c r="F23" s="178">
        <v>0</v>
      </c>
      <c r="G23" s="179">
        <v>2</v>
      </c>
      <c r="H23" s="176">
        <v>0</v>
      </c>
      <c r="I23" s="178">
        <v>0</v>
      </c>
      <c r="J23" s="179">
        <v>8</v>
      </c>
      <c r="K23" s="176">
        <v>0</v>
      </c>
      <c r="L23" s="179">
        <v>0</v>
      </c>
      <c r="M23" s="176">
        <v>1</v>
      </c>
      <c r="N23" s="178">
        <v>0</v>
      </c>
      <c r="O23" s="178">
        <v>0</v>
      </c>
      <c r="P23" s="178">
        <v>0</v>
      </c>
      <c r="Q23" s="178">
        <v>0</v>
      </c>
      <c r="R23" s="179">
        <v>0</v>
      </c>
      <c r="S23" s="180">
        <v>4</v>
      </c>
      <c r="T23" s="176">
        <v>1</v>
      </c>
      <c r="U23" s="178">
        <v>1</v>
      </c>
      <c r="V23" s="178">
        <v>0</v>
      </c>
      <c r="W23" s="178">
        <v>0</v>
      </c>
      <c r="X23" s="178">
        <v>0</v>
      </c>
      <c r="Y23" s="178">
        <v>0</v>
      </c>
      <c r="Z23" s="178">
        <v>0</v>
      </c>
      <c r="AA23" s="179">
        <v>0</v>
      </c>
      <c r="AB23" s="176">
        <v>0</v>
      </c>
      <c r="AC23" s="178">
        <v>0</v>
      </c>
      <c r="AD23" s="178">
        <v>0</v>
      </c>
      <c r="AE23" s="178">
        <v>0</v>
      </c>
      <c r="AF23" s="179">
        <v>0</v>
      </c>
      <c r="AG23" s="205">
        <v>0</v>
      </c>
      <c r="AH23" s="178">
        <v>0</v>
      </c>
      <c r="AI23" s="178">
        <v>0</v>
      </c>
      <c r="AJ23" s="179">
        <v>0</v>
      </c>
    </row>
    <row r="24" spans="2:36" ht="24" customHeight="1">
      <c r="B24" s="176" t="s">
        <v>357</v>
      </c>
      <c r="C24" s="177">
        <f t="shared" si="0"/>
        <v>8</v>
      </c>
      <c r="D24" s="176">
        <v>8</v>
      </c>
      <c r="E24" s="178">
        <v>0</v>
      </c>
      <c r="F24" s="178">
        <v>0</v>
      </c>
      <c r="G24" s="179">
        <v>0</v>
      </c>
      <c r="H24" s="176">
        <v>0</v>
      </c>
      <c r="I24" s="178">
        <v>0</v>
      </c>
      <c r="J24" s="179">
        <v>8</v>
      </c>
      <c r="K24" s="176">
        <v>0</v>
      </c>
      <c r="L24" s="179">
        <v>0</v>
      </c>
      <c r="M24" s="176">
        <v>0</v>
      </c>
      <c r="N24" s="178">
        <v>0</v>
      </c>
      <c r="O24" s="178">
        <v>0</v>
      </c>
      <c r="P24" s="178">
        <v>0</v>
      </c>
      <c r="Q24" s="178">
        <v>0</v>
      </c>
      <c r="R24" s="179">
        <v>0</v>
      </c>
      <c r="S24" s="180">
        <v>3</v>
      </c>
      <c r="T24" s="176">
        <v>0</v>
      </c>
      <c r="U24" s="178">
        <v>0</v>
      </c>
      <c r="V24" s="178">
        <v>0</v>
      </c>
      <c r="W24" s="178">
        <v>0</v>
      </c>
      <c r="X24" s="178">
        <v>0</v>
      </c>
      <c r="Y24" s="178">
        <v>0</v>
      </c>
      <c r="Z24" s="178">
        <v>0</v>
      </c>
      <c r="AA24" s="179">
        <v>0</v>
      </c>
      <c r="AB24" s="176">
        <v>0</v>
      </c>
      <c r="AC24" s="178">
        <v>0</v>
      </c>
      <c r="AD24" s="178">
        <v>0</v>
      </c>
      <c r="AE24" s="178">
        <v>0</v>
      </c>
      <c r="AF24" s="179">
        <v>0</v>
      </c>
      <c r="AG24" s="205">
        <v>0</v>
      </c>
      <c r="AH24" s="178">
        <v>0</v>
      </c>
      <c r="AI24" s="178">
        <v>0</v>
      </c>
      <c r="AJ24" s="179">
        <v>0</v>
      </c>
    </row>
    <row r="25" spans="2:36" ht="24" customHeight="1">
      <c r="B25" s="176" t="s">
        <v>358</v>
      </c>
      <c r="C25" s="177">
        <f t="shared" si="0"/>
        <v>15</v>
      </c>
      <c r="D25" s="176">
        <v>15</v>
      </c>
      <c r="E25" s="178">
        <v>0</v>
      </c>
      <c r="F25" s="178">
        <v>0</v>
      </c>
      <c r="G25" s="179">
        <v>0</v>
      </c>
      <c r="H25" s="176">
        <v>0</v>
      </c>
      <c r="I25" s="178">
        <v>0</v>
      </c>
      <c r="J25" s="179">
        <v>15</v>
      </c>
      <c r="K25" s="176">
        <v>0</v>
      </c>
      <c r="L25" s="179">
        <v>0</v>
      </c>
      <c r="M25" s="176">
        <v>0</v>
      </c>
      <c r="N25" s="178">
        <v>0</v>
      </c>
      <c r="O25" s="178">
        <v>0</v>
      </c>
      <c r="P25" s="178">
        <v>0</v>
      </c>
      <c r="Q25" s="178">
        <v>0</v>
      </c>
      <c r="R25" s="179">
        <v>0</v>
      </c>
      <c r="S25" s="180">
        <v>5</v>
      </c>
      <c r="T25" s="176">
        <v>1</v>
      </c>
      <c r="U25" s="178">
        <v>1</v>
      </c>
      <c r="V25" s="178">
        <v>0</v>
      </c>
      <c r="W25" s="178">
        <v>0</v>
      </c>
      <c r="X25" s="178">
        <v>0</v>
      </c>
      <c r="Y25" s="178">
        <v>0</v>
      </c>
      <c r="Z25" s="178">
        <v>0</v>
      </c>
      <c r="AA25" s="179">
        <v>0</v>
      </c>
      <c r="AB25" s="176">
        <v>0</v>
      </c>
      <c r="AC25" s="178">
        <v>0</v>
      </c>
      <c r="AD25" s="178">
        <v>0</v>
      </c>
      <c r="AE25" s="178">
        <v>0</v>
      </c>
      <c r="AF25" s="179">
        <v>0</v>
      </c>
      <c r="AG25" s="205">
        <v>0</v>
      </c>
      <c r="AH25" s="178">
        <v>0</v>
      </c>
      <c r="AI25" s="178">
        <v>0</v>
      </c>
      <c r="AJ25" s="179">
        <v>0</v>
      </c>
    </row>
    <row r="26" spans="2:36" ht="24" customHeight="1">
      <c r="B26" s="176" t="s">
        <v>359</v>
      </c>
      <c r="C26" s="177">
        <f t="shared" si="0"/>
        <v>10</v>
      </c>
      <c r="D26" s="176">
        <v>9</v>
      </c>
      <c r="E26" s="178">
        <v>0</v>
      </c>
      <c r="F26" s="178">
        <v>0</v>
      </c>
      <c r="G26" s="179">
        <v>1</v>
      </c>
      <c r="H26" s="176">
        <v>0</v>
      </c>
      <c r="I26" s="178">
        <v>0</v>
      </c>
      <c r="J26" s="179">
        <v>10</v>
      </c>
      <c r="K26" s="176">
        <v>0</v>
      </c>
      <c r="L26" s="179">
        <v>0</v>
      </c>
      <c r="M26" s="176">
        <v>1</v>
      </c>
      <c r="N26" s="178">
        <v>1</v>
      </c>
      <c r="O26" s="178">
        <v>0</v>
      </c>
      <c r="P26" s="178">
        <v>0</v>
      </c>
      <c r="Q26" s="178">
        <v>1</v>
      </c>
      <c r="R26" s="179">
        <v>0</v>
      </c>
      <c r="S26" s="180">
        <v>1</v>
      </c>
      <c r="T26" s="176">
        <v>0</v>
      </c>
      <c r="U26" s="178">
        <v>0</v>
      </c>
      <c r="V26" s="178">
        <v>0</v>
      </c>
      <c r="W26" s="178">
        <v>0</v>
      </c>
      <c r="X26" s="178">
        <v>0</v>
      </c>
      <c r="Y26" s="178">
        <v>0</v>
      </c>
      <c r="Z26" s="178">
        <v>0</v>
      </c>
      <c r="AA26" s="179">
        <v>0</v>
      </c>
      <c r="AB26" s="176">
        <v>0</v>
      </c>
      <c r="AC26" s="178">
        <v>0</v>
      </c>
      <c r="AD26" s="178">
        <v>0</v>
      </c>
      <c r="AE26" s="178">
        <v>0</v>
      </c>
      <c r="AF26" s="179">
        <v>0</v>
      </c>
      <c r="AG26" s="205">
        <v>0</v>
      </c>
      <c r="AH26" s="178">
        <v>0</v>
      </c>
      <c r="AI26" s="178">
        <v>0</v>
      </c>
      <c r="AJ26" s="179">
        <v>0</v>
      </c>
    </row>
    <row r="27" spans="2:36" ht="24" customHeight="1">
      <c r="B27" s="176" t="s">
        <v>360</v>
      </c>
      <c r="C27" s="177">
        <f t="shared" si="0"/>
        <v>42</v>
      </c>
      <c r="D27" s="176">
        <v>37</v>
      </c>
      <c r="E27" s="178">
        <v>3</v>
      </c>
      <c r="F27" s="178">
        <v>0</v>
      </c>
      <c r="G27" s="179">
        <v>2</v>
      </c>
      <c r="H27" s="176">
        <v>0</v>
      </c>
      <c r="I27" s="178">
        <v>0</v>
      </c>
      <c r="J27" s="179">
        <v>42</v>
      </c>
      <c r="K27" s="176">
        <v>0</v>
      </c>
      <c r="L27" s="179">
        <v>0</v>
      </c>
      <c r="M27" s="176">
        <v>3</v>
      </c>
      <c r="N27" s="178">
        <v>0</v>
      </c>
      <c r="O27" s="178">
        <v>0</v>
      </c>
      <c r="P27" s="178">
        <v>0</v>
      </c>
      <c r="Q27" s="178">
        <v>0</v>
      </c>
      <c r="R27" s="179">
        <v>0</v>
      </c>
      <c r="S27" s="180">
        <v>8</v>
      </c>
      <c r="T27" s="176">
        <v>7</v>
      </c>
      <c r="U27" s="178">
        <v>0</v>
      </c>
      <c r="V27" s="178">
        <v>1</v>
      </c>
      <c r="W27" s="178">
        <v>0</v>
      </c>
      <c r="X27" s="178">
        <v>0</v>
      </c>
      <c r="Y27" s="178">
        <v>0</v>
      </c>
      <c r="Z27" s="178">
        <v>6</v>
      </c>
      <c r="AA27" s="179">
        <v>0</v>
      </c>
      <c r="AB27" s="176">
        <v>0</v>
      </c>
      <c r="AC27" s="178">
        <v>0</v>
      </c>
      <c r="AD27" s="178">
        <v>0</v>
      </c>
      <c r="AE27" s="178">
        <v>0</v>
      </c>
      <c r="AF27" s="179">
        <v>0</v>
      </c>
      <c r="AG27" s="205">
        <v>0</v>
      </c>
      <c r="AH27" s="178">
        <v>0</v>
      </c>
      <c r="AI27" s="178">
        <v>0</v>
      </c>
      <c r="AJ27" s="179">
        <v>0</v>
      </c>
    </row>
    <row r="28" spans="2:36" ht="24" customHeight="1">
      <c r="B28" s="176" t="s">
        <v>361</v>
      </c>
      <c r="C28" s="177">
        <f t="shared" si="0"/>
        <v>1127</v>
      </c>
      <c r="D28" s="176">
        <v>1125</v>
      </c>
      <c r="E28" s="178">
        <v>0</v>
      </c>
      <c r="F28" s="178">
        <v>1</v>
      </c>
      <c r="G28" s="179">
        <v>1</v>
      </c>
      <c r="H28" s="176">
        <v>0</v>
      </c>
      <c r="I28" s="178">
        <v>0</v>
      </c>
      <c r="J28" s="179">
        <v>1127</v>
      </c>
      <c r="K28" s="176">
        <v>0</v>
      </c>
      <c r="L28" s="179">
        <v>0</v>
      </c>
      <c r="M28" s="176">
        <v>0</v>
      </c>
      <c r="N28" s="178">
        <v>0</v>
      </c>
      <c r="O28" s="178">
        <v>0</v>
      </c>
      <c r="P28" s="178">
        <v>0</v>
      </c>
      <c r="Q28" s="178">
        <v>0</v>
      </c>
      <c r="R28" s="179">
        <v>0</v>
      </c>
      <c r="S28" s="180">
        <v>17</v>
      </c>
      <c r="T28" s="176">
        <v>799</v>
      </c>
      <c r="U28" s="178">
        <v>3</v>
      </c>
      <c r="V28" s="178">
        <v>0</v>
      </c>
      <c r="W28" s="178">
        <v>0</v>
      </c>
      <c r="X28" s="178">
        <v>0</v>
      </c>
      <c r="Y28" s="178">
        <v>0</v>
      </c>
      <c r="Z28" s="178">
        <v>5</v>
      </c>
      <c r="AA28" s="179">
        <v>791</v>
      </c>
      <c r="AB28" s="176">
        <v>0</v>
      </c>
      <c r="AC28" s="178">
        <v>0</v>
      </c>
      <c r="AD28" s="178">
        <v>0</v>
      </c>
      <c r="AE28" s="178">
        <v>0</v>
      </c>
      <c r="AF28" s="179">
        <v>0</v>
      </c>
      <c r="AG28" s="205">
        <v>0</v>
      </c>
      <c r="AH28" s="178">
        <v>0</v>
      </c>
      <c r="AI28" s="178">
        <v>0</v>
      </c>
      <c r="AJ28" s="179">
        <v>0</v>
      </c>
    </row>
    <row r="29" spans="2:36" ht="24" customHeight="1">
      <c r="B29" s="176" t="s">
        <v>362</v>
      </c>
      <c r="C29" s="177">
        <f t="shared" si="0"/>
        <v>24</v>
      </c>
      <c r="D29" s="176">
        <v>21</v>
      </c>
      <c r="E29" s="178">
        <v>0</v>
      </c>
      <c r="F29" s="178">
        <v>3</v>
      </c>
      <c r="G29" s="179">
        <v>0</v>
      </c>
      <c r="H29" s="176">
        <v>0</v>
      </c>
      <c r="I29" s="178">
        <v>0</v>
      </c>
      <c r="J29" s="179">
        <v>24</v>
      </c>
      <c r="K29" s="176">
        <v>0</v>
      </c>
      <c r="L29" s="179">
        <v>0</v>
      </c>
      <c r="M29" s="176">
        <v>0</v>
      </c>
      <c r="N29" s="178">
        <v>0</v>
      </c>
      <c r="O29" s="178">
        <v>0</v>
      </c>
      <c r="P29" s="178">
        <v>0</v>
      </c>
      <c r="Q29" s="178">
        <v>0</v>
      </c>
      <c r="R29" s="179">
        <v>0</v>
      </c>
      <c r="S29" s="180">
        <v>10</v>
      </c>
      <c r="T29" s="176">
        <v>2</v>
      </c>
      <c r="U29" s="178">
        <v>1</v>
      </c>
      <c r="V29" s="178">
        <v>0</v>
      </c>
      <c r="W29" s="178">
        <v>0</v>
      </c>
      <c r="X29" s="178">
        <v>0</v>
      </c>
      <c r="Y29" s="178">
        <v>0</v>
      </c>
      <c r="Z29" s="178">
        <v>1</v>
      </c>
      <c r="AA29" s="179">
        <v>0</v>
      </c>
      <c r="AB29" s="176">
        <v>0</v>
      </c>
      <c r="AC29" s="178">
        <v>0</v>
      </c>
      <c r="AD29" s="178">
        <v>0</v>
      </c>
      <c r="AE29" s="178">
        <v>0</v>
      </c>
      <c r="AF29" s="179">
        <v>0</v>
      </c>
      <c r="AG29" s="205">
        <v>0</v>
      </c>
      <c r="AH29" s="178">
        <v>0</v>
      </c>
      <c r="AI29" s="178">
        <v>0</v>
      </c>
      <c r="AJ29" s="179">
        <v>0</v>
      </c>
    </row>
    <row r="30" spans="2:36" ht="24" customHeight="1">
      <c r="B30" s="176" t="s">
        <v>363</v>
      </c>
      <c r="C30" s="177">
        <f t="shared" si="0"/>
        <v>42</v>
      </c>
      <c r="D30" s="176">
        <v>21</v>
      </c>
      <c r="E30" s="178">
        <v>0</v>
      </c>
      <c r="F30" s="178">
        <v>0</v>
      </c>
      <c r="G30" s="179">
        <v>21</v>
      </c>
      <c r="H30" s="176">
        <v>0</v>
      </c>
      <c r="I30" s="178">
        <v>0</v>
      </c>
      <c r="J30" s="179">
        <v>42</v>
      </c>
      <c r="K30" s="176">
        <v>0</v>
      </c>
      <c r="L30" s="179">
        <v>0</v>
      </c>
      <c r="M30" s="176">
        <v>1</v>
      </c>
      <c r="N30" s="178">
        <v>0</v>
      </c>
      <c r="O30" s="178">
        <v>0</v>
      </c>
      <c r="P30" s="178">
        <v>0</v>
      </c>
      <c r="Q30" s="178">
        <v>0</v>
      </c>
      <c r="R30" s="179">
        <v>0</v>
      </c>
      <c r="S30" s="180">
        <v>5</v>
      </c>
      <c r="T30" s="176">
        <v>1</v>
      </c>
      <c r="U30" s="178">
        <v>0</v>
      </c>
      <c r="V30" s="178">
        <v>0</v>
      </c>
      <c r="W30" s="178">
        <v>0</v>
      </c>
      <c r="X30" s="178">
        <v>0</v>
      </c>
      <c r="Y30" s="178">
        <v>0</v>
      </c>
      <c r="Z30" s="178">
        <v>1</v>
      </c>
      <c r="AA30" s="179">
        <v>0</v>
      </c>
      <c r="AB30" s="176">
        <v>0</v>
      </c>
      <c r="AC30" s="178">
        <v>0</v>
      </c>
      <c r="AD30" s="178">
        <v>0</v>
      </c>
      <c r="AE30" s="178">
        <v>0</v>
      </c>
      <c r="AF30" s="179">
        <v>0</v>
      </c>
      <c r="AG30" s="205">
        <v>0</v>
      </c>
      <c r="AH30" s="178">
        <v>0</v>
      </c>
      <c r="AI30" s="178">
        <v>0</v>
      </c>
      <c r="AJ30" s="179">
        <v>0</v>
      </c>
    </row>
    <row r="31" spans="2:36" ht="24" customHeight="1">
      <c r="B31" s="176" t="s">
        <v>364</v>
      </c>
      <c r="C31" s="177">
        <f t="shared" si="0"/>
        <v>32</v>
      </c>
      <c r="D31" s="176">
        <v>28</v>
      </c>
      <c r="E31" s="178">
        <v>1</v>
      </c>
      <c r="F31" s="178">
        <v>0</v>
      </c>
      <c r="G31" s="179">
        <v>3</v>
      </c>
      <c r="H31" s="176">
        <v>0</v>
      </c>
      <c r="I31" s="178">
        <v>0</v>
      </c>
      <c r="J31" s="179">
        <v>32</v>
      </c>
      <c r="K31" s="176">
        <v>0</v>
      </c>
      <c r="L31" s="179">
        <v>0</v>
      </c>
      <c r="M31" s="176">
        <v>4</v>
      </c>
      <c r="N31" s="178">
        <v>0</v>
      </c>
      <c r="O31" s="178">
        <v>0</v>
      </c>
      <c r="P31" s="178">
        <v>0</v>
      </c>
      <c r="Q31" s="178">
        <v>0</v>
      </c>
      <c r="R31" s="179">
        <v>0</v>
      </c>
      <c r="S31" s="180">
        <v>3</v>
      </c>
      <c r="T31" s="176">
        <v>0</v>
      </c>
      <c r="U31" s="178">
        <v>0</v>
      </c>
      <c r="V31" s="178">
        <v>0</v>
      </c>
      <c r="W31" s="178">
        <v>0</v>
      </c>
      <c r="X31" s="178">
        <v>0</v>
      </c>
      <c r="Y31" s="178">
        <v>0</v>
      </c>
      <c r="Z31" s="178">
        <v>0</v>
      </c>
      <c r="AA31" s="179">
        <v>0</v>
      </c>
      <c r="AB31" s="176">
        <v>0</v>
      </c>
      <c r="AC31" s="178">
        <v>0</v>
      </c>
      <c r="AD31" s="178">
        <v>0</v>
      </c>
      <c r="AE31" s="178">
        <v>0</v>
      </c>
      <c r="AF31" s="179">
        <v>0</v>
      </c>
      <c r="AG31" s="205">
        <v>0</v>
      </c>
      <c r="AH31" s="178">
        <v>0</v>
      </c>
      <c r="AI31" s="178">
        <v>0</v>
      </c>
      <c r="AJ31" s="179">
        <v>0</v>
      </c>
    </row>
    <row r="32" spans="2:36" ht="24" customHeight="1">
      <c r="B32" s="176" t="s">
        <v>365</v>
      </c>
      <c r="C32" s="177">
        <f t="shared" si="0"/>
        <v>1654</v>
      </c>
      <c r="D32" s="176">
        <v>1651</v>
      </c>
      <c r="E32" s="178">
        <v>1</v>
      </c>
      <c r="F32" s="178">
        <v>0</v>
      </c>
      <c r="G32" s="179">
        <v>2</v>
      </c>
      <c r="H32" s="176">
        <v>0</v>
      </c>
      <c r="I32" s="178">
        <v>0</v>
      </c>
      <c r="J32" s="179">
        <v>1654</v>
      </c>
      <c r="K32" s="176">
        <v>0</v>
      </c>
      <c r="L32" s="179">
        <v>0</v>
      </c>
      <c r="M32" s="176">
        <v>2</v>
      </c>
      <c r="N32" s="178">
        <v>0</v>
      </c>
      <c r="O32" s="178">
        <v>0</v>
      </c>
      <c r="P32" s="178">
        <v>0</v>
      </c>
      <c r="Q32" s="178">
        <v>0</v>
      </c>
      <c r="R32" s="179">
        <v>0</v>
      </c>
      <c r="S32" s="180">
        <v>146</v>
      </c>
      <c r="T32" s="176">
        <v>102</v>
      </c>
      <c r="U32" s="178">
        <v>1</v>
      </c>
      <c r="V32" s="178">
        <v>0</v>
      </c>
      <c r="W32" s="178">
        <v>0</v>
      </c>
      <c r="X32" s="178">
        <v>0</v>
      </c>
      <c r="Y32" s="178">
        <v>0</v>
      </c>
      <c r="Z32" s="178">
        <v>101</v>
      </c>
      <c r="AA32" s="179">
        <v>0</v>
      </c>
      <c r="AB32" s="176">
        <v>0</v>
      </c>
      <c r="AC32" s="178">
        <v>0</v>
      </c>
      <c r="AD32" s="178">
        <v>0</v>
      </c>
      <c r="AE32" s="178">
        <v>0</v>
      </c>
      <c r="AF32" s="179">
        <v>0</v>
      </c>
      <c r="AG32" s="205">
        <v>0</v>
      </c>
      <c r="AH32" s="178">
        <v>0</v>
      </c>
      <c r="AI32" s="178">
        <v>0</v>
      </c>
      <c r="AJ32" s="179">
        <v>0</v>
      </c>
    </row>
    <row r="33" spans="2:36" ht="24" customHeight="1">
      <c r="B33" s="176" t="s">
        <v>366</v>
      </c>
      <c r="C33" s="177">
        <f t="shared" si="0"/>
        <v>637</v>
      </c>
      <c r="D33" s="176">
        <v>625</v>
      </c>
      <c r="E33" s="178">
        <v>0</v>
      </c>
      <c r="F33" s="178">
        <v>0</v>
      </c>
      <c r="G33" s="179">
        <v>12</v>
      </c>
      <c r="H33" s="176">
        <v>0</v>
      </c>
      <c r="I33" s="178">
        <v>0</v>
      </c>
      <c r="J33" s="179">
        <v>637</v>
      </c>
      <c r="K33" s="176">
        <v>0</v>
      </c>
      <c r="L33" s="179">
        <v>0</v>
      </c>
      <c r="M33" s="176">
        <v>1</v>
      </c>
      <c r="N33" s="178">
        <v>0</v>
      </c>
      <c r="O33" s="178">
        <v>0</v>
      </c>
      <c r="P33" s="178">
        <v>0</v>
      </c>
      <c r="Q33" s="178">
        <v>0</v>
      </c>
      <c r="R33" s="179">
        <v>0</v>
      </c>
      <c r="S33" s="180">
        <v>50</v>
      </c>
      <c r="T33" s="176">
        <v>7</v>
      </c>
      <c r="U33" s="178">
        <v>2</v>
      </c>
      <c r="V33" s="178">
        <v>0</v>
      </c>
      <c r="W33" s="178">
        <v>0</v>
      </c>
      <c r="X33" s="178">
        <v>0</v>
      </c>
      <c r="Y33" s="178">
        <v>0</v>
      </c>
      <c r="Z33" s="178">
        <v>5</v>
      </c>
      <c r="AA33" s="179">
        <v>0</v>
      </c>
      <c r="AB33" s="176">
        <v>0</v>
      </c>
      <c r="AC33" s="178">
        <v>0</v>
      </c>
      <c r="AD33" s="178">
        <v>0</v>
      </c>
      <c r="AE33" s="178">
        <v>0</v>
      </c>
      <c r="AF33" s="179">
        <v>0</v>
      </c>
      <c r="AG33" s="205">
        <v>0</v>
      </c>
      <c r="AH33" s="178">
        <v>0</v>
      </c>
      <c r="AI33" s="178">
        <v>0</v>
      </c>
      <c r="AJ33" s="179">
        <v>0</v>
      </c>
    </row>
    <row r="34" spans="2:36" ht="24" customHeight="1">
      <c r="B34" s="176" t="s">
        <v>367</v>
      </c>
      <c r="C34" s="177">
        <f t="shared" si="0"/>
        <v>186</v>
      </c>
      <c r="D34" s="176">
        <v>184</v>
      </c>
      <c r="E34" s="178">
        <v>0</v>
      </c>
      <c r="F34" s="178">
        <v>2</v>
      </c>
      <c r="G34" s="179">
        <v>0</v>
      </c>
      <c r="H34" s="176">
        <v>0</v>
      </c>
      <c r="I34" s="178">
        <v>0</v>
      </c>
      <c r="J34" s="179">
        <v>186</v>
      </c>
      <c r="K34" s="176">
        <v>0</v>
      </c>
      <c r="L34" s="179">
        <v>0</v>
      </c>
      <c r="M34" s="176">
        <v>1</v>
      </c>
      <c r="N34" s="178">
        <v>0</v>
      </c>
      <c r="O34" s="178">
        <v>0</v>
      </c>
      <c r="P34" s="178">
        <v>0</v>
      </c>
      <c r="Q34" s="178">
        <v>0</v>
      </c>
      <c r="R34" s="179">
        <v>0</v>
      </c>
      <c r="S34" s="180">
        <v>50</v>
      </c>
      <c r="T34" s="176">
        <v>10</v>
      </c>
      <c r="U34" s="178">
        <v>1</v>
      </c>
      <c r="V34" s="178">
        <v>0</v>
      </c>
      <c r="W34" s="178">
        <v>0</v>
      </c>
      <c r="X34" s="178">
        <v>0</v>
      </c>
      <c r="Y34" s="178">
        <v>0</v>
      </c>
      <c r="Z34" s="178">
        <v>9</v>
      </c>
      <c r="AA34" s="179">
        <v>0</v>
      </c>
      <c r="AB34" s="176">
        <v>0</v>
      </c>
      <c r="AC34" s="178">
        <v>0</v>
      </c>
      <c r="AD34" s="178">
        <v>0</v>
      </c>
      <c r="AE34" s="178">
        <v>0</v>
      </c>
      <c r="AF34" s="179">
        <v>0</v>
      </c>
      <c r="AG34" s="205">
        <v>0</v>
      </c>
      <c r="AH34" s="178">
        <v>0</v>
      </c>
      <c r="AI34" s="178">
        <v>0</v>
      </c>
      <c r="AJ34" s="179">
        <v>0</v>
      </c>
    </row>
    <row r="35" spans="2:36" ht="24" customHeight="1">
      <c r="B35" s="176" t="s">
        <v>368</v>
      </c>
      <c r="C35" s="177">
        <f t="shared" si="0"/>
        <v>131</v>
      </c>
      <c r="D35" s="176">
        <v>130</v>
      </c>
      <c r="E35" s="178">
        <v>0</v>
      </c>
      <c r="F35" s="178">
        <v>0</v>
      </c>
      <c r="G35" s="179">
        <v>1</v>
      </c>
      <c r="H35" s="176">
        <v>0</v>
      </c>
      <c r="I35" s="178">
        <v>0</v>
      </c>
      <c r="J35" s="179">
        <v>131</v>
      </c>
      <c r="K35" s="176">
        <v>0</v>
      </c>
      <c r="L35" s="179">
        <v>0</v>
      </c>
      <c r="M35" s="176">
        <v>0</v>
      </c>
      <c r="N35" s="178">
        <v>0</v>
      </c>
      <c r="O35" s="178">
        <v>0</v>
      </c>
      <c r="P35" s="178">
        <v>0</v>
      </c>
      <c r="Q35" s="178">
        <v>0</v>
      </c>
      <c r="R35" s="179">
        <v>0</v>
      </c>
      <c r="S35" s="180">
        <v>15</v>
      </c>
      <c r="T35" s="176">
        <v>5</v>
      </c>
      <c r="U35" s="178">
        <v>4</v>
      </c>
      <c r="V35" s="178">
        <v>0</v>
      </c>
      <c r="W35" s="178">
        <v>0</v>
      </c>
      <c r="X35" s="178">
        <v>0</v>
      </c>
      <c r="Y35" s="178">
        <v>0</v>
      </c>
      <c r="Z35" s="178">
        <v>0</v>
      </c>
      <c r="AA35" s="179">
        <v>1</v>
      </c>
      <c r="AB35" s="176">
        <v>0</v>
      </c>
      <c r="AC35" s="178">
        <v>0</v>
      </c>
      <c r="AD35" s="178">
        <v>0</v>
      </c>
      <c r="AE35" s="178">
        <v>0</v>
      </c>
      <c r="AF35" s="179">
        <v>0</v>
      </c>
      <c r="AG35" s="205">
        <v>0</v>
      </c>
      <c r="AH35" s="178">
        <v>0</v>
      </c>
      <c r="AI35" s="178">
        <v>0</v>
      </c>
      <c r="AJ35" s="179">
        <v>0</v>
      </c>
    </row>
    <row r="36" spans="2:36" ht="24" customHeight="1">
      <c r="B36" s="176" t="s">
        <v>369</v>
      </c>
      <c r="C36" s="177">
        <f t="shared" si="0"/>
        <v>10</v>
      </c>
      <c r="D36" s="176">
        <v>9</v>
      </c>
      <c r="E36" s="178">
        <v>0</v>
      </c>
      <c r="F36" s="178">
        <v>0</v>
      </c>
      <c r="G36" s="179">
        <v>1</v>
      </c>
      <c r="H36" s="176">
        <v>0</v>
      </c>
      <c r="I36" s="178">
        <v>0</v>
      </c>
      <c r="J36" s="179">
        <v>10</v>
      </c>
      <c r="K36" s="176">
        <v>0</v>
      </c>
      <c r="L36" s="179">
        <v>0</v>
      </c>
      <c r="M36" s="176">
        <v>2</v>
      </c>
      <c r="N36" s="178">
        <v>0</v>
      </c>
      <c r="O36" s="178">
        <v>0</v>
      </c>
      <c r="P36" s="178">
        <v>0</v>
      </c>
      <c r="Q36" s="178">
        <v>0</v>
      </c>
      <c r="R36" s="179">
        <v>0</v>
      </c>
      <c r="S36" s="180">
        <v>5</v>
      </c>
      <c r="T36" s="176">
        <v>1</v>
      </c>
      <c r="U36" s="178">
        <v>1</v>
      </c>
      <c r="V36" s="178">
        <v>0</v>
      </c>
      <c r="W36" s="178">
        <v>0</v>
      </c>
      <c r="X36" s="178">
        <v>0</v>
      </c>
      <c r="Y36" s="178">
        <v>0</v>
      </c>
      <c r="Z36" s="178">
        <v>0</v>
      </c>
      <c r="AA36" s="179">
        <v>0</v>
      </c>
      <c r="AB36" s="176">
        <v>0</v>
      </c>
      <c r="AC36" s="178">
        <v>0</v>
      </c>
      <c r="AD36" s="178">
        <v>0</v>
      </c>
      <c r="AE36" s="178">
        <v>0</v>
      </c>
      <c r="AF36" s="179">
        <v>0</v>
      </c>
      <c r="AG36" s="205">
        <v>0</v>
      </c>
      <c r="AH36" s="178">
        <v>0</v>
      </c>
      <c r="AI36" s="178">
        <v>0</v>
      </c>
      <c r="AJ36" s="179">
        <v>0</v>
      </c>
    </row>
    <row r="37" spans="2:36" ht="24" customHeight="1">
      <c r="B37" s="176" t="s">
        <v>370</v>
      </c>
      <c r="C37" s="177">
        <f t="shared" si="0"/>
        <v>5</v>
      </c>
      <c r="D37" s="176">
        <v>5</v>
      </c>
      <c r="E37" s="178">
        <v>0</v>
      </c>
      <c r="F37" s="178">
        <v>0</v>
      </c>
      <c r="G37" s="179">
        <v>0</v>
      </c>
      <c r="H37" s="176">
        <v>0</v>
      </c>
      <c r="I37" s="178">
        <v>0</v>
      </c>
      <c r="J37" s="179">
        <v>5</v>
      </c>
      <c r="K37" s="176">
        <v>0</v>
      </c>
      <c r="L37" s="179">
        <v>0</v>
      </c>
      <c r="M37" s="176">
        <v>0</v>
      </c>
      <c r="N37" s="178">
        <v>0</v>
      </c>
      <c r="O37" s="178">
        <v>0</v>
      </c>
      <c r="P37" s="178">
        <v>0</v>
      </c>
      <c r="Q37" s="178">
        <v>0</v>
      </c>
      <c r="R37" s="179">
        <v>0</v>
      </c>
      <c r="S37" s="180">
        <v>2</v>
      </c>
      <c r="T37" s="176">
        <v>0</v>
      </c>
      <c r="U37" s="178">
        <v>0</v>
      </c>
      <c r="V37" s="178">
        <v>0</v>
      </c>
      <c r="W37" s="178">
        <v>0</v>
      </c>
      <c r="X37" s="178">
        <v>0</v>
      </c>
      <c r="Y37" s="178">
        <v>0</v>
      </c>
      <c r="Z37" s="178">
        <v>0</v>
      </c>
      <c r="AA37" s="179">
        <v>0</v>
      </c>
      <c r="AB37" s="176">
        <v>0</v>
      </c>
      <c r="AC37" s="178">
        <v>0</v>
      </c>
      <c r="AD37" s="178">
        <v>0</v>
      </c>
      <c r="AE37" s="178">
        <v>0</v>
      </c>
      <c r="AF37" s="179">
        <v>0</v>
      </c>
      <c r="AG37" s="205">
        <v>0</v>
      </c>
      <c r="AH37" s="178">
        <v>0</v>
      </c>
      <c r="AI37" s="178">
        <v>0</v>
      </c>
      <c r="AJ37" s="179">
        <v>0</v>
      </c>
    </row>
    <row r="38" spans="2:36" ht="24" customHeight="1">
      <c r="B38" s="176" t="s">
        <v>371</v>
      </c>
      <c r="C38" s="177">
        <f t="shared" si="0"/>
        <v>28</v>
      </c>
      <c r="D38" s="176">
        <v>27</v>
      </c>
      <c r="E38" s="178">
        <v>1</v>
      </c>
      <c r="F38" s="178">
        <v>0</v>
      </c>
      <c r="G38" s="179">
        <v>0</v>
      </c>
      <c r="H38" s="176">
        <v>0</v>
      </c>
      <c r="I38" s="178">
        <v>0</v>
      </c>
      <c r="J38" s="179">
        <v>28</v>
      </c>
      <c r="K38" s="176">
        <v>0</v>
      </c>
      <c r="L38" s="179">
        <v>0</v>
      </c>
      <c r="M38" s="176">
        <v>0</v>
      </c>
      <c r="N38" s="178">
        <v>0</v>
      </c>
      <c r="O38" s="178">
        <v>0</v>
      </c>
      <c r="P38" s="178">
        <v>0</v>
      </c>
      <c r="Q38" s="178">
        <v>0</v>
      </c>
      <c r="R38" s="179">
        <v>0</v>
      </c>
      <c r="S38" s="180">
        <v>9</v>
      </c>
      <c r="T38" s="176">
        <v>1</v>
      </c>
      <c r="U38" s="178">
        <v>1</v>
      </c>
      <c r="V38" s="178">
        <v>0</v>
      </c>
      <c r="W38" s="178">
        <v>0</v>
      </c>
      <c r="X38" s="178">
        <v>0</v>
      </c>
      <c r="Y38" s="178">
        <v>0</v>
      </c>
      <c r="Z38" s="178">
        <v>0</v>
      </c>
      <c r="AA38" s="179">
        <v>0</v>
      </c>
      <c r="AB38" s="176">
        <v>0</v>
      </c>
      <c r="AC38" s="178">
        <v>0</v>
      </c>
      <c r="AD38" s="178">
        <v>0</v>
      </c>
      <c r="AE38" s="178">
        <v>0</v>
      </c>
      <c r="AF38" s="179">
        <v>0</v>
      </c>
      <c r="AG38" s="205">
        <v>0</v>
      </c>
      <c r="AH38" s="178">
        <v>0</v>
      </c>
      <c r="AI38" s="178">
        <v>0</v>
      </c>
      <c r="AJ38" s="179">
        <v>0</v>
      </c>
    </row>
    <row r="39" spans="2:36" ht="24" customHeight="1">
      <c r="B39" s="176" t="s">
        <v>372</v>
      </c>
      <c r="C39" s="177">
        <f t="shared" si="0"/>
        <v>18</v>
      </c>
      <c r="D39" s="176">
        <v>17</v>
      </c>
      <c r="E39" s="178">
        <v>0</v>
      </c>
      <c r="F39" s="178">
        <v>0</v>
      </c>
      <c r="G39" s="179">
        <v>1</v>
      </c>
      <c r="H39" s="176">
        <v>0</v>
      </c>
      <c r="I39" s="178">
        <v>0</v>
      </c>
      <c r="J39" s="179">
        <v>18</v>
      </c>
      <c r="K39" s="176">
        <v>0</v>
      </c>
      <c r="L39" s="179">
        <v>0</v>
      </c>
      <c r="M39" s="176">
        <v>1</v>
      </c>
      <c r="N39" s="178">
        <v>0</v>
      </c>
      <c r="O39" s="178">
        <v>0</v>
      </c>
      <c r="P39" s="178">
        <v>0</v>
      </c>
      <c r="Q39" s="178">
        <v>0</v>
      </c>
      <c r="R39" s="179">
        <v>0</v>
      </c>
      <c r="S39" s="180">
        <v>1</v>
      </c>
      <c r="T39" s="176">
        <v>0</v>
      </c>
      <c r="U39" s="178">
        <v>0</v>
      </c>
      <c r="V39" s="178">
        <v>0</v>
      </c>
      <c r="W39" s="178">
        <v>0</v>
      </c>
      <c r="X39" s="178">
        <v>0</v>
      </c>
      <c r="Y39" s="178">
        <v>0</v>
      </c>
      <c r="Z39" s="178">
        <v>0</v>
      </c>
      <c r="AA39" s="179">
        <v>0</v>
      </c>
      <c r="AB39" s="176">
        <v>0</v>
      </c>
      <c r="AC39" s="178">
        <v>0</v>
      </c>
      <c r="AD39" s="178">
        <v>0</v>
      </c>
      <c r="AE39" s="178">
        <v>0</v>
      </c>
      <c r="AF39" s="179">
        <v>0</v>
      </c>
      <c r="AG39" s="205">
        <v>0</v>
      </c>
      <c r="AH39" s="178">
        <v>0</v>
      </c>
      <c r="AI39" s="178">
        <v>0</v>
      </c>
      <c r="AJ39" s="179">
        <v>0</v>
      </c>
    </row>
    <row r="40" spans="2:36" ht="24" customHeight="1">
      <c r="B40" s="176" t="s">
        <v>373</v>
      </c>
      <c r="C40" s="177">
        <f t="shared" si="0"/>
        <v>16</v>
      </c>
      <c r="D40" s="176">
        <v>14</v>
      </c>
      <c r="E40" s="178">
        <v>0</v>
      </c>
      <c r="F40" s="178">
        <v>0</v>
      </c>
      <c r="G40" s="179">
        <v>2</v>
      </c>
      <c r="H40" s="176">
        <v>0</v>
      </c>
      <c r="I40" s="178">
        <v>0</v>
      </c>
      <c r="J40" s="179">
        <v>16</v>
      </c>
      <c r="K40" s="176">
        <v>0</v>
      </c>
      <c r="L40" s="179">
        <v>0</v>
      </c>
      <c r="M40" s="176">
        <v>0</v>
      </c>
      <c r="N40" s="178">
        <v>0</v>
      </c>
      <c r="O40" s="178">
        <v>0</v>
      </c>
      <c r="P40" s="178">
        <v>0</v>
      </c>
      <c r="Q40" s="178">
        <v>0</v>
      </c>
      <c r="R40" s="179">
        <v>0</v>
      </c>
      <c r="S40" s="180">
        <v>7</v>
      </c>
      <c r="T40" s="176">
        <v>0</v>
      </c>
      <c r="U40" s="178">
        <v>0</v>
      </c>
      <c r="V40" s="178">
        <v>0</v>
      </c>
      <c r="W40" s="178">
        <v>0</v>
      </c>
      <c r="X40" s="178">
        <v>0</v>
      </c>
      <c r="Y40" s="178">
        <v>0</v>
      </c>
      <c r="Z40" s="178">
        <v>0</v>
      </c>
      <c r="AA40" s="179">
        <v>0</v>
      </c>
      <c r="AB40" s="176">
        <v>0</v>
      </c>
      <c r="AC40" s="178">
        <v>0</v>
      </c>
      <c r="AD40" s="178">
        <v>0</v>
      </c>
      <c r="AE40" s="178">
        <v>0</v>
      </c>
      <c r="AF40" s="179">
        <v>0</v>
      </c>
      <c r="AG40" s="205">
        <v>1</v>
      </c>
      <c r="AH40" s="178">
        <v>0</v>
      </c>
      <c r="AI40" s="178">
        <v>0</v>
      </c>
      <c r="AJ40" s="179">
        <v>0</v>
      </c>
    </row>
    <row r="41" spans="2:36" ht="24" customHeight="1">
      <c r="B41" s="176" t="s">
        <v>374</v>
      </c>
      <c r="C41" s="177">
        <f t="shared" si="0"/>
        <v>13</v>
      </c>
      <c r="D41" s="176">
        <v>13</v>
      </c>
      <c r="E41" s="178">
        <v>0</v>
      </c>
      <c r="F41" s="178">
        <v>0</v>
      </c>
      <c r="G41" s="179">
        <v>0</v>
      </c>
      <c r="H41" s="176">
        <v>0</v>
      </c>
      <c r="I41" s="178">
        <v>0</v>
      </c>
      <c r="J41" s="179">
        <v>13</v>
      </c>
      <c r="K41" s="176">
        <v>0</v>
      </c>
      <c r="L41" s="179">
        <v>0</v>
      </c>
      <c r="M41" s="176">
        <v>0</v>
      </c>
      <c r="N41" s="178">
        <v>0</v>
      </c>
      <c r="O41" s="178">
        <v>0</v>
      </c>
      <c r="P41" s="178">
        <v>0</v>
      </c>
      <c r="Q41" s="178">
        <v>0</v>
      </c>
      <c r="R41" s="179">
        <v>0</v>
      </c>
      <c r="S41" s="180">
        <v>2</v>
      </c>
      <c r="T41" s="176">
        <v>0</v>
      </c>
      <c r="U41" s="178">
        <v>0</v>
      </c>
      <c r="V41" s="178">
        <v>0</v>
      </c>
      <c r="W41" s="178">
        <v>0</v>
      </c>
      <c r="X41" s="178">
        <v>0</v>
      </c>
      <c r="Y41" s="178">
        <v>0</v>
      </c>
      <c r="Z41" s="178">
        <v>0</v>
      </c>
      <c r="AA41" s="179">
        <v>0</v>
      </c>
      <c r="AB41" s="176">
        <v>0</v>
      </c>
      <c r="AC41" s="178">
        <v>0</v>
      </c>
      <c r="AD41" s="178">
        <v>0</v>
      </c>
      <c r="AE41" s="178">
        <v>0</v>
      </c>
      <c r="AF41" s="179">
        <v>0</v>
      </c>
      <c r="AG41" s="205">
        <v>0</v>
      </c>
      <c r="AH41" s="178">
        <v>0</v>
      </c>
      <c r="AI41" s="178">
        <v>0</v>
      </c>
      <c r="AJ41" s="179">
        <v>0</v>
      </c>
    </row>
    <row r="42" spans="2:36" ht="24" customHeight="1">
      <c r="B42" s="176" t="s">
        <v>375</v>
      </c>
      <c r="C42" s="177">
        <f t="shared" si="0"/>
        <v>6</v>
      </c>
      <c r="D42" s="176">
        <v>5</v>
      </c>
      <c r="E42" s="178">
        <v>0</v>
      </c>
      <c r="F42" s="178">
        <v>1</v>
      </c>
      <c r="G42" s="179">
        <v>0</v>
      </c>
      <c r="H42" s="176">
        <v>0</v>
      </c>
      <c r="I42" s="178">
        <v>0</v>
      </c>
      <c r="J42" s="179">
        <v>6</v>
      </c>
      <c r="K42" s="176">
        <v>0</v>
      </c>
      <c r="L42" s="179">
        <v>0</v>
      </c>
      <c r="M42" s="176">
        <v>1</v>
      </c>
      <c r="N42" s="178">
        <v>0</v>
      </c>
      <c r="O42" s="178">
        <v>0</v>
      </c>
      <c r="P42" s="178">
        <v>0</v>
      </c>
      <c r="Q42" s="178">
        <v>0</v>
      </c>
      <c r="R42" s="179">
        <v>0</v>
      </c>
      <c r="S42" s="180">
        <v>0</v>
      </c>
      <c r="T42" s="176">
        <v>1</v>
      </c>
      <c r="U42" s="178">
        <v>1</v>
      </c>
      <c r="V42" s="178">
        <v>0</v>
      </c>
      <c r="W42" s="178">
        <v>0</v>
      </c>
      <c r="X42" s="178">
        <v>0</v>
      </c>
      <c r="Y42" s="178">
        <v>0</v>
      </c>
      <c r="Z42" s="178">
        <v>0</v>
      </c>
      <c r="AA42" s="179">
        <v>0</v>
      </c>
      <c r="AB42" s="176">
        <v>0</v>
      </c>
      <c r="AC42" s="178">
        <v>0</v>
      </c>
      <c r="AD42" s="178">
        <v>0</v>
      </c>
      <c r="AE42" s="178">
        <v>0</v>
      </c>
      <c r="AF42" s="179">
        <v>0</v>
      </c>
      <c r="AG42" s="205">
        <v>1</v>
      </c>
      <c r="AH42" s="178">
        <v>0</v>
      </c>
      <c r="AI42" s="178">
        <v>0</v>
      </c>
      <c r="AJ42" s="179">
        <v>1</v>
      </c>
    </row>
    <row r="43" spans="2:36" ht="24" customHeight="1">
      <c r="B43" s="176" t="s">
        <v>403</v>
      </c>
      <c r="C43" s="177">
        <f t="shared" si="0"/>
        <v>11</v>
      </c>
      <c r="D43" s="176">
        <v>10</v>
      </c>
      <c r="E43" s="178">
        <v>0</v>
      </c>
      <c r="F43" s="178">
        <v>0</v>
      </c>
      <c r="G43" s="179">
        <v>1</v>
      </c>
      <c r="H43" s="176">
        <v>0</v>
      </c>
      <c r="I43" s="178">
        <v>0</v>
      </c>
      <c r="J43" s="179">
        <v>11</v>
      </c>
      <c r="K43" s="176">
        <v>0</v>
      </c>
      <c r="L43" s="179">
        <v>0</v>
      </c>
      <c r="M43" s="176">
        <v>2</v>
      </c>
      <c r="N43" s="178">
        <v>0</v>
      </c>
      <c r="O43" s="178">
        <v>0</v>
      </c>
      <c r="P43" s="178">
        <v>0</v>
      </c>
      <c r="Q43" s="178">
        <v>0</v>
      </c>
      <c r="R43" s="179">
        <v>0</v>
      </c>
      <c r="S43" s="180">
        <v>1</v>
      </c>
      <c r="T43" s="176">
        <v>0</v>
      </c>
      <c r="U43" s="178">
        <v>0</v>
      </c>
      <c r="V43" s="178">
        <v>0</v>
      </c>
      <c r="W43" s="178">
        <v>0</v>
      </c>
      <c r="X43" s="178">
        <v>0</v>
      </c>
      <c r="Y43" s="178">
        <v>0</v>
      </c>
      <c r="Z43" s="178">
        <v>0</v>
      </c>
      <c r="AA43" s="179">
        <v>0</v>
      </c>
      <c r="AB43" s="176">
        <v>0</v>
      </c>
      <c r="AC43" s="178">
        <v>0</v>
      </c>
      <c r="AD43" s="178">
        <v>0</v>
      </c>
      <c r="AE43" s="178">
        <v>0</v>
      </c>
      <c r="AF43" s="179">
        <v>0</v>
      </c>
      <c r="AG43" s="205">
        <v>0</v>
      </c>
      <c r="AH43" s="178">
        <v>0</v>
      </c>
      <c r="AI43" s="178">
        <v>0</v>
      </c>
      <c r="AJ43" s="179">
        <v>0</v>
      </c>
    </row>
    <row r="44" spans="2:36" ht="24" customHeight="1">
      <c r="B44" s="176" t="s">
        <v>376</v>
      </c>
      <c r="C44" s="177">
        <f t="shared" si="0"/>
        <v>9</v>
      </c>
      <c r="D44" s="176">
        <v>9</v>
      </c>
      <c r="E44" s="178">
        <v>0</v>
      </c>
      <c r="F44" s="178">
        <v>0</v>
      </c>
      <c r="G44" s="179">
        <v>0</v>
      </c>
      <c r="H44" s="176">
        <v>0</v>
      </c>
      <c r="I44" s="178">
        <v>0</v>
      </c>
      <c r="J44" s="179">
        <v>9</v>
      </c>
      <c r="K44" s="176">
        <v>0</v>
      </c>
      <c r="L44" s="179">
        <v>0</v>
      </c>
      <c r="M44" s="176">
        <v>0</v>
      </c>
      <c r="N44" s="178">
        <v>0</v>
      </c>
      <c r="O44" s="178">
        <v>0</v>
      </c>
      <c r="P44" s="178">
        <v>0</v>
      </c>
      <c r="Q44" s="178">
        <v>0</v>
      </c>
      <c r="R44" s="179">
        <v>0</v>
      </c>
      <c r="S44" s="180">
        <v>0</v>
      </c>
      <c r="T44" s="176">
        <v>1</v>
      </c>
      <c r="U44" s="178">
        <v>0</v>
      </c>
      <c r="V44" s="178">
        <v>0</v>
      </c>
      <c r="W44" s="178">
        <v>0</v>
      </c>
      <c r="X44" s="178">
        <v>0</v>
      </c>
      <c r="Y44" s="178">
        <v>0</v>
      </c>
      <c r="Z44" s="178">
        <v>1</v>
      </c>
      <c r="AA44" s="179">
        <v>0</v>
      </c>
      <c r="AB44" s="176">
        <v>0</v>
      </c>
      <c r="AC44" s="178">
        <v>0</v>
      </c>
      <c r="AD44" s="178">
        <v>0</v>
      </c>
      <c r="AE44" s="178">
        <v>0</v>
      </c>
      <c r="AF44" s="179">
        <v>0</v>
      </c>
      <c r="AG44" s="205">
        <v>5</v>
      </c>
      <c r="AH44" s="178">
        <v>0</v>
      </c>
      <c r="AI44" s="178">
        <v>0</v>
      </c>
      <c r="AJ44" s="179">
        <v>0</v>
      </c>
    </row>
    <row r="45" spans="2:36" ht="24" customHeight="1">
      <c r="B45" s="176" t="s">
        <v>377</v>
      </c>
      <c r="C45" s="177">
        <f t="shared" si="0"/>
        <v>55</v>
      </c>
      <c r="D45" s="176">
        <v>53</v>
      </c>
      <c r="E45" s="178">
        <v>0</v>
      </c>
      <c r="F45" s="178">
        <v>2</v>
      </c>
      <c r="G45" s="179">
        <v>0</v>
      </c>
      <c r="H45" s="176">
        <v>0</v>
      </c>
      <c r="I45" s="178">
        <v>0</v>
      </c>
      <c r="J45" s="179">
        <v>55</v>
      </c>
      <c r="K45" s="176">
        <v>0</v>
      </c>
      <c r="L45" s="179">
        <v>0</v>
      </c>
      <c r="M45" s="176">
        <v>0</v>
      </c>
      <c r="N45" s="178">
        <v>0</v>
      </c>
      <c r="O45" s="178">
        <v>0</v>
      </c>
      <c r="P45" s="178">
        <v>0</v>
      </c>
      <c r="Q45" s="178">
        <v>0</v>
      </c>
      <c r="R45" s="179">
        <v>0</v>
      </c>
      <c r="S45" s="180">
        <v>5</v>
      </c>
      <c r="T45" s="176">
        <v>30</v>
      </c>
      <c r="U45" s="178">
        <v>3</v>
      </c>
      <c r="V45" s="178">
        <v>0</v>
      </c>
      <c r="W45" s="178">
        <v>0</v>
      </c>
      <c r="X45" s="178">
        <v>0</v>
      </c>
      <c r="Y45" s="178">
        <v>0</v>
      </c>
      <c r="Z45" s="178">
        <v>27</v>
      </c>
      <c r="AA45" s="179">
        <v>0</v>
      </c>
      <c r="AB45" s="176">
        <v>0</v>
      </c>
      <c r="AC45" s="178">
        <v>0</v>
      </c>
      <c r="AD45" s="178">
        <v>0</v>
      </c>
      <c r="AE45" s="178">
        <v>0</v>
      </c>
      <c r="AF45" s="179">
        <v>0</v>
      </c>
      <c r="AG45" s="205">
        <v>0</v>
      </c>
      <c r="AH45" s="178">
        <v>0</v>
      </c>
      <c r="AI45" s="178">
        <v>0</v>
      </c>
      <c r="AJ45" s="179">
        <v>0</v>
      </c>
    </row>
    <row r="46" spans="2:36" ht="24" customHeight="1">
      <c r="B46" s="176" t="s">
        <v>378</v>
      </c>
      <c r="C46" s="177">
        <f t="shared" si="0"/>
        <v>6</v>
      </c>
      <c r="D46" s="176">
        <v>6</v>
      </c>
      <c r="E46" s="178">
        <v>0</v>
      </c>
      <c r="F46" s="178">
        <v>0</v>
      </c>
      <c r="G46" s="179">
        <v>0</v>
      </c>
      <c r="H46" s="176">
        <v>0</v>
      </c>
      <c r="I46" s="178">
        <v>0</v>
      </c>
      <c r="J46" s="179">
        <v>6</v>
      </c>
      <c r="K46" s="176">
        <v>0</v>
      </c>
      <c r="L46" s="179">
        <v>0</v>
      </c>
      <c r="M46" s="176">
        <v>0</v>
      </c>
      <c r="N46" s="178">
        <v>0</v>
      </c>
      <c r="O46" s="178">
        <v>0</v>
      </c>
      <c r="P46" s="178">
        <v>0</v>
      </c>
      <c r="Q46" s="178">
        <v>0</v>
      </c>
      <c r="R46" s="179">
        <v>0</v>
      </c>
      <c r="S46" s="180">
        <v>0</v>
      </c>
      <c r="T46" s="176">
        <v>1</v>
      </c>
      <c r="U46" s="178">
        <v>0</v>
      </c>
      <c r="V46" s="178">
        <v>0</v>
      </c>
      <c r="W46" s="178">
        <v>0</v>
      </c>
      <c r="X46" s="178">
        <v>0</v>
      </c>
      <c r="Y46" s="178">
        <v>0</v>
      </c>
      <c r="Z46" s="178">
        <v>1</v>
      </c>
      <c r="AA46" s="179">
        <v>0</v>
      </c>
      <c r="AB46" s="176">
        <v>0</v>
      </c>
      <c r="AC46" s="178">
        <v>0</v>
      </c>
      <c r="AD46" s="178">
        <v>0</v>
      </c>
      <c r="AE46" s="178">
        <v>0</v>
      </c>
      <c r="AF46" s="179">
        <v>0</v>
      </c>
      <c r="AG46" s="205">
        <v>0</v>
      </c>
      <c r="AH46" s="178">
        <v>0</v>
      </c>
      <c r="AI46" s="178">
        <v>0</v>
      </c>
      <c r="AJ46" s="179">
        <v>0</v>
      </c>
    </row>
    <row r="47" spans="2:36" ht="24" customHeight="1">
      <c r="B47" s="176" t="s">
        <v>379</v>
      </c>
      <c r="C47" s="177">
        <f t="shared" si="0"/>
        <v>11</v>
      </c>
      <c r="D47" s="176">
        <v>10</v>
      </c>
      <c r="E47" s="178">
        <v>0</v>
      </c>
      <c r="F47" s="178">
        <v>0</v>
      </c>
      <c r="G47" s="179">
        <v>1</v>
      </c>
      <c r="H47" s="176">
        <v>0</v>
      </c>
      <c r="I47" s="178">
        <v>0</v>
      </c>
      <c r="J47" s="179">
        <v>11</v>
      </c>
      <c r="K47" s="176">
        <v>0</v>
      </c>
      <c r="L47" s="179">
        <v>0</v>
      </c>
      <c r="M47" s="176">
        <v>0</v>
      </c>
      <c r="N47" s="178">
        <v>0</v>
      </c>
      <c r="O47" s="178">
        <v>0</v>
      </c>
      <c r="P47" s="178">
        <v>0</v>
      </c>
      <c r="Q47" s="178">
        <v>0</v>
      </c>
      <c r="R47" s="179">
        <v>0</v>
      </c>
      <c r="S47" s="180">
        <v>5</v>
      </c>
      <c r="T47" s="176">
        <v>2</v>
      </c>
      <c r="U47" s="178">
        <v>2</v>
      </c>
      <c r="V47" s="178">
        <v>0</v>
      </c>
      <c r="W47" s="178">
        <v>0</v>
      </c>
      <c r="X47" s="178">
        <v>0</v>
      </c>
      <c r="Y47" s="178">
        <v>0</v>
      </c>
      <c r="Z47" s="178">
        <v>0</v>
      </c>
      <c r="AA47" s="179">
        <v>0</v>
      </c>
      <c r="AB47" s="176">
        <v>0</v>
      </c>
      <c r="AC47" s="178">
        <v>0</v>
      </c>
      <c r="AD47" s="178">
        <v>0</v>
      </c>
      <c r="AE47" s="178">
        <v>0</v>
      </c>
      <c r="AF47" s="179">
        <v>0</v>
      </c>
      <c r="AG47" s="205">
        <v>0</v>
      </c>
      <c r="AH47" s="178">
        <v>0</v>
      </c>
      <c r="AI47" s="178">
        <v>0</v>
      </c>
      <c r="AJ47" s="179">
        <v>0</v>
      </c>
    </row>
    <row r="48" spans="2:36" ht="24" customHeight="1">
      <c r="B48" s="176" t="s">
        <v>380</v>
      </c>
      <c r="C48" s="177">
        <f t="shared" si="0"/>
        <v>9</v>
      </c>
      <c r="D48" s="176">
        <v>8</v>
      </c>
      <c r="E48" s="178">
        <v>1</v>
      </c>
      <c r="F48" s="178">
        <v>0</v>
      </c>
      <c r="G48" s="179">
        <v>0</v>
      </c>
      <c r="H48" s="176">
        <v>0</v>
      </c>
      <c r="I48" s="178">
        <v>0</v>
      </c>
      <c r="J48" s="179">
        <v>9</v>
      </c>
      <c r="K48" s="176">
        <v>0</v>
      </c>
      <c r="L48" s="179">
        <v>0</v>
      </c>
      <c r="M48" s="176">
        <v>0</v>
      </c>
      <c r="N48" s="178">
        <v>0</v>
      </c>
      <c r="O48" s="178">
        <v>0</v>
      </c>
      <c r="P48" s="178">
        <v>0</v>
      </c>
      <c r="Q48" s="178">
        <v>0</v>
      </c>
      <c r="R48" s="179">
        <v>0</v>
      </c>
      <c r="S48" s="180">
        <v>4</v>
      </c>
      <c r="T48" s="176">
        <v>0</v>
      </c>
      <c r="U48" s="178">
        <v>0</v>
      </c>
      <c r="V48" s="178">
        <v>0</v>
      </c>
      <c r="W48" s="178">
        <v>0</v>
      </c>
      <c r="X48" s="178">
        <v>0</v>
      </c>
      <c r="Y48" s="178">
        <v>0</v>
      </c>
      <c r="Z48" s="178">
        <v>0</v>
      </c>
      <c r="AA48" s="179">
        <v>0</v>
      </c>
      <c r="AB48" s="176">
        <v>0</v>
      </c>
      <c r="AC48" s="178">
        <v>0</v>
      </c>
      <c r="AD48" s="178">
        <v>0</v>
      </c>
      <c r="AE48" s="178">
        <v>0</v>
      </c>
      <c r="AF48" s="179">
        <v>0</v>
      </c>
      <c r="AG48" s="205">
        <v>1</v>
      </c>
      <c r="AH48" s="178">
        <v>0</v>
      </c>
      <c r="AI48" s="178">
        <v>0</v>
      </c>
      <c r="AJ48" s="179">
        <v>0</v>
      </c>
    </row>
    <row r="49" spans="2:36" ht="24" customHeight="1">
      <c r="B49" s="176" t="s">
        <v>381</v>
      </c>
      <c r="C49" s="177">
        <f t="shared" si="0"/>
        <v>5</v>
      </c>
      <c r="D49" s="176">
        <v>4</v>
      </c>
      <c r="E49" s="178">
        <v>0</v>
      </c>
      <c r="F49" s="178">
        <v>0</v>
      </c>
      <c r="G49" s="179">
        <v>1</v>
      </c>
      <c r="H49" s="176">
        <v>0</v>
      </c>
      <c r="I49" s="178">
        <v>0</v>
      </c>
      <c r="J49" s="179">
        <v>5</v>
      </c>
      <c r="K49" s="176">
        <v>0</v>
      </c>
      <c r="L49" s="179">
        <v>0</v>
      </c>
      <c r="M49" s="176">
        <v>1</v>
      </c>
      <c r="N49" s="178">
        <v>0</v>
      </c>
      <c r="O49" s="178">
        <v>0</v>
      </c>
      <c r="P49" s="178">
        <v>0</v>
      </c>
      <c r="Q49" s="178">
        <v>0</v>
      </c>
      <c r="R49" s="179">
        <v>0</v>
      </c>
      <c r="S49" s="180">
        <v>1</v>
      </c>
      <c r="T49" s="176">
        <v>0</v>
      </c>
      <c r="U49" s="178">
        <v>0</v>
      </c>
      <c r="V49" s="178">
        <v>0</v>
      </c>
      <c r="W49" s="178">
        <v>0</v>
      </c>
      <c r="X49" s="178">
        <v>0</v>
      </c>
      <c r="Y49" s="178">
        <v>0</v>
      </c>
      <c r="Z49" s="178">
        <v>0</v>
      </c>
      <c r="AA49" s="179">
        <v>0</v>
      </c>
      <c r="AB49" s="176">
        <v>1</v>
      </c>
      <c r="AC49" s="178">
        <v>0</v>
      </c>
      <c r="AD49" s="178">
        <v>0</v>
      </c>
      <c r="AE49" s="178">
        <v>1</v>
      </c>
      <c r="AF49" s="179">
        <v>0</v>
      </c>
      <c r="AG49" s="205">
        <v>0</v>
      </c>
      <c r="AH49" s="178">
        <v>0</v>
      </c>
      <c r="AI49" s="178">
        <v>0</v>
      </c>
      <c r="AJ49" s="179">
        <v>0</v>
      </c>
    </row>
    <row r="50" spans="2:36" ht="24" customHeight="1">
      <c r="B50" s="176" t="s">
        <v>382</v>
      </c>
      <c r="C50" s="177">
        <f t="shared" si="0"/>
        <v>16</v>
      </c>
      <c r="D50" s="176">
        <v>15</v>
      </c>
      <c r="E50" s="178">
        <v>0</v>
      </c>
      <c r="F50" s="178">
        <v>0</v>
      </c>
      <c r="G50" s="179">
        <v>1</v>
      </c>
      <c r="H50" s="176">
        <v>0</v>
      </c>
      <c r="I50" s="178">
        <v>0</v>
      </c>
      <c r="J50" s="179">
        <v>16</v>
      </c>
      <c r="K50" s="176">
        <v>0</v>
      </c>
      <c r="L50" s="179">
        <v>0</v>
      </c>
      <c r="M50" s="176">
        <v>0</v>
      </c>
      <c r="N50" s="178">
        <v>0</v>
      </c>
      <c r="O50" s="178">
        <v>0</v>
      </c>
      <c r="P50" s="178">
        <v>0</v>
      </c>
      <c r="Q50" s="178">
        <v>0</v>
      </c>
      <c r="R50" s="179">
        <v>0</v>
      </c>
      <c r="S50" s="180">
        <v>2</v>
      </c>
      <c r="T50" s="176">
        <v>2</v>
      </c>
      <c r="U50" s="178">
        <v>1</v>
      </c>
      <c r="V50" s="178">
        <v>0</v>
      </c>
      <c r="W50" s="178">
        <v>0</v>
      </c>
      <c r="X50" s="178">
        <v>0</v>
      </c>
      <c r="Y50" s="178">
        <v>0</v>
      </c>
      <c r="Z50" s="178">
        <v>1</v>
      </c>
      <c r="AA50" s="179">
        <v>0</v>
      </c>
      <c r="AB50" s="176">
        <v>1</v>
      </c>
      <c r="AC50" s="178">
        <v>0</v>
      </c>
      <c r="AD50" s="178">
        <v>0</v>
      </c>
      <c r="AE50" s="178">
        <v>0</v>
      </c>
      <c r="AF50" s="179">
        <v>1</v>
      </c>
      <c r="AG50" s="205">
        <v>0</v>
      </c>
      <c r="AH50" s="178">
        <v>0</v>
      </c>
      <c r="AI50" s="178">
        <v>0</v>
      </c>
      <c r="AJ50" s="179">
        <v>0</v>
      </c>
    </row>
    <row r="51" spans="2:36" ht="24" customHeight="1">
      <c r="B51" s="176" t="s">
        <v>383</v>
      </c>
      <c r="C51" s="177">
        <f t="shared" si="0"/>
        <v>11</v>
      </c>
      <c r="D51" s="176">
        <v>10</v>
      </c>
      <c r="E51" s="178">
        <v>0</v>
      </c>
      <c r="F51" s="178">
        <v>0</v>
      </c>
      <c r="G51" s="179">
        <v>1</v>
      </c>
      <c r="H51" s="176">
        <v>0</v>
      </c>
      <c r="I51" s="178">
        <v>0</v>
      </c>
      <c r="J51" s="179">
        <v>11</v>
      </c>
      <c r="K51" s="176">
        <v>0</v>
      </c>
      <c r="L51" s="179">
        <v>0</v>
      </c>
      <c r="M51" s="176">
        <v>0</v>
      </c>
      <c r="N51" s="178">
        <v>0</v>
      </c>
      <c r="O51" s="178">
        <v>0</v>
      </c>
      <c r="P51" s="178">
        <v>0</v>
      </c>
      <c r="Q51" s="178">
        <v>0</v>
      </c>
      <c r="R51" s="179">
        <v>0</v>
      </c>
      <c r="S51" s="180">
        <v>3</v>
      </c>
      <c r="T51" s="176">
        <v>4</v>
      </c>
      <c r="U51" s="178">
        <v>3</v>
      </c>
      <c r="V51" s="178">
        <v>0</v>
      </c>
      <c r="W51" s="178">
        <v>0</v>
      </c>
      <c r="X51" s="178">
        <v>0</v>
      </c>
      <c r="Y51" s="178">
        <v>0</v>
      </c>
      <c r="Z51" s="178">
        <v>1</v>
      </c>
      <c r="AA51" s="179">
        <v>0</v>
      </c>
      <c r="AB51" s="176">
        <v>0</v>
      </c>
      <c r="AC51" s="178">
        <v>0</v>
      </c>
      <c r="AD51" s="178">
        <v>0</v>
      </c>
      <c r="AE51" s="178">
        <v>0</v>
      </c>
      <c r="AF51" s="179">
        <v>0</v>
      </c>
      <c r="AG51" s="205">
        <v>0</v>
      </c>
      <c r="AH51" s="178">
        <v>0</v>
      </c>
      <c r="AI51" s="178">
        <v>0</v>
      </c>
      <c r="AJ51" s="179">
        <v>0</v>
      </c>
    </row>
    <row r="52" spans="2:36" ht="24" customHeight="1" thickBot="1">
      <c r="B52" s="184" t="s">
        <v>384</v>
      </c>
      <c r="C52" s="187">
        <f>SUM(D52:G52)</f>
        <v>44</v>
      </c>
      <c r="D52" s="184">
        <v>44</v>
      </c>
      <c r="E52" s="186">
        <v>0</v>
      </c>
      <c r="F52" s="186">
        <v>0</v>
      </c>
      <c r="G52" s="187">
        <v>0</v>
      </c>
      <c r="H52" s="184">
        <v>0</v>
      </c>
      <c r="I52" s="186">
        <v>0</v>
      </c>
      <c r="J52" s="187">
        <v>44</v>
      </c>
      <c r="K52" s="184">
        <v>0</v>
      </c>
      <c r="L52" s="187">
        <v>0</v>
      </c>
      <c r="M52" s="184">
        <v>0</v>
      </c>
      <c r="N52" s="186">
        <v>0</v>
      </c>
      <c r="O52" s="186">
        <v>0</v>
      </c>
      <c r="P52" s="186">
        <v>0</v>
      </c>
      <c r="Q52" s="186">
        <v>0</v>
      </c>
      <c r="R52" s="187">
        <v>0</v>
      </c>
      <c r="S52" s="188">
        <v>4</v>
      </c>
      <c r="T52" s="184">
        <v>4</v>
      </c>
      <c r="U52" s="186">
        <v>0</v>
      </c>
      <c r="V52" s="186">
        <v>0</v>
      </c>
      <c r="W52" s="186">
        <v>0</v>
      </c>
      <c r="X52" s="186">
        <v>0</v>
      </c>
      <c r="Y52" s="186">
        <v>0</v>
      </c>
      <c r="Z52" s="186">
        <v>2</v>
      </c>
      <c r="AA52" s="187">
        <v>0</v>
      </c>
      <c r="AB52" s="184">
        <v>0</v>
      </c>
      <c r="AC52" s="186">
        <v>0</v>
      </c>
      <c r="AD52" s="186">
        <v>0</v>
      </c>
      <c r="AE52" s="186">
        <v>0</v>
      </c>
      <c r="AF52" s="187">
        <v>0</v>
      </c>
      <c r="AG52" s="206">
        <v>0</v>
      </c>
      <c r="AH52" s="186">
        <v>0</v>
      </c>
      <c r="AI52" s="186">
        <v>0</v>
      </c>
      <c r="AJ52" s="187">
        <v>0</v>
      </c>
    </row>
    <row r="53" spans="2:36" ht="25.5" customHeight="1" thickBot="1" thickTop="1">
      <c r="B53" s="192" t="s">
        <v>93</v>
      </c>
      <c r="C53" s="193">
        <f>SUM(C6:C52)</f>
        <v>5266</v>
      </c>
      <c r="D53" s="194">
        <f aca="true" t="shared" si="1" ref="D53:AF53">SUM(D6:D52)</f>
        <v>5104</v>
      </c>
      <c r="E53" s="195">
        <f t="shared" si="1"/>
        <v>12</v>
      </c>
      <c r="F53" s="195">
        <f t="shared" si="1"/>
        <v>24</v>
      </c>
      <c r="G53" s="196">
        <f t="shared" si="1"/>
        <v>126</v>
      </c>
      <c r="H53" s="194">
        <f t="shared" si="1"/>
        <v>0</v>
      </c>
      <c r="I53" s="195">
        <f t="shared" si="1"/>
        <v>0</v>
      </c>
      <c r="J53" s="196">
        <f t="shared" si="1"/>
        <v>5266</v>
      </c>
      <c r="K53" s="194">
        <f t="shared" si="1"/>
        <v>0</v>
      </c>
      <c r="L53" s="196">
        <f t="shared" si="1"/>
        <v>0</v>
      </c>
      <c r="M53" s="194">
        <f t="shared" si="1"/>
        <v>54</v>
      </c>
      <c r="N53" s="195">
        <f t="shared" si="1"/>
        <v>1</v>
      </c>
      <c r="O53" s="195">
        <f t="shared" si="1"/>
        <v>0</v>
      </c>
      <c r="P53" s="195">
        <f t="shared" si="1"/>
        <v>0</v>
      </c>
      <c r="Q53" s="195">
        <f t="shared" si="1"/>
        <v>1</v>
      </c>
      <c r="R53" s="196">
        <f t="shared" si="1"/>
        <v>0</v>
      </c>
      <c r="S53" s="197">
        <f t="shared" si="1"/>
        <v>577</v>
      </c>
      <c r="T53" s="194">
        <f t="shared" si="1"/>
        <v>1105</v>
      </c>
      <c r="U53" s="195">
        <f t="shared" si="1"/>
        <v>67</v>
      </c>
      <c r="V53" s="195">
        <f t="shared" si="1"/>
        <v>1</v>
      </c>
      <c r="W53" s="195">
        <f t="shared" si="1"/>
        <v>14</v>
      </c>
      <c r="X53" s="195">
        <f t="shared" si="1"/>
        <v>2</v>
      </c>
      <c r="Y53" s="195">
        <f t="shared" si="1"/>
        <v>1</v>
      </c>
      <c r="Z53" s="195">
        <f t="shared" si="1"/>
        <v>230</v>
      </c>
      <c r="AA53" s="196">
        <f t="shared" si="1"/>
        <v>792</v>
      </c>
      <c r="AB53" s="194">
        <f t="shared" si="1"/>
        <v>3</v>
      </c>
      <c r="AC53" s="195">
        <f t="shared" si="1"/>
        <v>0</v>
      </c>
      <c r="AD53" s="195">
        <f t="shared" si="1"/>
        <v>1</v>
      </c>
      <c r="AE53" s="195">
        <f t="shared" si="1"/>
        <v>1</v>
      </c>
      <c r="AF53" s="196">
        <f t="shared" si="1"/>
        <v>2</v>
      </c>
      <c r="AG53" s="207">
        <f>SUM(AG6:AG52)</f>
        <v>15</v>
      </c>
      <c r="AH53" s="195">
        <f>SUM(AH6:AH52)</f>
        <v>0</v>
      </c>
      <c r="AI53" s="195">
        <f>SUM(AI6:AI52)</f>
        <v>0</v>
      </c>
      <c r="AJ53" s="196">
        <f>SUM(AJ6:AJ52)</f>
        <v>1</v>
      </c>
    </row>
    <row r="54" ht="13.5" thickTop="1"/>
  </sheetData>
  <sheetProtection/>
  <mergeCells count="38">
    <mergeCell ref="B2:B5"/>
    <mergeCell ref="C2:C5"/>
    <mergeCell ref="D2:G2"/>
    <mergeCell ref="H2:J2"/>
    <mergeCell ref="K2:L2"/>
    <mergeCell ref="I3:I5"/>
    <mergeCell ref="J3:J5"/>
    <mergeCell ref="K3:K5"/>
    <mergeCell ref="L3:L5"/>
    <mergeCell ref="F3:F5"/>
    <mergeCell ref="G3:G5"/>
    <mergeCell ref="H3:H5"/>
    <mergeCell ref="AD2:AD5"/>
    <mergeCell ref="X3:X5"/>
    <mergeCell ref="T2:T5"/>
    <mergeCell ref="U2:AA2"/>
    <mergeCell ref="AE2:AF2"/>
    <mergeCell ref="U3:U5"/>
    <mergeCell ref="V3:V5"/>
    <mergeCell ref="AB2:AB5"/>
    <mergeCell ref="M2:R2"/>
    <mergeCell ref="W3:W5"/>
    <mergeCell ref="AH3:AH5"/>
    <mergeCell ref="AI3:AI5"/>
    <mergeCell ref="S2:S5"/>
    <mergeCell ref="M3:M5"/>
    <mergeCell ref="N3:R4"/>
    <mergeCell ref="AC2:AC5"/>
    <mergeCell ref="AG2:AJ2"/>
    <mergeCell ref="D3:D5"/>
    <mergeCell ref="E3:E5"/>
    <mergeCell ref="AJ3:AJ5"/>
    <mergeCell ref="Y3:Y5"/>
    <mergeCell ref="Z3:Z5"/>
    <mergeCell ref="AA3:AA5"/>
    <mergeCell ref="AE3:AE5"/>
    <mergeCell ref="AF3:AF5"/>
    <mergeCell ref="AG3:A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2.xml><?xml version="1.0" encoding="utf-8"?>
<worksheet xmlns="http://schemas.openxmlformats.org/spreadsheetml/2006/main" xmlns:r="http://schemas.openxmlformats.org/officeDocument/2006/relationships">
  <sheetPr>
    <pageSetUpPr fitToPage="1"/>
  </sheetPr>
  <dimension ref="A1:AE53"/>
  <sheetViews>
    <sheetView view="pageBreakPreview" zoomScale="60" zoomScaleNormal="83" zoomScalePageLayoutView="0" workbookViewId="0" topLeftCell="A1">
      <pane xSplit="3" ySplit="5" topLeftCell="D39" activePane="bottomRight" state="frozen"/>
      <selection pane="topLeft" activeCell="A1" sqref="A1"/>
      <selection pane="topRight" activeCell="D1" sqref="D1"/>
      <selection pane="bottomLeft" activeCell="A6" sqref="A6"/>
      <selection pane="bottomRight" activeCell="L69" sqref="L69"/>
    </sheetView>
  </sheetViews>
  <sheetFormatPr defaultColWidth="9.00390625" defaultRowHeight="13.5"/>
  <cols>
    <col min="1" max="1" width="3.375" style="201" customWidth="1"/>
    <col min="2" max="2" width="22.50390625" style="201" customWidth="1"/>
    <col min="3" max="7" width="9.375" style="201" customWidth="1"/>
    <col min="8" max="31" width="7.75390625" style="201" customWidth="1"/>
    <col min="32" max="16384" width="8.875" style="201" customWidth="1"/>
  </cols>
  <sheetData>
    <row r="1" spans="1:31" s="209" customFormat="1" ht="23.25" customHeight="1" thickBot="1">
      <c r="A1" s="441"/>
      <c r="B1" s="208" t="s">
        <v>95</v>
      </c>
      <c r="AE1" s="210" t="s">
        <v>55</v>
      </c>
    </row>
    <row r="2" spans="2:31" s="170" customFormat="1" ht="30" customHeight="1" thickTop="1">
      <c r="B2" s="202"/>
      <c r="C2" s="596" t="s">
        <v>96</v>
      </c>
      <c r="D2" s="610" t="s">
        <v>57</v>
      </c>
      <c r="E2" s="597"/>
      <c r="F2" s="597"/>
      <c r="G2" s="598"/>
      <c r="H2" s="611" t="s">
        <v>97</v>
      </c>
      <c r="I2" s="612"/>
      <c r="J2" s="601"/>
      <c r="K2" s="586" t="s">
        <v>59</v>
      </c>
      <c r="L2" s="579"/>
      <c r="M2" s="592" t="s">
        <v>98</v>
      </c>
      <c r="N2" s="578"/>
      <c r="O2" s="578"/>
      <c r="P2" s="578"/>
      <c r="Q2" s="578"/>
      <c r="R2" s="579"/>
      <c r="S2" s="613" t="s">
        <v>61</v>
      </c>
      <c r="T2" s="592" t="s">
        <v>62</v>
      </c>
      <c r="U2" s="596" t="s">
        <v>99</v>
      </c>
      <c r="V2" s="597"/>
      <c r="W2" s="597"/>
      <c r="X2" s="597"/>
      <c r="Y2" s="597"/>
      <c r="Z2" s="597"/>
      <c r="AA2" s="598"/>
      <c r="AB2" s="605" t="s">
        <v>64</v>
      </c>
      <c r="AC2" s="599" t="s">
        <v>100</v>
      </c>
      <c r="AD2" s="590" t="s">
        <v>101</v>
      </c>
      <c r="AE2" s="601"/>
    </row>
    <row r="3" spans="2:31" s="170" customFormat="1" ht="18" customHeight="1">
      <c r="B3" s="203"/>
      <c r="C3" s="609"/>
      <c r="D3" s="583" t="s">
        <v>69</v>
      </c>
      <c r="E3" s="575" t="s">
        <v>70</v>
      </c>
      <c r="F3" s="575" t="s">
        <v>71</v>
      </c>
      <c r="G3" s="576" t="s">
        <v>72</v>
      </c>
      <c r="H3" s="608" t="s">
        <v>73</v>
      </c>
      <c r="I3" s="594" t="s">
        <v>102</v>
      </c>
      <c r="J3" s="602" t="s">
        <v>72</v>
      </c>
      <c r="K3" s="608" t="s">
        <v>75</v>
      </c>
      <c r="L3" s="602" t="s">
        <v>76</v>
      </c>
      <c r="M3" s="617"/>
      <c r="N3" s="618" t="s">
        <v>103</v>
      </c>
      <c r="O3" s="619"/>
      <c r="P3" s="619"/>
      <c r="Q3" s="619"/>
      <c r="R3" s="620"/>
      <c r="S3" s="614"/>
      <c r="T3" s="595"/>
      <c r="U3" s="575" t="s">
        <v>78</v>
      </c>
      <c r="V3" s="575" t="s">
        <v>79</v>
      </c>
      <c r="W3" s="575" t="s">
        <v>80</v>
      </c>
      <c r="X3" s="575" t="s">
        <v>81</v>
      </c>
      <c r="Y3" s="575" t="s">
        <v>82</v>
      </c>
      <c r="Z3" s="575" t="s">
        <v>72</v>
      </c>
      <c r="AA3" s="602" t="s">
        <v>83</v>
      </c>
      <c r="AB3" s="606"/>
      <c r="AC3" s="600"/>
      <c r="AD3" s="594" t="s">
        <v>84</v>
      </c>
      <c r="AE3" s="604" t="s">
        <v>104</v>
      </c>
    </row>
    <row r="4" spans="2:31" s="170" customFormat="1" ht="18" customHeight="1">
      <c r="B4" s="203"/>
      <c r="C4" s="609"/>
      <c r="D4" s="583"/>
      <c r="E4" s="575"/>
      <c r="F4" s="575"/>
      <c r="G4" s="576"/>
      <c r="H4" s="595"/>
      <c r="I4" s="600"/>
      <c r="J4" s="603"/>
      <c r="K4" s="595"/>
      <c r="L4" s="603"/>
      <c r="M4" s="617"/>
      <c r="N4" s="609"/>
      <c r="O4" s="621"/>
      <c r="P4" s="621"/>
      <c r="Q4" s="621"/>
      <c r="R4" s="622"/>
      <c r="S4" s="614"/>
      <c r="T4" s="595"/>
      <c r="U4" s="575"/>
      <c r="V4" s="575"/>
      <c r="W4" s="575"/>
      <c r="X4" s="575"/>
      <c r="Y4" s="575"/>
      <c r="Z4" s="575"/>
      <c r="AA4" s="603"/>
      <c r="AB4" s="606"/>
      <c r="AC4" s="600"/>
      <c r="AD4" s="600"/>
      <c r="AE4" s="604"/>
    </row>
    <row r="5" spans="2:31" s="174" customFormat="1" ht="43.5" customHeight="1">
      <c r="B5" s="204"/>
      <c r="C5" s="609"/>
      <c r="D5" s="608"/>
      <c r="E5" s="594"/>
      <c r="F5" s="594"/>
      <c r="G5" s="602"/>
      <c r="H5" s="593"/>
      <c r="I5" s="615"/>
      <c r="J5" s="616"/>
      <c r="K5" s="593"/>
      <c r="L5" s="616"/>
      <c r="M5" s="617"/>
      <c r="N5" s="211"/>
      <c r="O5" s="212" t="s">
        <v>90</v>
      </c>
      <c r="P5" s="212" t="s">
        <v>91</v>
      </c>
      <c r="Q5" s="213" t="s">
        <v>92</v>
      </c>
      <c r="R5" s="214" t="s">
        <v>72</v>
      </c>
      <c r="S5" s="614"/>
      <c r="T5" s="595"/>
      <c r="U5" s="594"/>
      <c r="V5" s="594"/>
      <c r="W5" s="594"/>
      <c r="X5" s="594"/>
      <c r="Y5" s="594"/>
      <c r="Z5" s="594"/>
      <c r="AA5" s="603"/>
      <c r="AB5" s="607"/>
      <c r="AC5" s="600"/>
      <c r="AD5" s="600"/>
      <c r="AE5" s="604"/>
    </row>
    <row r="6" spans="2:31" ht="24" customHeight="1">
      <c r="B6" s="215" t="s">
        <v>339</v>
      </c>
      <c r="C6" s="216">
        <f>SUM(D6:G6)</f>
        <v>0</v>
      </c>
      <c r="D6" s="215">
        <v>0</v>
      </c>
      <c r="E6" s="182">
        <v>0</v>
      </c>
      <c r="F6" s="182">
        <v>0</v>
      </c>
      <c r="G6" s="183">
        <v>0</v>
      </c>
      <c r="H6" s="215">
        <v>0</v>
      </c>
      <c r="I6" s="182">
        <v>0</v>
      </c>
      <c r="J6" s="183">
        <v>0</v>
      </c>
      <c r="K6" s="215">
        <v>0</v>
      </c>
      <c r="L6" s="183">
        <v>0</v>
      </c>
      <c r="M6" s="215">
        <v>0</v>
      </c>
      <c r="N6" s="182">
        <v>0</v>
      </c>
      <c r="O6" s="182">
        <v>0</v>
      </c>
      <c r="P6" s="182">
        <v>0</v>
      </c>
      <c r="Q6" s="182">
        <v>0</v>
      </c>
      <c r="R6" s="183">
        <v>0</v>
      </c>
      <c r="S6" s="217">
        <v>0</v>
      </c>
      <c r="T6" s="215">
        <v>0</v>
      </c>
      <c r="U6" s="182">
        <v>0</v>
      </c>
      <c r="V6" s="182">
        <v>0</v>
      </c>
      <c r="W6" s="182">
        <v>0</v>
      </c>
      <c r="X6" s="182">
        <v>0</v>
      </c>
      <c r="Y6" s="182">
        <v>0</v>
      </c>
      <c r="Z6" s="182">
        <v>0</v>
      </c>
      <c r="AA6" s="183">
        <v>0</v>
      </c>
      <c r="AB6" s="181">
        <v>0</v>
      </c>
      <c r="AC6" s="182">
        <v>0</v>
      </c>
      <c r="AD6" s="182">
        <v>0</v>
      </c>
      <c r="AE6" s="183">
        <v>0</v>
      </c>
    </row>
    <row r="7" spans="2:31" ht="24" customHeight="1">
      <c r="B7" s="215" t="s">
        <v>340</v>
      </c>
      <c r="C7" s="216">
        <f aca="true" t="shared" si="0" ref="C7:C52">SUM(D7:G7)</f>
        <v>0</v>
      </c>
      <c r="D7" s="215">
        <v>0</v>
      </c>
      <c r="E7" s="182">
        <v>0</v>
      </c>
      <c r="F7" s="182">
        <v>0</v>
      </c>
      <c r="G7" s="183">
        <v>0</v>
      </c>
      <c r="H7" s="215">
        <v>0</v>
      </c>
      <c r="I7" s="182">
        <v>0</v>
      </c>
      <c r="J7" s="183">
        <v>0</v>
      </c>
      <c r="K7" s="215">
        <v>0</v>
      </c>
      <c r="L7" s="183">
        <v>0</v>
      </c>
      <c r="M7" s="215">
        <v>0</v>
      </c>
      <c r="N7" s="182">
        <v>0</v>
      </c>
      <c r="O7" s="182">
        <v>0</v>
      </c>
      <c r="P7" s="182">
        <v>0</v>
      </c>
      <c r="Q7" s="182">
        <v>0</v>
      </c>
      <c r="R7" s="183">
        <v>0</v>
      </c>
      <c r="S7" s="217">
        <v>0</v>
      </c>
      <c r="T7" s="215">
        <v>0</v>
      </c>
      <c r="U7" s="182">
        <v>0</v>
      </c>
      <c r="V7" s="182">
        <v>0</v>
      </c>
      <c r="W7" s="182">
        <v>0</v>
      </c>
      <c r="X7" s="182">
        <v>0</v>
      </c>
      <c r="Y7" s="182">
        <v>0</v>
      </c>
      <c r="Z7" s="182">
        <v>0</v>
      </c>
      <c r="AA7" s="183">
        <v>0</v>
      </c>
      <c r="AB7" s="181">
        <v>0</v>
      </c>
      <c r="AC7" s="182">
        <v>0</v>
      </c>
      <c r="AD7" s="182">
        <v>0</v>
      </c>
      <c r="AE7" s="183">
        <v>0</v>
      </c>
    </row>
    <row r="8" spans="2:31" ht="24" customHeight="1">
      <c r="B8" s="215" t="s">
        <v>341</v>
      </c>
      <c r="C8" s="216">
        <f t="shared" si="0"/>
        <v>0</v>
      </c>
      <c r="D8" s="215">
        <v>0</v>
      </c>
      <c r="E8" s="182">
        <v>0</v>
      </c>
      <c r="F8" s="182">
        <v>0</v>
      </c>
      <c r="G8" s="183">
        <v>0</v>
      </c>
      <c r="H8" s="215">
        <v>0</v>
      </c>
      <c r="I8" s="182">
        <v>0</v>
      </c>
      <c r="J8" s="183">
        <v>0</v>
      </c>
      <c r="K8" s="215">
        <v>0</v>
      </c>
      <c r="L8" s="183">
        <v>0</v>
      </c>
      <c r="M8" s="215">
        <v>0</v>
      </c>
      <c r="N8" s="182">
        <v>0</v>
      </c>
      <c r="O8" s="182">
        <v>0</v>
      </c>
      <c r="P8" s="182">
        <v>0</v>
      </c>
      <c r="Q8" s="182">
        <v>0</v>
      </c>
      <c r="R8" s="183">
        <v>0</v>
      </c>
      <c r="S8" s="217">
        <v>0</v>
      </c>
      <c r="T8" s="215">
        <v>0</v>
      </c>
      <c r="U8" s="182">
        <v>0</v>
      </c>
      <c r="V8" s="182">
        <v>0</v>
      </c>
      <c r="W8" s="182">
        <v>0</v>
      </c>
      <c r="X8" s="182">
        <v>0</v>
      </c>
      <c r="Y8" s="182">
        <v>0</v>
      </c>
      <c r="Z8" s="182">
        <v>0</v>
      </c>
      <c r="AA8" s="183">
        <v>0</v>
      </c>
      <c r="AB8" s="181">
        <v>0</v>
      </c>
      <c r="AC8" s="182">
        <v>0</v>
      </c>
      <c r="AD8" s="182">
        <v>0</v>
      </c>
      <c r="AE8" s="183">
        <v>0</v>
      </c>
    </row>
    <row r="9" spans="2:31" ht="24" customHeight="1">
      <c r="B9" s="215" t="s">
        <v>342</v>
      </c>
      <c r="C9" s="216">
        <f t="shared" si="0"/>
        <v>0</v>
      </c>
      <c r="D9" s="215">
        <v>0</v>
      </c>
      <c r="E9" s="182">
        <v>0</v>
      </c>
      <c r="F9" s="182">
        <v>0</v>
      </c>
      <c r="G9" s="183">
        <v>0</v>
      </c>
      <c r="H9" s="215">
        <v>0</v>
      </c>
      <c r="I9" s="182">
        <v>0</v>
      </c>
      <c r="J9" s="183">
        <v>0</v>
      </c>
      <c r="K9" s="215">
        <v>0</v>
      </c>
      <c r="L9" s="183">
        <v>0</v>
      </c>
      <c r="M9" s="215">
        <v>0</v>
      </c>
      <c r="N9" s="182">
        <v>0</v>
      </c>
      <c r="O9" s="182">
        <v>0</v>
      </c>
      <c r="P9" s="182">
        <v>0</v>
      </c>
      <c r="Q9" s="182">
        <v>0</v>
      </c>
      <c r="R9" s="183">
        <v>0</v>
      </c>
      <c r="S9" s="217">
        <v>0</v>
      </c>
      <c r="T9" s="215">
        <v>0</v>
      </c>
      <c r="U9" s="182">
        <v>0</v>
      </c>
      <c r="V9" s="182">
        <v>0</v>
      </c>
      <c r="W9" s="182">
        <v>0</v>
      </c>
      <c r="X9" s="182">
        <v>0</v>
      </c>
      <c r="Y9" s="182">
        <v>0</v>
      </c>
      <c r="Z9" s="182">
        <v>0</v>
      </c>
      <c r="AA9" s="183">
        <v>0</v>
      </c>
      <c r="AB9" s="181">
        <v>0</v>
      </c>
      <c r="AC9" s="182">
        <v>0</v>
      </c>
      <c r="AD9" s="182">
        <v>0</v>
      </c>
      <c r="AE9" s="183">
        <v>0</v>
      </c>
    </row>
    <row r="10" spans="2:31" ht="24" customHeight="1">
      <c r="B10" s="215" t="s">
        <v>343</v>
      </c>
      <c r="C10" s="216">
        <f t="shared" si="0"/>
        <v>0</v>
      </c>
      <c r="D10" s="215">
        <v>0</v>
      </c>
      <c r="E10" s="182">
        <v>0</v>
      </c>
      <c r="F10" s="182">
        <v>0</v>
      </c>
      <c r="G10" s="183">
        <v>0</v>
      </c>
      <c r="H10" s="215">
        <v>0</v>
      </c>
      <c r="I10" s="182">
        <v>0</v>
      </c>
      <c r="J10" s="183">
        <v>0</v>
      </c>
      <c r="K10" s="215">
        <v>0</v>
      </c>
      <c r="L10" s="183">
        <v>0</v>
      </c>
      <c r="M10" s="215">
        <v>0</v>
      </c>
      <c r="N10" s="182">
        <v>0</v>
      </c>
      <c r="O10" s="182">
        <v>0</v>
      </c>
      <c r="P10" s="182">
        <v>0</v>
      </c>
      <c r="Q10" s="182">
        <v>0</v>
      </c>
      <c r="R10" s="183">
        <v>0</v>
      </c>
      <c r="S10" s="217">
        <v>0</v>
      </c>
      <c r="T10" s="215">
        <v>0</v>
      </c>
      <c r="U10" s="182">
        <v>0</v>
      </c>
      <c r="V10" s="182">
        <v>0</v>
      </c>
      <c r="W10" s="182">
        <v>0</v>
      </c>
      <c r="X10" s="182">
        <v>0</v>
      </c>
      <c r="Y10" s="182">
        <v>0</v>
      </c>
      <c r="Z10" s="182">
        <v>0</v>
      </c>
      <c r="AA10" s="183">
        <v>0</v>
      </c>
      <c r="AB10" s="181">
        <v>0</v>
      </c>
      <c r="AC10" s="182">
        <v>0</v>
      </c>
      <c r="AD10" s="182">
        <v>0</v>
      </c>
      <c r="AE10" s="183">
        <v>0</v>
      </c>
    </row>
    <row r="11" spans="2:31" ht="24" customHeight="1">
      <c r="B11" s="215" t="s">
        <v>344</v>
      </c>
      <c r="C11" s="216">
        <f t="shared" si="0"/>
        <v>0</v>
      </c>
      <c r="D11" s="215">
        <v>0</v>
      </c>
      <c r="E11" s="182">
        <v>0</v>
      </c>
      <c r="F11" s="182">
        <v>0</v>
      </c>
      <c r="G11" s="183">
        <v>0</v>
      </c>
      <c r="H11" s="215">
        <v>0</v>
      </c>
      <c r="I11" s="182">
        <v>0</v>
      </c>
      <c r="J11" s="183">
        <v>0</v>
      </c>
      <c r="K11" s="215">
        <v>0</v>
      </c>
      <c r="L11" s="183">
        <v>0</v>
      </c>
      <c r="M11" s="215">
        <v>0</v>
      </c>
      <c r="N11" s="182">
        <v>0</v>
      </c>
      <c r="O11" s="182">
        <v>0</v>
      </c>
      <c r="P11" s="182">
        <v>0</v>
      </c>
      <c r="Q11" s="182">
        <v>0</v>
      </c>
      <c r="R11" s="183">
        <v>0</v>
      </c>
      <c r="S11" s="217">
        <v>0</v>
      </c>
      <c r="T11" s="215">
        <v>0</v>
      </c>
      <c r="U11" s="182">
        <v>0</v>
      </c>
      <c r="V11" s="182">
        <v>0</v>
      </c>
      <c r="W11" s="182">
        <v>0</v>
      </c>
      <c r="X11" s="182">
        <v>0</v>
      </c>
      <c r="Y11" s="182">
        <v>0</v>
      </c>
      <c r="Z11" s="182">
        <v>0</v>
      </c>
      <c r="AA11" s="183">
        <v>0</v>
      </c>
      <c r="AB11" s="181">
        <v>0</v>
      </c>
      <c r="AC11" s="182">
        <v>0</v>
      </c>
      <c r="AD11" s="182">
        <v>0</v>
      </c>
      <c r="AE11" s="183">
        <v>0</v>
      </c>
    </row>
    <row r="12" spans="2:31" ht="24" customHeight="1">
      <c r="B12" s="215" t="s">
        <v>345</v>
      </c>
      <c r="C12" s="216">
        <f t="shared" si="0"/>
        <v>0</v>
      </c>
      <c r="D12" s="215">
        <v>0</v>
      </c>
      <c r="E12" s="182">
        <v>0</v>
      </c>
      <c r="F12" s="182">
        <v>0</v>
      </c>
      <c r="G12" s="183">
        <v>0</v>
      </c>
      <c r="H12" s="215">
        <v>0</v>
      </c>
      <c r="I12" s="182">
        <v>0</v>
      </c>
      <c r="J12" s="183">
        <v>0</v>
      </c>
      <c r="K12" s="215">
        <v>0</v>
      </c>
      <c r="L12" s="183">
        <v>0</v>
      </c>
      <c r="M12" s="215">
        <v>0</v>
      </c>
      <c r="N12" s="182">
        <v>0</v>
      </c>
      <c r="O12" s="182">
        <v>0</v>
      </c>
      <c r="P12" s="182">
        <v>0</v>
      </c>
      <c r="Q12" s="182">
        <v>0</v>
      </c>
      <c r="R12" s="183">
        <v>0</v>
      </c>
      <c r="S12" s="217">
        <v>0</v>
      </c>
      <c r="T12" s="215">
        <v>0</v>
      </c>
      <c r="U12" s="182">
        <v>0</v>
      </c>
      <c r="V12" s="182">
        <v>0</v>
      </c>
      <c r="W12" s="182">
        <v>0</v>
      </c>
      <c r="X12" s="182">
        <v>0</v>
      </c>
      <c r="Y12" s="182">
        <v>0</v>
      </c>
      <c r="Z12" s="182">
        <v>0</v>
      </c>
      <c r="AA12" s="183">
        <v>0</v>
      </c>
      <c r="AB12" s="181">
        <v>0</v>
      </c>
      <c r="AC12" s="182">
        <v>0</v>
      </c>
      <c r="AD12" s="182">
        <v>0</v>
      </c>
      <c r="AE12" s="183">
        <v>0</v>
      </c>
    </row>
    <row r="13" spans="2:31" ht="24" customHeight="1">
      <c r="B13" s="215" t="s">
        <v>346</v>
      </c>
      <c r="C13" s="216">
        <f t="shared" si="0"/>
        <v>0</v>
      </c>
      <c r="D13" s="215">
        <v>0</v>
      </c>
      <c r="E13" s="182">
        <v>0</v>
      </c>
      <c r="F13" s="182">
        <v>0</v>
      </c>
      <c r="G13" s="183">
        <v>0</v>
      </c>
      <c r="H13" s="215">
        <v>0</v>
      </c>
      <c r="I13" s="182">
        <v>0</v>
      </c>
      <c r="J13" s="183">
        <v>0</v>
      </c>
      <c r="K13" s="215">
        <v>0</v>
      </c>
      <c r="L13" s="183">
        <v>0</v>
      </c>
      <c r="M13" s="215">
        <v>0</v>
      </c>
      <c r="N13" s="182">
        <v>0</v>
      </c>
      <c r="O13" s="182">
        <v>0</v>
      </c>
      <c r="P13" s="182">
        <v>0</v>
      </c>
      <c r="Q13" s="182">
        <v>0</v>
      </c>
      <c r="R13" s="183">
        <v>0</v>
      </c>
      <c r="S13" s="217">
        <v>0</v>
      </c>
      <c r="T13" s="215">
        <v>0</v>
      </c>
      <c r="U13" s="182">
        <v>0</v>
      </c>
      <c r="V13" s="182">
        <v>0</v>
      </c>
      <c r="W13" s="182">
        <v>0</v>
      </c>
      <c r="X13" s="182">
        <v>0</v>
      </c>
      <c r="Y13" s="182">
        <v>0</v>
      </c>
      <c r="Z13" s="182">
        <v>0</v>
      </c>
      <c r="AA13" s="183">
        <v>0</v>
      </c>
      <c r="AB13" s="181">
        <v>0</v>
      </c>
      <c r="AC13" s="182">
        <v>0</v>
      </c>
      <c r="AD13" s="182">
        <v>0</v>
      </c>
      <c r="AE13" s="183">
        <v>0</v>
      </c>
    </row>
    <row r="14" spans="2:31" ht="24" customHeight="1">
      <c r="B14" s="215" t="s">
        <v>347</v>
      </c>
      <c r="C14" s="216">
        <f t="shared" si="0"/>
        <v>0</v>
      </c>
      <c r="D14" s="215">
        <v>0</v>
      </c>
      <c r="E14" s="182">
        <v>0</v>
      </c>
      <c r="F14" s="182">
        <v>0</v>
      </c>
      <c r="G14" s="183">
        <v>0</v>
      </c>
      <c r="H14" s="215">
        <v>0</v>
      </c>
      <c r="I14" s="182">
        <v>0</v>
      </c>
      <c r="J14" s="183">
        <v>0</v>
      </c>
      <c r="K14" s="215">
        <v>0</v>
      </c>
      <c r="L14" s="183">
        <v>0</v>
      </c>
      <c r="M14" s="215">
        <v>0</v>
      </c>
      <c r="N14" s="182">
        <v>0</v>
      </c>
      <c r="O14" s="182">
        <v>0</v>
      </c>
      <c r="P14" s="182">
        <v>0</v>
      </c>
      <c r="Q14" s="182">
        <v>0</v>
      </c>
      <c r="R14" s="183">
        <v>0</v>
      </c>
      <c r="S14" s="217">
        <v>0</v>
      </c>
      <c r="T14" s="215">
        <v>0</v>
      </c>
      <c r="U14" s="182">
        <v>0</v>
      </c>
      <c r="V14" s="182">
        <v>0</v>
      </c>
      <c r="W14" s="182">
        <v>0</v>
      </c>
      <c r="X14" s="182">
        <v>0</v>
      </c>
      <c r="Y14" s="182">
        <v>0</v>
      </c>
      <c r="Z14" s="182">
        <v>0</v>
      </c>
      <c r="AA14" s="183">
        <v>0</v>
      </c>
      <c r="AB14" s="181">
        <v>0</v>
      </c>
      <c r="AC14" s="182">
        <v>0</v>
      </c>
      <c r="AD14" s="182">
        <v>0</v>
      </c>
      <c r="AE14" s="183">
        <v>0</v>
      </c>
    </row>
    <row r="15" spans="2:31" ht="24" customHeight="1">
      <c r="B15" s="215" t="s">
        <v>348</v>
      </c>
      <c r="C15" s="216">
        <f t="shared" si="0"/>
        <v>0</v>
      </c>
      <c r="D15" s="215">
        <v>0</v>
      </c>
      <c r="E15" s="182">
        <v>0</v>
      </c>
      <c r="F15" s="182">
        <v>0</v>
      </c>
      <c r="G15" s="183">
        <v>0</v>
      </c>
      <c r="H15" s="215">
        <v>0</v>
      </c>
      <c r="I15" s="182">
        <v>0</v>
      </c>
      <c r="J15" s="183">
        <v>0</v>
      </c>
      <c r="K15" s="215">
        <v>0</v>
      </c>
      <c r="L15" s="183">
        <v>0</v>
      </c>
      <c r="M15" s="215">
        <v>0</v>
      </c>
      <c r="N15" s="182">
        <v>0</v>
      </c>
      <c r="O15" s="182">
        <v>0</v>
      </c>
      <c r="P15" s="182">
        <v>0</v>
      </c>
      <c r="Q15" s="182">
        <v>0</v>
      </c>
      <c r="R15" s="183">
        <v>0</v>
      </c>
      <c r="S15" s="217">
        <v>0</v>
      </c>
      <c r="T15" s="215">
        <v>0</v>
      </c>
      <c r="U15" s="182">
        <v>0</v>
      </c>
      <c r="V15" s="182">
        <v>0</v>
      </c>
      <c r="W15" s="182">
        <v>0</v>
      </c>
      <c r="X15" s="182">
        <v>0</v>
      </c>
      <c r="Y15" s="182">
        <v>0</v>
      </c>
      <c r="Z15" s="182">
        <v>0</v>
      </c>
      <c r="AA15" s="183">
        <v>0</v>
      </c>
      <c r="AB15" s="181">
        <v>0</v>
      </c>
      <c r="AC15" s="182">
        <v>0</v>
      </c>
      <c r="AD15" s="182">
        <v>0</v>
      </c>
      <c r="AE15" s="183">
        <v>0</v>
      </c>
    </row>
    <row r="16" spans="2:31" ht="24" customHeight="1">
      <c r="B16" s="215" t="s">
        <v>349</v>
      </c>
      <c r="C16" s="216">
        <f t="shared" si="0"/>
        <v>0</v>
      </c>
      <c r="D16" s="215">
        <v>0</v>
      </c>
      <c r="E16" s="182">
        <v>0</v>
      </c>
      <c r="F16" s="182">
        <v>0</v>
      </c>
      <c r="G16" s="183">
        <v>0</v>
      </c>
      <c r="H16" s="215">
        <v>0</v>
      </c>
      <c r="I16" s="182">
        <v>0</v>
      </c>
      <c r="J16" s="183">
        <v>0</v>
      </c>
      <c r="K16" s="215">
        <v>0</v>
      </c>
      <c r="L16" s="183">
        <v>0</v>
      </c>
      <c r="M16" s="215">
        <v>0</v>
      </c>
      <c r="N16" s="182">
        <v>0</v>
      </c>
      <c r="O16" s="182">
        <v>0</v>
      </c>
      <c r="P16" s="182">
        <v>0</v>
      </c>
      <c r="Q16" s="182">
        <v>0</v>
      </c>
      <c r="R16" s="183">
        <v>0</v>
      </c>
      <c r="S16" s="217">
        <v>0</v>
      </c>
      <c r="T16" s="215">
        <v>0</v>
      </c>
      <c r="U16" s="182">
        <v>0</v>
      </c>
      <c r="V16" s="182">
        <v>0</v>
      </c>
      <c r="W16" s="182">
        <v>0</v>
      </c>
      <c r="X16" s="182">
        <v>0</v>
      </c>
      <c r="Y16" s="182">
        <v>0</v>
      </c>
      <c r="Z16" s="182">
        <v>0</v>
      </c>
      <c r="AA16" s="183">
        <v>0</v>
      </c>
      <c r="AB16" s="181">
        <v>0</v>
      </c>
      <c r="AC16" s="182">
        <v>0</v>
      </c>
      <c r="AD16" s="182">
        <v>0</v>
      </c>
      <c r="AE16" s="183">
        <v>0</v>
      </c>
    </row>
    <row r="17" spans="2:31" ht="24" customHeight="1">
      <c r="B17" s="215" t="s">
        <v>350</v>
      </c>
      <c r="C17" s="216">
        <f t="shared" si="0"/>
        <v>0</v>
      </c>
      <c r="D17" s="215">
        <v>0</v>
      </c>
      <c r="E17" s="182">
        <v>0</v>
      </c>
      <c r="F17" s="182">
        <v>0</v>
      </c>
      <c r="G17" s="183">
        <v>0</v>
      </c>
      <c r="H17" s="215">
        <v>0</v>
      </c>
      <c r="I17" s="182">
        <v>0</v>
      </c>
      <c r="J17" s="183">
        <v>0</v>
      </c>
      <c r="K17" s="215">
        <v>0</v>
      </c>
      <c r="L17" s="183">
        <v>0</v>
      </c>
      <c r="M17" s="215">
        <v>0</v>
      </c>
      <c r="N17" s="182">
        <v>0</v>
      </c>
      <c r="O17" s="182">
        <v>0</v>
      </c>
      <c r="P17" s="182">
        <v>0</v>
      </c>
      <c r="Q17" s="182">
        <v>0</v>
      </c>
      <c r="R17" s="183">
        <v>0</v>
      </c>
      <c r="S17" s="217">
        <v>0</v>
      </c>
      <c r="T17" s="215">
        <v>0</v>
      </c>
      <c r="U17" s="182">
        <v>0</v>
      </c>
      <c r="V17" s="182">
        <v>0</v>
      </c>
      <c r="W17" s="182">
        <v>0</v>
      </c>
      <c r="X17" s="182">
        <v>0</v>
      </c>
      <c r="Y17" s="182">
        <v>0</v>
      </c>
      <c r="Z17" s="182">
        <v>0</v>
      </c>
      <c r="AA17" s="183">
        <v>0</v>
      </c>
      <c r="AB17" s="181">
        <v>0</v>
      </c>
      <c r="AC17" s="182">
        <v>0</v>
      </c>
      <c r="AD17" s="182">
        <v>0</v>
      </c>
      <c r="AE17" s="183">
        <v>0</v>
      </c>
    </row>
    <row r="18" spans="2:31" ht="24" customHeight="1">
      <c r="B18" s="215" t="s">
        <v>351</v>
      </c>
      <c r="C18" s="216">
        <f t="shared" si="0"/>
        <v>0</v>
      </c>
      <c r="D18" s="215">
        <v>0</v>
      </c>
      <c r="E18" s="182">
        <v>0</v>
      </c>
      <c r="F18" s="182">
        <v>0</v>
      </c>
      <c r="G18" s="183">
        <v>0</v>
      </c>
      <c r="H18" s="215">
        <v>0</v>
      </c>
      <c r="I18" s="182">
        <v>0</v>
      </c>
      <c r="J18" s="183">
        <v>0</v>
      </c>
      <c r="K18" s="215">
        <v>0</v>
      </c>
      <c r="L18" s="183">
        <v>0</v>
      </c>
      <c r="M18" s="215">
        <v>0</v>
      </c>
      <c r="N18" s="182">
        <v>0</v>
      </c>
      <c r="O18" s="182">
        <v>0</v>
      </c>
      <c r="P18" s="182">
        <v>0</v>
      </c>
      <c r="Q18" s="182">
        <v>0</v>
      </c>
      <c r="R18" s="183">
        <v>0</v>
      </c>
      <c r="S18" s="217">
        <v>0</v>
      </c>
      <c r="T18" s="215">
        <v>0</v>
      </c>
      <c r="U18" s="182">
        <v>0</v>
      </c>
      <c r="V18" s="182">
        <v>0</v>
      </c>
      <c r="W18" s="182">
        <v>0</v>
      </c>
      <c r="X18" s="182">
        <v>0</v>
      </c>
      <c r="Y18" s="182">
        <v>0</v>
      </c>
      <c r="Z18" s="182">
        <v>0</v>
      </c>
      <c r="AA18" s="183">
        <v>0</v>
      </c>
      <c r="AB18" s="181">
        <v>0</v>
      </c>
      <c r="AC18" s="182">
        <v>0</v>
      </c>
      <c r="AD18" s="182">
        <v>0</v>
      </c>
      <c r="AE18" s="183">
        <v>0</v>
      </c>
    </row>
    <row r="19" spans="2:31" ht="24" customHeight="1">
      <c r="B19" s="215" t="s">
        <v>352</v>
      </c>
      <c r="C19" s="216">
        <f t="shared" si="0"/>
        <v>0</v>
      </c>
      <c r="D19" s="215">
        <v>0</v>
      </c>
      <c r="E19" s="182">
        <v>0</v>
      </c>
      <c r="F19" s="182">
        <v>0</v>
      </c>
      <c r="G19" s="183">
        <v>0</v>
      </c>
      <c r="H19" s="215">
        <v>0</v>
      </c>
      <c r="I19" s="182">
        <v>0</v>
      </c>
      <c r="J19" s="183">
        <v>0</v>
      </c>
      <c r="K19" s="215">
        <v>0</v>
      </c>
      <c r="L19" s="183">
        <v>0</v>
      </c>
      <c r="M19" s="215">
        <v>0</v>
      </c>
      <c r="N19" s="182">
        <v>0</v>
      </c>
      <c r="O19" s="182">
        <v>0</v>
      </c>
      <c r="P19" s="182">
        <v>0</v>
      </c>
      <c r="Q19" s="182">
        <v>0</v>
      </c>
      <c r="R19" s="183">
        <v>0</v>
      </c>
      <c r="S19" s="217">
        <v>0</v>
      </c>
      <c r="T19" s="215">
        <v>0</v>
      </c>
      <c r="U19" s="182">
        <v>0</v>
      </c>
      <c r="V19" s="182">
        <v>0</v>
      </c>
      <c r="W19" s="182">
        <v>0</v>
      </c>
      <c r="X19" s="182">
        <v>0</v>
      </c>
      <c r="Y19" s="182">
        <v>0</v>
      </c>
      <c r="Z19" s="182">
        <v>0</v>
      </c>
      <c r="AA19" s="183">
        <v>0</v>
      </c>
      <c r="AB19" s="181">
        <v>0</v>
      </c>
      <c r="AC19" s="182">
        <v>0</v>
      </c>
      <c r="AD19" s="182">
        <v>0</v>
      </c>
      <c r="AE19" s="183">
        <v>0</v>
      </c>
    </row>
    <row r="20" spans="2:31" ht="24" customHeight="1">
      <c r="B20" s="215" t="s">
        <v>353</v>
      </c>
      <c r="C20" s="216">
        <f t="shared" si="0"/>
        <v>0</v>
      </c>
      <c r="D20" s="215">
        <v>0</v>
      </c>
      <c r="E20" s="182">
        <v>0</v>
      </c>
      <c r="F20" s="182">
        <v>0</v>
      </c>
      <c r="G20" s="183">
        <v>0</v>
      </c>
      <c r="H20" s="215">
        <v>0</v>
      </c>
      <c r="I20" s="182">
        <v>0</v>
      </c>
      <c r="J20" s="183">
        <v>0</v>
      </c>
      <c r="K20" s="215">
        <v>0</v>
      </c>
      <c r="L20" s="183">
        <v>0</v>
      </c>
      <c r="M20" s="215">
        <v>0</v>
      </c>
      <c r="N20" s="182">
        <v>0</v>
      </c>
      <c r="O20" s="182">
        <v>0</v>
      </c>
      <c r="P20" s="182">
        <v>0</v>
      </c>
      <c r="Q20" s="182">
        <v>0</v>
      </c>
      <c r="R20" s="183">
        <v>0</v>
      </c>
      <c r="S20" s="217">
        <v>0</v>
      </c>
      <c r="T20" s="215">
        <v>0</v>
      </c>
      <c r="U20" s="182">
        <v>0</v>
      </c>
      <c r="V20" s="182">
        <v>0</v>
      </c>
      <c r="W20" s="182">
        <v>0</v>
      </c>
      <c r="X20" s="182">
        <v>0</v>
      </c>
      <c r="Y20" s="182">
        <v>0</v>
      </c>
      <c r="Z20" s="182">
        <v>0</v>
      </c>
      <c r="AA20" s="183">
        <v>0</v>
      </c>
      <c r="AB20" s="181">
        <v>0</v>
      </c>
      <c r="AC20" s="182">
        <v>0</v>
      </c>
      <c r="AD20" s="182">
        <v>0</v>
      </c>
      <c r="AE20" s="183">
        <v>0</v>
      </c>
    </row>
    <row r="21" spans="2:31" ht="24" customHeight="1">
      <c r="B21" s="215" t="s">
        <v>354</v>
      </c>
      <c r="C21" s="216">
        <f t="shared" si="0"/>
        <v>0</v>
      </c>
      <c r="D21" s="215">
        <v>0</v>
      </c>
      <c r="E21" s="182">
        <v>0</v>
      </c>
      <c r="F21" s="182">
        <v>0</v>
      </c>
      <c r="G21" s="183">
        <v>0</v>
      </c>
      <c r="H21" s="215">
        <v>0</v>
      </c>
      <c r="I21" s="182">
        <v>0</v>
      </c>
      <c r="J21" s="183">
        <v>0</v>
      </c>
      <c r="K21" s="215">
        <v>0</v>
      </c>
      <c r="L21" s="183">
        <v>0</v>
      </c>
      <c r="M21" s="215">
        <v>0</v>
      </c>
      <c r="N21" s="182">
        <v>0</v>
      </c>
      <c r="O21" s="182">
        <v>0</v>
      </c>
      <c r="P21" s="182">
        <v>0</v>
      </c>
      <c r="Q21" s="182">
        <v>0</v>
      </c>
      <c r="R21" s="183">
        <v>0</v>
      </c>
      <c r="S21" s="217">
        <v>0</v>
      </c>
      <c r="T21" s="215">
        <v>0</v>
      </c>
      <c r="U21" s="182">
        <v>0</v>
      </c>
      <c r="V21" s="182">
        <v>0</v>
      </c>
      <c r="W21" s="182">
        <v>0</v>
      </c>
      <c r="X21" s="182">
        <v>0</v>
      </c>
      <c r="Y21" s="182">
        <v>0</v>
      </c>
      <c r="Z21" s="182">
        <v>0</v>
      </c>
      <c r="AA21" s="183">
        <v>0</v>
      </c>
      <c r="AB21" s="181">
        <v>0</v>
      </c>
      <c r="AC21" s="182">
        <v>0</v>
      </c>
      <c r="AD21" s="182">
        <v>0</v>
      </c>
      <c r="AE21" s="183">
        <v>0</v>
      </c>
    </row>
    <row r="22" spans="2:31" ht="24" customHeight="1">
      <c r="B22" s="215" t="s">
        <v>355</v>
      </c>
      <c r="C22" s="216">
        <f t="shared" si="0"/>
        <v>0</v>
      </c>
      <c r="D22" s="215">
        <v>0</v>
      </c>
      <c r="E22" s="182">
        <v>0</v>
      </c>
      <c r="F22" s="182">
        <v>0</v>
      </c>
      <c r="G22" s="183">
        <v>0</v>
      </c>
      <c r="H22" s="215">
        <v>0</v>
      </c>
      <c r="I22" s="182">
        <v>0</v>
      </c>
      <c r="J22" s="183">
        <v>0</v>
      </c>
      <c r="K22" s="215">
        <v>0</v>
      </c>
      <c r="L22" s="183">
        <v>0</v>
      </c>
      <c r="M22" s="215">
        <v>0</v>
      </c>
      <c r="N22" s="182">
        <v>0</v>
      </c>
      <c r="O22" s="182">
        <v>0</v>
      </c>
      <c r="P22" s="182">
        <v>0</v>
      </c>
      <c r="Q22" s="182">
        <v>0</v>
      </c>
      <c r="R22" s="183">
        <v>0</v>
      </c>
      <c r="S22" s="217">
        <v>0</v>
      </c>
      <c r="T22" s="215">
        <v>0</v>
      </c>
      <c r="U22" s="182">
        <v>0</v>
      </c>
      <c r="V22" s="182">
        <v>0</v>
      </c>
      <c r="W22" s="182">
        <v>0</v>
      </c>
      <c r="X22" s="182">
        <v>0</v>
      </c>
      <c r="Y22" s="182">
        <v>0</v>
      </c>
      <c r="Z22" s="182">
        <v>0</v>
      </c>
      <c r="AA22" s="183">
        <v>0</v>
      </c>
      <c r="AB22" s="181">
        <v>0</v>
      </c>
      <c r="AC22" s="182">
        <v>0</v>
      </c>
      <c r="AD22" s="182">
        <v>0</v>
      </c>
      <c r="AE22" s="183">
        <v>0</v>
      </c>
    </row>
    <row r="23" spans="2:31" ht="24" customHeight="1">
      <c r="B23" s="215" t="s">
        <v>356</v>
      </c>
      <c r="C23" s="216">
        <f t="shared" si="0"/>
        <v>0</v>
      </c>
      <c r="D23" s="215">
        <v>0</v>
      </c>
      <c r="E23" s="182">
        <v>0</v>
      </c>
      <c r="F23" s="182">
        <v>0</v>
      </c>
      <c r="G23" s="183">
        <v>0</v>
      </c>
      <c r="H23" s="215">
        <v>0</v>
      </c>
      <c r="I23" s="182">
        <v>0</v>
      </c>
      <c r="J23" s="183">
        <v>0</v>
      </c>
      <c r="K23" s="215">
        <v>0</v>
      </c>
      <c r="L23" s="183">
        <v>0</v>
      </c>
      <c r="M23" s="215">
        <v>0</v>
      </c>
      <c r="N23" s="182">
        <v>0</v>
      </c>
      <c r="O23" s="182">
        <v>0</v>
      </c>
      <c r="P23" s="182">
        <v>0</v>
      </c>
      <c r="Q23" s="182">
        <v>0</v>
      </c>
      <c r="R23" s="183">
        <v>0</v>
      </c>
      <c r="S23" s="217">
        <v>0</v>
      </c>
      <c r="T23" s="215">
        <v>0</v>
      </c>
      <c r="U23" s="182">
        <v>0</v>
      </c>
      <c r="V23" s="182">
        <v>0</v>
      </c>
      <c r="W23" s="182">
        <v>0</v>
      </c>
      <c r="X23" s="182">
        <v>0</v>
      </c>
      <c r="Y23" s="182">
        <v>0</v>
      </c>
      <c r="Z23" s="182">
        <v>0</v>
      </c>
      <c r="AA23" s="183">
        <v>0</v>
      </c>
      <c r="AB23" s="181">
        <v>0</v>
      </c>
      <c r="AC23" s="182">
        <v>0</v>
      </c>
      <c r="AD23" s="182">
        <v>0</v>
      </c>
      <c r="AE23" s="183">
        <v>0</v>
      </c>
    </row>
    <row r="24" spans="2:31" ht="24" customHeight="1">
      <c r="B24" s="215" t="s">
        <v>357</v>
      </c>
      <c r="C24" s="216">
        <f t="shared" si="0"/>
        <v>0</v>
      </c>
      <c r="D24" s="215">
        <v>0</v>
      </c>
      <c r="E24" s="182">
        <v>0</v>
      </c>
      <c r="F24" s="182">
        <v>0</v>
      </c>
      <c r="G24" s="183">
        <v>0</v>
      </c>
      <c r="H24" s="215">
        <v>0</v>
      </c>
      <c r="I24" s="182">
        <v>0</v>
      </c>
      <c r="J24" s="183">
        <v>0</v>
      </c>
      <c r="K24" s="215">
        <v>0</v>
      </c>
      <c r="L24" s="183">
        <v>0</v>
      </c>
      <c r="M24" s="215">
        <v>0</v>
      </c>
      <c r="N24" s="182">
        <v>0</v>
      </c>
      <c r="O24" s="182">
        <v>0</v>
      </c>
      <c r="P24" s="182">
        <v>0</v>
      </c>
      <c r="Q24" s="182">
        <v>0</v>
      </c>
      <c r="R24" s="183">
        <v>0</v>
      </c>
      <c r="S24" s="217">
        <v>0</v>
      </c>
      <c r="T24" s="215">
        <v>0</v>
      </c>
      <c r="U24" s="182">
        <v>0</v>
      </c>
      <c r="V24" s="182">
        <v>0</v>
      </c>
      <c r="W24" s="182">
        <v>0</v>
      </c>
      <c r="X24" s="182">
        <v>0</v>
      </c>
      <c r="Y24" s="182">
        <v>0</v>
      </c>
      <c r="Z24" s="182">
        <v>0</v>
      </c>
      <c r="AA24" s="183">
        <v>0</v>
      </c>
      <c r="AB24" s="181">
        <v>0</v>
      </c>
      <c r="AC24" s="182">
        <v>0</v>
      </c>
      <c r="AD24" s="182">
        <v>0</v>
      </c>
      <c r="AE24" s="183">
        <v>0</v>
      </c>
    </row>
    <row r="25" spans="2:31" ht="24" customHeight="1">
      <c r="B25" s="215" t="s">
        <v>358</v>
      </c>
      <c r="C25" s="216">
        <f t="shared" si="0"/>
        <v>0</v>
      </c>
      <c r="D25" s="215">
        <v>0</v>
      </c>
      <c r="E25" s="182">
        <v>0</v>
      </c>
      <c r="F25" s="182">
        <v>0</v>
      </c>
      <c r="G25" s="183">
        <v>0</v>
      </c>
      <c r="H25" s="215">
        <v>0</v>
      </c>
      <c r="I25" s="182">
        <v>0</v>
      </c>
      <c r="J25" s="183">
        <v>0</v>
      </c>
      <c r="K25" s="215">
        <v>0</v>
      </c>
      <c r="L25" s="183">
        <v>0</v>
      </c>
      <c r="M25" s="215">
        <v>0</v>
      </c>
      <c r="N25" s="182">
        <v>0</v>
      </c>
      <c r="O25" s="182">
        <v>0</v>
      </c>
      <c r="P25" s="182">
        <v>0</v>
      </c>
      <c r="Q25" s="182">
        <v>0</v>
      </c>
      <c r="R25" s="183">
        <v>0</v>
      </c>
      <c r="S25" s="217">
        <v>0</v>
      </c>
      <c r="T25" s="215">
        <v>0</v>
      </c>
      <c r="U25" s="182">
        <v>0</v>
      </c>
      <c r="V25" s="182">
        <v>0</v>
      </c>
      <c r="W25" s="182">
        <v>0</v>
      </c>
      <c r="X25" s="182">
        <v>0</v>
      </c>
      <c r="Y25" s="182">
        <v>0</v>
      </c>
      <c r="Z25" s="182">
        <v>0</v>
      </c>
      <c r="AA25" s="183">
        <v>0</v>
      </c>
      <c r="AB25" s="181">
        <v>0</v>
      </c>
      <c r="AC25" s="182">
        <v>0</v>
      </c>
      <c r="AD25" s="182">
        <v>0</v>
      </c>
      <c r="AE25" s="183">
        <v>0</v>
      </c>
    </row>
    <row r="26" spans="2:31" ht="24" customHeight="1">
      <c r="B26" s="215" t="s">
        <v>359</v>
      </c>
      <c r="C26" s="216">
        <f t="shared" si="0"/>
        <v>0</v>
      </c>
      <c r="D26" s="215">
        <v>0</v>
      </c>
      <c r="E26" s="182">
        <v>0</v>
      </c>
      <c r="F26" s="182">
        <v>0</v>
      </c>
      <c r="G26" s="183">
        <v>0</v>
      </c>
      <c r="H26" s="215">
        <v>0</v>
      </c>
      <c r="I26" s="182">
        <v>0</v>
      </c>
      <c r="J26" s="183">
        <v>0</v>
      </c>
      <c r="K26" s="215">
        <v>0</v>
      </c>
      <c r="L26" s="183">
        <v>0</v>
      </c>
      <c r="M26" s="215">
        <v>0</v>
      </c>
      <c r="N26" s="182">
        <v>0</v>
      </c>
      <c r="O26" s="182">
        <v>0</v>
      </c>
      <c r="P26" s="182">
        <v>0</v>
      </c>
      <c r="Q26" s="182">
        <v>0</v>
      </c>
      <c r="R26" s="183">
        <v>0</v>
      </c>
      <c r="S26" s="217">
        <v>0</v>
      </c>
      <c r="T26" s="215">
        <v>0</v>
      </c>
      <c r="U26" s="182">
        <v>0</v>
      </c>
      <c r="V26" s="182">
        <v>0</v>
      </c>
      <c r="W26" s="182">
        <v>0</v>
      </c>
      <c r="X26" s="182">
        <v>0</v>
      </c>
      <c r="Y26" s="182">
        <v>0</v>
      </c>
      <c r="Z26" s="182">
        <v>0</v>
      </c>
      <c r="AA26" s="183">
        <v>0</v>
      </c>
      <c r="AB26" s="181">
        <v>0</v>
      </c>
      <c r="AC26" s="182">
        <v>0</v>
      </c>
      <c r="AD26" s="182">
        <v>0</v>
      </c>
      <c r="AE26" s="183">
        <v>0</v>
      </c>
    </row>
    <row r="27" spans="2:31" ht="24" customHeight="1">
      <c r="B27" s="215" t="s">
        <v>360</v>
      </c>
      <c r="C27" s="216">
        <f t="shared" si="0"/>
        <v>0</v>
      </c>
      <c r="D27" s="215">
        <v>0</v>
      </c>
      <c r="E27" s="182">
        <v>0</v>
      </c>
      <c r="F27" s="182">
        <v>0</v>
      </c>
      <c r="G27" s="183">
        <v>0</v>
      </c>
      <c r="H27" s="215">
        <v>0</v>
      </c>
      <c r="I27" s="182">
        <v>0</v>
      </c>
      <c r="J27" s="183">
        <v>0</v>
      </c>
      <c r="K27" s="215">
        <v>0</v>
      </c>
      <c r="L27" s="183">
        <v>0</v>
      </c>
      <c r="M27" s="215">
        <v>0</v>
      </c>
      <c r="N27" s="182">
        <v>0</v>
      </c>
      <c r="O27" s="182">
        <v>0</v>
      </c>
      <c r="P27" s="182">
        <v>0</v>
      </c>
      <c r="Q27" s="182">
        <v>0</v>
      </c>
      <c r="R27" s="183">
        <v>0</v>
      </c>
      <c r="S27" s="217">
        <v>0</v>
      </c>
      <c r="T27" s="215">
        <v>0</v>
      </c>
      <c r="U27" s="182">
        <v>0</v>
      </c>
      <c r="V27" s="182">
        <v>0</v>
      </c>
      <c r="W27" s="182">
        <v>0</v>
      </c>
      <c r="X27" s="182">
        <v>0</v>
      </c>
      <c r="Y27" s="182">
        <v>0</v>
      </c>
      <c r="Z27" s="182">
        <v>0</v>
      </c>
      <c r="AA27" s="183">
        <v>0</v>
      </c>
      <c r="AB27" s="181">
        <v>0</v>
      </c>
      <c r="AC27" s="182">
        <v>0</v>
      </c>
      <c r="AD27" s="182">
        <v>0</v>
      </c>
      <c r="AE27" s="183">
        <v>0</v>
      </c>
    </row>
    <row r="28" spans="2:31" ht="24" customHeight="1">
      <c r="B28" s="215" t="s">
        <v>361</v>
      </c>
      <c r="C28" s="216">
        <f t="shared" si="0"/>
        <v>0</v>
      </c>
      <c r="D28" s="215">
        <v>0</v>
      </c>
      <c r="E28" s="182">
        <v>0</v>
      </c>
      <c r="F28" s="182">
        <v>0</v>
      </c>
      <c r="G28" s="183">
        <v>0</v>
      </c>
      <c r="H28" s="215">
        <v>0</v>
      </c>
      <c r="I28" s="182">
        <v>0</v>
      </c>
      <c r="J28" s="183">
        <v>0</v>
      </c>
      <c r="K28" s="215">
        <v>0</v>
      </c>
      <c r="L28" s="183">
        <v>0</v>
      </c>
      <c r="M28" s="215">
        <v>0</v>
      </c>
      <c r="N28" s="182">
        <v>0</v>
      </c>
      <c r="O28" s="182">
        <v>0</v>
      </c>
      <c r="P28" s="182">
        <v>0</v>
      </c>
      <c r="Q28" s="182">
        <v>0</v>
      </c>
      <c r="R28" s="183">
        <v>0</v>
      </c>
      <c r="S28" s="217">
        <v>0</v>
      </c>
      <c r="T28" s="215">
        <v>0</v>
      </c>
      <c r="U28" s="182">
        <v>0</v>
      </c>
      <c r="V28" s="182">
        <v>0</v>
      </c>
      <c r="W28" s="182">
        <v>0</v>
      </c>
      <c r="X28" s="182">
        <v>0</v>
      </c>
      <c r="Y28" s="182">
        <v>0</v>
      </c>
      <c r="Z28" s="182">
        <v>0</v>
      </c>
      <c r="AA28" s="183">
        <v>0</v>
      </c>
      <c r="AB28" s="181">
        <v>0</v>
      </c>
      <c r="AC28" s="182">
        <v>0</v>
      </c>
      <c r="AD28" s="182">
        <v>0</v>
      </c>
      <c r="AE28" s="183">
        <v>0</v>
      </c>
    </row>
    <row r="29" spans="2:31" ht="24" customHeight="1">
      <c r="B29" s="215" t="s">
        <v>362</v>
      </c>
      <c r="C29" s="216">
        <f t="shared" si="0"/>
        <v>0</v>
      </c>
      <c r="D29" s="215">
        <v>0</v>
      </c>
      <c r="E29" s="182">
        <v>0</v>
      </c>
      <c r="F29" s="182">
        <v>0</v>
      </c>
      <c r="G29" s="183">
        <v>0</v>
      </c>
      <c r="H29" s="215">
        <v>0</v>
      </c>
      <c r="I29" s="182">
        <v>0</v>
      </c>
      <c r="J29" s="183">
        <v>0</v>
      </c>
      <c r="K29" s="215">
        <v>0</v>
      </c>
      <c r="L29" s="183">
        <v>0</v>
      </c>
      <c r="M29" s="215">
        <v>0</v>
      </c>
      <c r="N29" s="182">
        <v>0</v>
      </c>
      <c r="O29" s="182">
        <v>0</v>
      </c>
      <c r="P29" s="182">
        <v>0</v>
      </c>
      <c r="Q29" s="182">
        <v>0</v>
      </c>
      <c r="R29" s="183">
        <v>0</v>
      </c>
      <c r="S29" s="217">
        <v>0</v>
      </c>
      <c r="T29" s="215">
        <v>0</v>
      </c>
      <c r="U29" s="182">
        <v>0</v>
      </c>
      <c r="V29" s="182">
        <v>0</v>
      </c>
      <c r="W29" s="182">
        <v>0</v>
      </c>
      <c r="X29" s="182">
        <v>0</v>
      </c>
      <c r="Y29" s="182">
        <v>0</v>
      </c>
      <c r="Z29" s="182">
        <v>0</v>
      </c>
      <c r="AA29" s="183">
        <v>0</v>
      </c>
      <c r="AB29" s="181">
        <v>0</v>
      </c>
      <c r="AC29" s="182">
        <v>0</v>
      </c>
      <c r="AD29" s="182">
        <v>0</v>
      </c>
      <c r="AE29" s="183">
        <v>0</v>
      </c>
    </row>
    <row r="30" spans="2:31" ht="24" customHeight="1">
      <c r="B30" s="215" t="s">
        <v>363</v>
      </c>
      <c r="C30" s="216">
        <f t="shared" si="0"/>
        <v>0</v>
      </c>
      <c r="D30" s="215">
        <v>0</v>
      </c>
      <c r="E30" s="182">
        <v>0</v>
      </c>
      <c r="F30" s="182">
        <v>0</v>
      </c>
      <c r="G30" s="183">
        <v>0</v>
      </c>
      <c r="H30" s="215">
        <v>0</v>
      </c>
      <c r="I30" s="182">
        <v>0</v>
      </c>
      <c r="J30" s="183">
        <v>0</v>
      </c>
      <c r="K30" s="215">
        <v>0</v>
      </c>
      <c r="L30" s="183">
        <v>0</v>
      </c>
      <c r="M30" s="215">
        <v>0</v>
      </c>
      <c r="N30" s="182">
        <v>0</v>
      </c>
      <c r="O30" s="182">
        <v>0</v>
      </c>
      <c r="P30" s="182">
        <v>0</v>
      </c>
      <c r="Q30" s="182">
        <v>0</v>
      </c>
      <c r="R30" s="183">
        <v>0</v>
      </c>
      <c r="S30" s="217">
        <v>0</v>
      </c>
      <c r="T30" s="215">
        <v>0</v>
      </c>
      <c r="U30" s="182">
        <v>0</v>
      </c>
      <c r="V30" s="182">
        <v>0</v>
      </c>
      <c r="W30" s="182">
        <v>0</v>
      </c>
      <c r="X30" s="182">
        <v>0</v>
      </c>
      <c r="Y30" s="182">
        <v>0</v>
      </c>
      <c r="Z30" s="182">
        <v>0</v>
      </c>
      <c r="AA30" s="183">
        <v>0</v>
      </c>
      <c r="AB30" s="181">
        <v>0</v>
      </c>
      <c r="AC30" s="182">
        <v>0</v>
      </c>
      <c r="AD30" s="182">
        <v>0</v>
      </c>
      <c r="AE30" s="183">
        <v>0</v>
      </c>
    </row>
    <row r="31" spans="2:31" ht="24" customHeight="1">
      <c r="B31" s="215" t="s">
        <v>364</v>
      </c>
      <c r="C31" s="216">
        <f t="shared" si="0"/>
        <v>0</v>
      </c>
      <c r="D31" s="215">
        <v>0</v>
      </c>
      <c r="E31" s="182">
        <v>0</v>
      </c>
      <c r="F31" s="182">
        <v>0</v>
      </c>
      <c r="G31" s="183">
        <v>0</v>
      </c>
      <c r="H31" s="215">
        <v>0</v>
      </c>
      <c r="I31" s="182">
        <v>0</v>
      </c>
      <c r="J31" s="183">
        <v>0</v>
      </c>
      <c r="K31" s="215">
        <v>0</v>
      </c>
      <c r="L31" s="183">
        <v>0</v>
      </c>
      <c r="M31" s="215">
        <v>0</v>
      </c>
      <c r="N31" s="182">
        <v>0</v>
      </c>
      <c r="O31" s="182">
        <v>0</v>
      </c>
      <c r="P31" s="182">
        <v>0</v>
      </c>
      <c r="Q31" s="182">
        <v>0</v>
      </c>
      <c r="R31" s="183">
        <v>0</v>
      </c>
      <c r="S31" s="217">
        <v>0</v>
      </c>
      <c r="T31" s="215">
        <v>0</v>
      </c>
      <c r="U31" s="182">
        <v>0</v>
      </c>
      <c r="V31" s="182">
        <v>0</v>
      </c>
      <c r="W31" s="182">
        <v>0</v>
      </c>
      <c r="X31" s="182">
        <v>0</v>
      </c>
      <c r="Y31" s="182">
        <v>0</v>
      </c>
      <c r="Z31" s="182">
        <v>0</v>
      </c>
      <c r="AA31" s="183">
        <v>0</v>
      </c>
      <c r="AB31" s="181">
        <v>0</v>
      </c>
      <c r="AC31" s="182">
        <v>0</v>
      </c>
      <c r="AD31" s="182">
        <v>0</v>
      </c>
      <c r="AE31" s="183">
        <v>0</v>
      </c>
    </row>
    <row r="32" spans="2:31" ht="24" customHeight="1">
      <c r="B32" s="215" t="s">
        <v>365</v>
      </c>
      <c r="C32" s="216">
        <f t="shared" si="0"/>
        <v>0</v>
      </c>
      <c r="D32" s="215">
        <v>0</v>
      </c>
      <c r="E32" s="182">
        <v>0</v>
      </c>
      <c r="F32" s="182">
        <v>0</v>
      </c>
      <c r="G32" s="183">
        <v>0</v>
      </c>
      <c r="H32" s="215">
        <v>0</v>
      </c>
      <c r="I32" s="182">
        <v>0</v>
      </c>
      <c r="J32" s="183">
        <v>0</v>
      </c>
      <c r="K32" s="215">
        <v>0</v>
      </c>
      <c r="L32" s="183">
        <v>0</v>
      </c>
      <c r="M32" s="215">
        <v>0</v>
      </c>
      <c r="N32" s="182">
        <v>0</v>
      </c>
      <c r="O32" s="182">
        <v>0</v>
      </c>
      <c r="P32" s="182">
        <v>0</v>
      </c>
      <c r="Q32" s="182">
        <v>0</v>
      </c>
      <c r="R32" s="183">
        <v>0</v>
      </c>
      <c r="S32" s="217">
        <v>0</v>
      </c>
      <c r="T32" s="215">
        <v>0</v>
      </c>
      <c r="U32" s="182">
        <v>0</v>
      </c>
      <c r="V32" s="182">
        <v>0</v>
      </c>
      <c r="W32" s="182">
        <v>0</v>
      </c>
      <c r="X32" s="182">
        <v>0</v>
      </c>
      <c r="Y32" s="182">
        <v>0</v>
      </c>
      <c r="Z32" s="182">
        <v>0</v>
      </c>
      <c r="AA32" s="183">
        <v>0</v>
      </c>
      <c r="AB32" s="181">
        <v>0</v>
      </c>
      <c r="AC32" s="182">
        <v>0</v>
      </c>
      <c r="AD32" s="182">
        <v>0</v>
      </c>
      <c r="AE32" s="183">
        <v>0</v>
      </c>
    </row>
    <row r="33" spans="2:31" ht="24" customHeight="1">
      <c r="B33" s="215" t="s">
        <v>366</v>
      </c>
      <c r="C33" s="216">
        <f t="shared" si="0"/>
        <v>1</v>
      </c>
      <c r="D33" s="215">
        <v>0</v>
      </c>
      <c r="E33" s="182">
        <v>1</v>
      </c>
      <c r="F33" s="182">
        <v>0</v>
      </c>
      <c r="G33" s="183">
        <v>0</v>
      </c>
      <c r="H33" s="215">
        <v>0</v>
      </c>
      <c r="I33" s="182">
        <v>0</v>
      </c>
      <c r="J33" s="183">
        <v>1</v>
      </c>
      <c r="K33" s="215">
        <v>0</v>
      </c>
      <c r="L33" s="183">
        <v>0</v>
      </c>
      <c r="M33" s="215">
        <v>0</v>
      </c>
      <c r="N33" s="182">
        <v>0</v>
      </c>
      <c r="O33" s="182">
        <v>0</v>
      </c>
      <c r="P33" s="182">
        <v>0</v>
      </c>
      <c r="Q33" s="182">
        <v>0</v>
      </c>
      <c r="R33" s="183">
        <v>0</v>
      </c>
      <c r="S33" s="217">
        <v>0</v>
      </c>
      <c r="T33" s="215">
        <v>0</v>
      </c>
      <c r="U33" s="182">
        <v>0</v>
      </c>
      <c r="V33" s="182">
        <v>0</v>
      </c>
      <c r="W33" s="182">
        <v>0</v>
      </c>
      <c r="X33" s="182">
        <v>0</v>
      </c>
      <c r="Y33" s="182">
        <v>0</v>
      </c>
      <c r="Z33" s="182">
        <v>0</v>
      </c>
      <c r="AA33" s="183">
        <v>0</v>
      </c>
      <c r="AB33" s="181">
        <v>0</v>
      </c>
      <c r="AC33" s="182">
        <v>0</v>
      </c>
      <c r="AD33" s="182">
        <v>0</v>
      </c>
      <c r="AE33" s="183">
        <v>0</v>
      </c>
    </row>
    <row r="34" spans="2:31" ht="24" customHeight="1">
      <c r="B34" s="215" t="s">
        <v>367</v>
      </c>
      <c r="C34" s="216">
        <f t="shared" si="0"/>
        <v>0</v>
      </c>
      <c r="D34" s="215">
        <v>0</v>
      </c>
      <c r="E34" s="182">
        <v>0</v>
      </c>
      <c r="F34" s="182">
        <v>0</v>
      </c>
      <c r="G34" s="183">
        <v>0</v>
      </c>
      <c r="H34" s="215">
        <v>0</v>
      </c>
      <c r="I34" s="182">
        <v>0</v>
      </c>
      <c r="J34" s="183">
        <v>0</v>
      </c>
      <c r="K34" s="215">
        <v>0</v>
      </c>
      <c r="L34" s="183">
        <v>0</v>
      </c>
      <c r="M34" s="215">
        <v>0</v>
      </c>
      <c r="N34" s="182">
        <v>0</v>
      </c>
      <c r="O34" s="182">
        <v>0</v>
      </c>
      <c r="P34" s="182">
        <v>0</v>
      </c>
      <c r="Q34" s="182">
        <v>0</v>
      </c>
      <c r="R34" s="183">
        <v>0</v>
      </c>
      <c r="S34" s="217">
        <v>0</v>
      </c>
      <c r="T34" s="215">
        <v>0</v>
      </c>
      <c r="U34" s="182">
        <v>0</v>
      </c>
      <c r="V34" s="182">
        <v>0</v>
      </c>
      <c r="W34" s="182">
        <v>0</v>
      </c>
      <c r="X34" s="182">
        <v>0</v>
      </c>
      <c r="Y34" s="182">
        <v>0</v>
      </c>
      <c r="Z34" s="182">
        <v>0</v>
      </c>
      <c r="AA34" s="183">
        <v>0</v>
      </c>
      <c r="AB34" s="181">
        <v>0</v>
      </c>
      <c r="AC34" s="182">
        <v>0</v>
      </c>
      <c r="AD34" s="182">
        <v>0</v>
      </c>
      <c r="AE34" s="183">
        <v>0</v>
      </c>
    </row>
    <row r="35" spans="2:31" ht="24" customHeight="1">
      <c r="B35" s="215" t="s">
        <v>368</v>
      </c>
      <c r="C35" s="216">
        <f t="shared" si="0"/>
        <v>0</v>
      </c>
      <c r="D35" s="215">
        <v>0</v>
      </c>
      <c r="E35" s="182">
        <v>0</v>
      </c>
      <c r="F35" s="182">
        <v>0</v>
      </c>
      <c r="G35" s="183">
        <v>0</v>
      </c>
      <c r="H35" s="215">
        <v>0</v>
      </c>
      <c r="I35" s="182">
        <v>0</v>
      </c>
      <c r="J35" s="183">
        <v>0</v>
      </c>
      <c r="K35" s="215">
        <v>0</v>
      </c>
      <c r="L35" s="183">
        <v>0</v>
      </c>
      <c r="M35" s="215">
        <v>0</v>
      </c>
      <c r="N35" s="182">
        <v>0</v>
      </c>
      <c r="O35" s="182">
        <v>0</v>
      </c>
      <c r="P35" s="182">
        <v>0</v>
      </c>
      <c r="Q35" s="182">
        <v>0</v>
      </c>
      <c r="R35" s="183">
        <v>0</v>
      </c>
      <c r="S35" s="217">
        <v>0</v>
      </c>
      <c r="T35" s="215">
        <v>0</v>
      </c>
      <c r="U35" s="182">
        <v>0</v>
      </c>
      <c r="V35" s="182">
        <v>0</v>
      </c>
      <c r="W35" s="182">
        <v>0</v>
      </c>
      <c r="X35" s="182">
        <v>0</v>
      </c>
      <c r="Y35" s="182">
        <v>0</v>
      </c>
      <c r="Z35" s="182">
        <v>0</v>
      </c>
      <c r="AA35" s="183">
        <v>0</v>
      </c>
      <c r="AB35" s="181">
        <v>0</v>
      </c>
      <c r="AC35" s="182">
        <v>0</v>
      </c>
      <c r="AD35" s="182">
        <v>0</v>
      </c>
      <c r="AE35" s="183">
        <v>0</v>
      </c>
    </row>
    <row r="36" spans="2:31" ht="24" customHeight="1">
      <c r="B36" s="215" t="s">
        <v>369</v>
      </c>
      <c r="C36" s="216">
        <f t="shared" si="0"/>
        <v>0</v>
      </c>
      <c r="D36" s="215">
        <v>0</v>
      </c>
      <c r="E36" s="182">
        <v>0</v>
      </c>
      <c r="F36" s="182">
        <v>0</v>
      </c>
      <c r="G36" s="183">
        <v>0</v>
      </c>
      <c r="H36" s="215">
        <v>0</v>
      </c>
      <c r="I36" s="182">
        <v>0</v>
      </c>
      <c r="J36" s="183">
        <v>0</v>
      </c>
      <c r="K36" s="215">
        <v>0</v>
      </c>
      <c r="L36" s="183">
        <v>0</v>
      </c>
      <c r="M36" s="215">
        <v>0</v>
      </c>
      <c r="N36" s="182">
        <v>0</v>
      </c>
      <c r="O36" s="182">
        <v>0</v>
      </c>
      <c r="P36" s="182">
        <v>0</v>
      </c>
      <c r="Q36" s="182">
        <v>0</v>
      </c>
      <c r="R36" s="183">
        <v>0</v>
      </c>
      <c r="S36" s="217">
        <v>0</v>
      </c>
      <c r="T36" s="215">
        <v>0</v>
      </c>
      <c r="U36" s="182">
        <v>0</v>
      </c>
      <c r="V36" s="182">
        <v>0</v>
      </c>
      <c r="W36" s="182">
        <v>0</v>
      </c>
      <c r="X36" s="182">
        <v>0</v>
      </c>
      <c r="Y36" s="182">
        <v>0</v>
      </c>
      <c r="Z36" s="182">
        <v>0</v>
      </c>
      <c r="AA36" s="183">
        <v>0</v>
      </c>
      <c r="AB36" s="181">
        <v>0</v>
      </c>
      <c r="AC36" s="182">
        <v>0</v>
      </c>
      <c r="AD36" s="182">
        <v>0</v>
      </c>
      <c r="AE36" s="183">
        <v>0</v>
      </c>
    </row>
    <row r="37" spans="2:31" ht="24" customHeight="1">
      <c r="B37" s="215" t="s">
        <v>370</v>
      </c>
      <c r="C37" s="216">
        <f t="shared" si="0"/>
        <v>0</v>
      </c>
      <c r="D37" s="215">
        <v>0</v>
      </c>
      <c r="E37" s="182">
        <v>0</v>
      </c>
      <c r="F37" s="182">
        <v>0</v>
      </c>
      <c r="G37" s="183">
        <v>0</v>
      </c>
      <c r="H37" s="215">
        <v>0</v>
      </c>
      <c r="I37" s="182">
        <v>0</v>
      </c>
      <c r="J37" s="183">
        <v>0</v>
      </c>
      <c r="K37" s="215">
        <v>0</v>
      </c>
      <c r="L37" s="183">
        <v>0</v>
      </c>
      <c r="M37" s="215">
        <v>0</v>
      </c>
      <c r="N37" s="182">
        <v>0</v>
      </c>
      <c r="O37" s="182">
        <v>0</v>
      </c>
      <c r="P37" s="182">
        <v>0</v>
      </c>
      <c r="Q37" s="182">
        <v>0</v>
      </c>
      <c r="R37" s="183">
        <v>0</v>
      </c>
      <c r="S37" s="217">
        <v>0</v>
      </c>
      <c r="T37" s="215">
        <v>0</v>
      </c>
      <c r="U37" s="182">
        <v>0</v>
      </c>
      <c r="V37" s="182">
        <v>0</v>
      </c>
      <c r="W37" s="182">
        <v>0</v>
      </c>
      <c r="X37" s="182">
        <v>0</v>
      </c>
      <c r="Y37" s="182">
        <v>0</v>
      </c>
      <c r="Z37" s="182">
        <v>0</v>
      </c>
      <c r="AA37" s="183">
        <v>0</v>
      </c>
      <c r="AB37" s="181">
        <v>0</v>
      </c>
      <c r="AC37" s="182">
        <v>0</v>
      </c>
      <c r="AD37" s="182">
        <v>0</v>
      </c>
      <c r="AE37" s="183">
        <v>0</v>
      </c>
    </row>
    <row r="38" spans="2:31" ht="24" customHeight="1">
      <c r="B38" s="215" t="s">
        <v>371</v>
      </c>
      <c r="C38" s="216">
        <f t="shared" si="0"/>
        <v>0</v>
      </c>
      <c r="D38" s="218">
        <v>0</v>
      </c>
      <c r="E38" s="219">
        <v>0</v>
      </c>
      <c r="F38" s="219">
        <v>0</v>
      </c>
      <c r="G38" s="220">
        <v>0</v>
      </c>
      <c r="H38" s="218">
        <v>0</v>
      </c>
      <c r="I38" s="219">
        <v>0</v>
      </c>
      <c r="J38" s="220">
        <v>0</v>
      </c>
      <c r="K38" s="218">
        <v>0</v>
      </c>
      <c r="L38" s="220">
        <v>0</v>
      </c>
      <c r="M38" s="218">
        <v>0</v>
      </c>
      <c r="N38" s="219">
        <v>0</v>
      </c>
      <c r="O38" s="219">
        <v>0</v>
      </c>
      <c r="P38" s="219">
        <v>0</v>
      </c>
      <c r="Q38" s="219">
        <v>0</v>
      </c>
      <c r="R38" s="220">
        <v>0</v>
      </c>
      <c r="S38" s="221">
        <v>0</v>
      </c>
      <c r="T38" s="218">
        <v>0</v>
      </c>
      <c r="U38" s="219">
        <v>0</v>
      </c>
      <c r="V38" s="219">
        <v>0</v>
      </c>
      <c r="W38" s="219">
        <v>0</v>
      </c>
      <c r="X38" s="219">
        <v>0</v>
      </c>
      <c r="Y38" s="219">
        <v>0</v>
      </c>
      <c r="Z38" s="219">
        <v>0</v>
      </c>
      <c r="AA38" s="220">
        <v>0</v>
      </c>
      <c r="AB38" s="222">
        <v>0</v>
      </c>
      <c r="AC38" s="219">
        <v>0</v>
      </c>
      <c r="AD38" s="219">
        <v>0</v>
      </c>
      <c r="AE38" s="220">
        <v>0</v>
      </c>
    </row>
    <row r="39" spans="2:31" ht="24" customHeight="1">
      <c r="B39" s="215" t="s">
        <v>372</v>
      </c>
      <c r="C39" s="216">
        <f t="shared" si="0"/>
        <v>0</v>
      </c>
      <c r="D39" s="215">
        <v>0</v>
      </c>
      <c r="E39" s="182">
        <v>0</v>
      </c>
      <c r="F39" s="182">
        <v>0</v>
      </c>
      <c r="G39" s="183">
        <v>0</v>
      </c>
      <c r="H39" s="215">
        <v>0</v>
      </c>
      <c r="I39" s="182">
        <v>0</v>
      </c>
      <c r="J39" s="183">
        <v>0</v>
      </c>
      <c r="K39" s="215">
        <v>0</v>
      </c>
      <c r="L39" s="183">
        <v>0</v>
      </c>
      <c r="M39" s="215">
        <v>0</v>
      </c>
      <c r="N39" s="182">
        <v>0</v>
      </c>
      <c r="O39" s="182">
        <v>0</v>
      </c>
      <c r="P39" s="182">
        <v>0</v>
      </c>
      <c r="Q39" s="182">
        <v>0</v>
      </c>
      <c r="R39" s="183">
        <v>0</v>
      </c>
      <c r="S39" s="217">
        <v>0</v>
      </c>
      <c r="T39" s="215">
        <v>0</v>
      </c>
      <c r="U39" s="182">
        <v>0</v>
      </c>
      <c r="V39" s="182">
        <v>0</v>
      </c>
      <c r="W39" s="182">
        <v>0</v>
      </c>
      <c r="X39" s="182">
        <v>0</v>
      </c>
      <c r="Y39" s="182">
        <v>0</v>
      </c>
      <c r="Z39" s="182">
        <v>0</v>
      </c>
      <c r="AA39" s="183">
        <v>0</v>
      </c>
      <c r="AB39" s="181">
        <v>0</v>
      </c>
      <c r="AC39" s="182">
        <v>0</v>
      </c>
      <c r="AD39" s="182">
        <v>0</v>
      </c>
      <c r="AE39" s="183">
        <v>0</v>
      </c>
    </row>
    <row r="40" spans="2:31" ht="24" customHeight="1">
      <c r="B40" s="215" t="s">
        <v>373</v>
      </c>
      <c r="C40" s="216">
        <f t="shared" si="0"/>
        <v>0</v>
      </c>
      <c r="D40" s="223">
        <v>0</v>
      </c>
      <c r="E40" s="224">
        <v>0</v>
      </c>
      <c r="F40" s="224">
        <v>0</v>
      </c>
      <c r="G40" s="225">
        <v>0</v>
      </c>
      <c r="H40" s="223">
        <v>0</v>
      </c>
      <c r="I40" s="224">
        <v>0</v>
      </c>
      <c r="J40" s="225">
        <v>0</v>
      </c>
      <c r="K40" s="223">
        <v>0</v>
      </c>
      <c r="L40" s="225">
        <v>0</v>
      </c>
      <c r="M40" s="223">
        <v>0</v>
      </c>
      <c r="N40" s="224">
        <v>0</v>
      </c>
      <c r="O40" s="224">
        <v>0</v>
      </c>
      <c r="P40" s="224">
        <v>0</v>
      </c>
      <c r="Q40" s="224">
        <v>0</v>
      </c>
      <c r="R40" s="225">
        <v>0</v>
      </c>
      <c r="S40" s="226">
        <v>0</v>
      </c>
      <c r="T40" s="223">
        <v>0</v>
      </c>
      <c r="U40" s="224">
        <v>0</v>
      </c>
      <c r="V40" s="224">
        <v>0</v>
      </c>
      <c r="W40" s="224">
        <v>0</v>
      </c>
      <c r="X40" s="224">
        <v>0</v>
      </c>
      <c r="Y40" s="224">
        <v>0</v>
      </c>
      <c r="Z40" s="224">
        <v>0</v>
      </c>
      <c r="AA40" s="225">
        <v>0</v>
      </c>
      <c r="AB40" s="227">
        <v>0</v>
      </c>
      <c r="AC40" s="224">
        <v>0</v>
      </c>
      <c r="AD40" s="224">
        <v>0</v>
      </c>
      <c r="AE40" s="225">
        <v>0</v>
      </c>
    </row>
    <row r="41" spans="2:31" ht="24" customHeight="1">
      <c r="B41" s="215" t="s">
        <v>374</v>
      </c>
      <c r="C41" s="216">
        <f t="shared" si="0"/>
        <v>0</v>
      </c>
      <c r="D41" s="215">
        <v>0</v>
      </c>
      <c r="E41" s="182">
        <v>0</v>
      </c>
      <c r="F41" s="182">
        <v>0</v>
      </c>
      <c r="G41" s="183">
        <v>0</v>
      </c>
      <c r="H41" s="215">
        <v>0</v>
      </c>
      <c r="I41" s="182">
        <v>0</v>
      </c>
      <c r="J41" s="183">
        <v>0</v>
      </c>
      <c r="K41" s="215">
        <v>0</v>
      </c>
      <c r="L41" s="183">
        <v>0</v>
      </c>
      <c r="M41" s="215">
        <v>0</v>
      </c>
      <c r="N41" s="182">
        <v>0</v>
      </c>
      <c r="O41" s="182">
        <v>0</v>
      </c>
      <c r="P41" s="182">
        <v>0</v>
      </c>
      <c r="Q41" s="182">
        <v>0</v>
      </c>
      <c r="R41" s="183">
        <v>0</v>
      </c>
      <c r="S41" s="217">
        <v>0</v>
      </c>
      <c r="T41" s="215">
        <v>0</v>
      </c>
      <c r="U41" s="182">
        <v>0</v>
      </c>
      <c r="V41" s="182">
        <v>0</v>
      </c>
      <c r="W41" s="182">
        <v>0</v>
      </c>
      <c r="X41" s="182">
        <v>0</v>
      </c>
      <c r="Y41" s="182">
        <v>0</v>
      </c>
      <c r="Z41" s="182">
        <v>0</v>
      </c>
      <c r="AA41" s="183">
        <v>0</v>
      </c>
      <c r="AB41" s="181">
        <v>0</v>
      </c>
      <c r="AC41" s="182">
        <v>0</v>
      </c>
      <c r="AD41" s="182">
        <v>0</v>
      </c>
      <c r="AE41" s="183">
        <v>0</v>
      </c>
    </row>
    <row r="42" spans="2:31" ht="24" customHeight="1">
      <c r="B42" s="215" t="s">
        <v>375</v>
      </c>
      <c r="C42" s="216">
        <f t="shared" si="0"/>
        <v>0</v>
      </c>
      <c r="D42" s="215">
        <v>0</v>
      </c>
      <c r="E42" s="182">
        <v>0</v>
      </c>
      <c r="F42" s="182">
        <v>0</v>
      </c>
      <c r="G42" s="183">
        <v>0</v>
      </c>
      <c r="H42" s="215">
        <v>0</v>
      </c>
      <c r="I42" s="182">
        <v>0</v>
      </c>
      <c r="J42" s="183">
        <v>0</v>
      </c>
      <c r="K42" s="215">
        <v>0</v>
      </c>
      <c r="L42" s="183">
        <v>0</v>
      </c>
      <c r="M42" s="215">
        <v>0</v>
      </c>
      <c r="N42" s="182">
        <v>0</v>
      </c>
      <c r="O42" s="182">
        <v>0</v>
      </c>
      <c r="P42" s="182">
        <v>0</v>
      </c>
      <c r="Q42" s="182">
        <v>0</v>
      </c>
      <c r="R42" s="183">
        <v>0</v>
      </c>
      <c r="S42" s="217">
        <v>0</v>
      </c>
      <c r="T42" s="215">
        <v>0</v>
      </c>
      <c r="U42" s="182">
        <v>0</v>
      </c>
      <c r="V42" s="182">
        <v>0</v>
      </c>
      <c r="W42" s="182">
        <v>0</v>
      </c>
      <c r="X42" s="182">
        <v>0</v>
      </c>
      <c r="Y42" s="182">
        <v>0</v>
      </c>
      <c r="Z42" s="182">
        <v>0</v>
      </c>
      <c r="AA42" s="183">
        <v>0</v>
      </c>
      <c r="AB42" s="181">
        <v>0</v>
      </c>
      <c r="AC42" s="182">
        <v>0</v>
      </c>
      <c r="AD42" s="182">
        <v>0</v>
      </c>
      <c r="AE42" s="183">
        <v>0</v>
      </c>
    </row>
    <row r="43" spans="2:31" ht="24" customHeight="1">
      <c r="B43" s="215" t="s">
        <v>403</v>
      </c>
      <c r="C43" s="216">
        <f t="shared" si="0"/>
        <v>0</v>
      </c>
      <c r="D43" s="215">
        <v>0</v>
      </c>
      <c r="E43" s="182">
        <v>0</v>
      </c>
      <c r="F43" s="182">
        <v>0</v>
      </c>
      <c r="G43" s="183">
        <v>0</v>
      </c>
      <c r="H43" s="215">
        <v>0</v>
      </c>
      <c r="I43" s="182">
        <v>0</v>
      </c>
      <c r="J43" s="183">
        <v>0</v>
      </c>
      <c r="K43" s="215">
        <v>0</v>
      </c>
      <c r="L43" s="183">
        <v>0</v>
      </c>
      <c r="M43" s="215">
        <v>0</v>
      </c>
      <c r="N43" s="182">
        <v>0</v>
      </c>
      <c r="O43" s="182">
        <v>0</v>
      </c>
      <c r="P43" s="182">
        <v>0</v>
      </c>
      <c r="Q43" s="182">
        <v>0</v>
      </c>
      <c r="R43" s="183">
        <v>0</v>
      </c>
      <c r="S43" s="217">
        <v>0</v>
      </c>
      <c r="T43" s="215">
        <v>0</v>
      </c>
      <c r="U43" s="182">
        <v>0</v>
      </c>
      <c r="V43" s="182">
        <v>0</v>
      </c>
      <c r="W43" s="182">
        <v>0</v>
      </c>
      <c r="X43" s="182">
        <v>0</v>
      </c>
      <c r="Y43" s="182">
        <v>0</v>
      </c>
      <c r="Z43" s="182">
        <v>0</v>
      </c>
      <c r="AA43" s="183">
        <v>0</v>
      </c>
      <c r="AB43" s="181">
        <v>0</v>
      </c>
      <c r="AC43" s="182">
        <v>0</v>
      </c>
      <c r="AD43" s="182">
        <v>0</v>
      </c>
      <c r="AE43" s="183">
        <v>0</v>
      </c>
    </row>
    <row r="44" spans="2:31" ht="24" customHeight="1">
      <c r="B44" s="215" t="s">
        <v>376</v>
      </c>
      <c r="C44" s="216">
        <f t="shared" si="0"/>
        <v>0</v>
      </c>
      <c r="D44" s="215">
        <v>0</v>
      </c>
      <c r="E44" s="182">
        <v>0</v>
      </c>
      <c r="F44" s="182">
        <v>0</v>
      </c>
      <c r="G44" s="183">
        <v>0</v>
      </c>
      <c r="H44" s="215">
        <v>0</v>
      </c>
      <c r="I44" s="182">
        <v>0</v>
      </c>
      <c r="J44" s="183">
        <v>0</v>
      </c>
      <c r="K44" s="215">
        <v>0</v>
      </c>
      <c r="L44" s="183">
        <v>0</v>
      </c>
      <c r="M44" s="215">
        <v>0</v>
      </c>
      <c r="N44" s="182">
        <v>0</v>
      </c>
      <c r="O44" s="182">
        <v>0</v>
      </c>
      <c r="P44" s="182">
        <v>0</v>
      </c>
      <c r="Q44" s="182">
        <v>0</v>
      </c>
      <c r="R44" s="183">
        <v>0</v>
      </c>
      <c r="S44" s="217">
        <v>0</v>
      </c>
      <c r="T44" s="215">
        <v>0</v>
      </c>
      <c r="U44" s="182">
        <v>0</v>
      </c>
      <c r="V44" s="182">
        <v>0</v>
      </c>
      <c r="W44" s="182">
        <v>0</v>
      </c>
      <c r="X44" s="182">
        <v>0</v>
      </c>
      <c r="Y44" s="182">
        <v>0</v>
      </c>
      <c r="Z44" s="182">
        <v>0</v>
      </c>
      <c r="AA44" s="183">
        <v>0</v>
      </c>
      <c r="AB44" s="181">
        <v>0</v>
      </c>
      <c r="AC44" s="182">
        <v>0</v>
      </c>
      <c r="AD44" s="182">
        <v>0</v>
      </c>
      <c r="AE44" s="183">
        <v>0</v>
      </c>
    </row>
    <row r="45" spans="2:31" ht="24" customHeight="1">
      <c r="B45" s="215" t="s">
        <v>377</v>
      </c>
      <c r="C45" s="216">
        <f t="shared" si="0"/>
        <v>0</v>
      </c>
      <c r="D45" s="215">
        <v>0</v>
      </c>
      <c r="E45" s="182">
        <v>0</v>
      </c>
      <c r="F45" s="182">
        <v>0</v>
      </c>
      <c r="G45" s="183">
        <v>0</v>
      </c>
      <c r="H45" s="215">
        <v>0</v>
      </c>
      <c r="I45" s="182">
        <v>0</v>
      </c>
      <c r="J45" s="183">
        <v>0</v>
      </c>
      <c r="K45" s="215">
        <v>0</v>
      </c>
      <c r="L45" s="183">
        <v>0</v>
      </c>
      <c r="M45" s="215">
        <v>0</v>
      </c>
      <c r="N45" s="182">
        <v>0</v>
      </c>
      <c r="O45" s="182">
        <v>0</v>
      </c>
      <c r="P45" s="182">
        <v>0</v>
      </c>
      <c r="Q45" s="182">
        <v>0</v>
      </c>
      <c r="R45" s="183">
        <v>0</v>
      </c>
      <c r="S45" s="217">
        <v>0</v>
      </c>
      <c r="T45" s="215">
        <v>0</v>
      </c>
      <c r="U45" s="182">
        <v>0</v>
      </c>
      <c r="V45" s="182">
        <v>0</v>
      </c>
      <c r="W45" s="182">
        <v>0</v>
      </c>
      <c r="X45" s="182">
        <v>0</v>
      </c>
      <c r="Y45" s="182">
        <v>0</v>
      </c>
      <c r="Z45" s="182">
        <v>0</v>
      </c>
      <c r="AA45" s="183">
        <v>0</v>
      </c>
      <c r="AB45" s="181">
        <v>0</v>
      </c>
      <c r="AC45" s="182">
        <v>0</v>
      </c>
      <c r="AD45" s="182">
        <v>0</v>
      </c>
      <c r="AE45" s="183">
        <v>0</v>
      </c>
    </row>
    <row r="46" spans="2:31" ht="24" customHeight="1">
      <c r="B46" s="215" t="s">
        <v>378</v>
      </c>
      <c r="C46" s="216">
        <f t="shared" si="0"/>
        <v>0</v>
      </c>
      <c r="D46" s="215">
        <v>0</v>
      </c>
      <c r="E46" s="182">
        <v>0</v>
      </c>
      <c r="F46" s="182">
        <v>0</v>
      </c>
      <c r="G46" s="183">
        <v>0</v>
      </c>
      <c r="H46" s="215">
        <v>0</v>
      </c>
      <c r="I46" s="182">
        <v>0</v>
      </c>
      <c r="J46" s="183">
        <v>0</v>
      </c>
      <c r="K46" s="215">
        <v>0</v>
      </c>
      <c r="L46" s="183">
        <v>0</v>
      </c>
      <c r="M46" s="215">
        <v>0</v>
      </c>
      <c r="N46" s="182">
        <v>0</v>
      </c>
      <c r="O46" s="182">
        <v>0</v>
      </c>
      <c r="P46" s="182">
        <v>0</v>
      </c>
      <c r="Q46" s="182">
        <v>0</v>
      </c>
      <c r="R46" s="183">
        <v>0</v>
      </c>
      <c r="S46" s="217">
        <v>0</v>
      </c>
      <c r="T46" s="215">
        <v>0</v>
      </c>
      <c r="U46" s="182">
        <v>0</v>
      </c>
      <c r="V46" s="182">
        <v>0</v>
      </c>
      <c r="W46" s="182">
        <v>0</v>
      </c>
      <c r="X46" s="182">
        <v>0</v>
      </c>
      <c r="Y46" s="182">
        <v>0</v>
      </c>
      <c r="Z46" s="182">
        <v>0</v>
      </c>
      <c r="AA46" s="183">
        <v>0</v>
      </c>
      <c r="AB46" s="181">
        <v>0</v>
      </c>
      <c r="AC46" s="182">
        <v>0</v>
      </c>
      <c r="AD46" s="182">
        <v>0</v>
      </c>
      <c r="AE46" s="183">
        <v>0</v>
      </c>
    </row>
    <row r="47" spans="2:31" ht="24" customHeight="1">
      <c r="B47" s="215" t="s">
        <v>379</v>
      </c>
      <c r="C47" s="216">
        <f t="shared" si="0"/>
        <v>0</v>
      </c>
      <c r="D47" s="215">
        <v>0</v>
      </c>
      <c r="E47" s="182">
        <v>0</v>
      </c>
      <c r="F47" s="182">
        <v>0</v>
      </c>
      <c r="G47" s="183">
        <v>0</v>
      </c>
      <c r="H47" s="215">
        <v>0</v>
      </c>
      <c r="I47" s="182">
        <v>0</v>
      </c>
      <c r="J47" s="183">
        <v>0</v>
      </c>
      <c r="K47" s="215">
        <v>0</v>
      </c>
      <c r="L47" s="183">
        <v>0</v>
      </c>
      <c r="M47" s="215">
        <v>0</v>
      </c>
      <c r="N47" s="182">
        <v>0</v>
      </c>
      <c r="O47" s="182">
        <v>0</v>
      </c>
      <c r="P47" s="182">
        <v>0</v>
      </c>
      <c r="Q47" s="182">
        <v>0</v>
      </c>
      <c r="R47" s="183">
        <v>0</v>
      </c>
      <c r="S47" s="217">
        <v>0</v>
      </c>
      <c r="T47" s="215">
        <v>0</v>
      </c>
      <c r="U47" s="182">
        <v>0</v>
      </c>
      <c r="V47" s="182">
        <v>0</v>
      </c>
      <c r="W47" s="182">
        <v>0</v>
      </c>
      <c r="X47" s="182">
        <v>0</v>
      </c>
      <c r="Y47" s="182">
        <v>0</v>
      </c>
      <c r="Z47" s="182">
        <v>0</v>
      </c>
      <c r="AA47" s="183">
        <v>0</v>
      </c>
      <c r="AB47" s="181">
        <v>0</v>
      </c>
      <c r="AC47" s="182">
        <v>0</v>
      </c>
      <c r="AD47" s="182">
        <v>0</v>
      </c>
      <c r="AE47" s="183">
        <v>0</v>
      </c>
    </row>
    <row r="48" spans="2:31" ht="24" customHeight="1">
      <c r="B48" s="215" t="s">
        <v>380</v>
      </c>
      <c r="C48" s="216">
        <f t="shared" si="0"/>
        <v>104</v>
      </c>
      <c r="D48" s="215">
        <v>104</v>
      </c>
      <c r="E48" s="182">
        <v>0</v>
      </c>
      <c r="F48" s="182">
        <v>0</v>
      </c>
      <c r="G48" s="183">
        <v>0</v>
      </c>
      <c r="H48" s="215">
        <v>0</v>
      </c>
      <c r="I48" s="182">
        <v>0</v>
      </c>
      <c r="J48" s="183">
        <v>104</v>
      </c>
      <c r="K48" s="215">
        <v>0</v>
      </c>
      <c r="L48" s="183">
        <v>0</v>
      </c>
      <c r="M48" s="215">
        <v>0</v>
      </c>
      <c r="N48" s="182">
        <v>0</v>
      </c>
      <c r="O48" s="182">
        <v>0</v>
      </c>
      <c r="P48" s="182">
        <v>0</v>
      </c>
      <c r="Q48" s="182">
        <v>0</v>
      </c>
      <c r="R48" s="183">
        <v>0</v>
      </c>
      <c r="S48" s="217">
        <v>0</v>
      </c>
      <c r="T48" s="215">
        <v>95</v>
      </c>
      <c r="U48" s="182">
        <v>1</v>
      </c>
      <c r="V48" s="182">
        <v>0</v>
      </c>
      <c r="W48" s="182">
        <v>0</v>
      </c>
      <c r="X48" s="182">
        <v>0</v>
      </c>
      <c r="Y48" s="182">
        <v>0</v>
      </c>
      <c r="Z48" s="182">
        <v>94</v>
      </c>
      <c r="AA48" s="183">
        <v>0</v>
      </c>
      <c r="AB48" s="181">
        <v>0</v>
      </c>
      <c r="AC48" s="182">
        <v>0</v>
      </c>
      <c r="AD48" s="182">
        <v>0</v>
      </c>
      <c r="AE48" s="183">
        <v>0</v>
      </c>
    </row>
    <row r="49" spans="2:31" ht="24" customHeight="1">
      <c r="B49" s="215" t="s">
        <v>381</v>
      </c>
      <c r="C49" s="216">
        <f t="shared" si="0"/>
        <v>0</v>
      </c>
      <c r="D49" s="215">
        <v>0</v>
      </c>
      <c r="E49" s="182">
        <v>0</v>
      </c>
      <c r="F49" s="182">
        <v>0</v>
      </c>
      <c r="G49" s="183">
        <v>0</v>
      </c>
      <c r="H49" s="215">
        <v>0</v>
      </c>
      <c r="I49" s="182">
        <v>0</v>
      </c>
      <c r="J49" s="183">
        <v>0</v>
      </c>
      <c r="K49" s="215">
        <v>0</v>
      </c>
      <c r="L49" s="183">
        <v>0</v>
      </c>
      <c r="M49" s="215">
        <v>0</v>
      </c>
      <c r="N49" s="182">
        <v>0</v>
      </c>
      <c r="O49" s="182">
        <v>0</v>
      </c>
      <c r="P49" s="182">
        <v>0</v>
      </c>
      <c r="Q49" s="182">
        <v>0</v>
      </c>
      <c r="R49" s="183">
        <v>0</v>
      </c>
      <c r="S49" s="217">
        <v>0</v>
      </c>
      <c r="T49" s="215">
        <v>0</v>
      </c>
      <c r="U49" s="182">
        <v>0</v>
      </c>
      <c r="V49" s="182">
        <v>0</v>
      </c>
      <c r="W49" s="182">
        <v>0</v>
      </c>
      <c r="X49" s="182">
        <v>0</v>
      </c>
      <c r="Y49" s="182">
        <v>0</v>
      </c>
      <c r="Z49" s="182">
        <v>0</v>
      </c>
      <c r="AA49" s="183">
        <v>0</v>
      </c>
      <c r="AB49" s="181">
        <v>0</v>
      </c>
      <c r="AC49" s="182">
        <v>0</v>
      </c>
      <c r="AD49" s="182">
        <v>0</v>
      </c>
      <c r="AE49" s="183">
        <v>0</v>
      </c>
    </row>
    <row r="50" spans="2:31" ht="24" customHeight="1">
      <c r="B50" s="215" t="s">
        <v>382</v>
      </c>
      <c r="C50" s="216">
        <f t="shared" si="0"/>
        <v>0</v>
      </c>
      <c r="D50" s="215">
        <v>0</v>
      </c>
      <c r="E50" s="182">
        <v>0</v>
      </c>
      <c r="F50" s="182">
        <v>0</v>
      </c>
      <c r="G50" s="183">
        <v>0</v>
      </c>
      <c r="H50" s="215">
        <v>0</v>
      </c>
      <c r="I50" s="182">
        <v>0</v>
      </c>
      <c r="J50" s="183">
        <v>0</v>
      </c>
      <c r="K50" s="215">
        <v>0</v>
      </c>
      <c r="L50" s="183">
        <v>0</v>
      </c>
      <c r="M50" s="215">
        <v>0</v>
      </c>
      <c r="N50" s="182">
        <v>0</v>
      </c>
      <c r="O50" s="182">
        <v>0</v>
      </c>
      <c r="P50" s="182">
        <v>0</v>
      </c>
      <c r="Q50" s="182">
        <v>0</v>
      </c>
      <c r="R50" s="183">
        <v>0</v>
      </c>
      <c r="S50" s="217">
        <v>0</v>
      </c>
      <c r="T50" s="215">
        <v>0</v>
      </c>
      <c r="U50" s="182">
        <v>0</v>
      </c>
      <c r="V50" s="182">
        <v>0</v>
      </c>
      <c r="W50" s="182">
        <v>0</v>
      </c>
      <c r="X50" s="182">
        <v>0</v>
      </c>
      <c r="Y50" s="182">
        <v>0</v>
      </c>
      <c r="Z50" s="182">
        <v>0</v>
      </c>
      <c r="AA50" s="183">
        <v>0</v>
      </c>
      <c r="AB50" s="181">
        <v>0</v>
      </c>
      <c r="AC50" s="182">
        <v>0</v>
      </c>
      <c r="AD50" s="182">
        <v>0</v>
      </c>
      <c r="AE50" s="183">
        <v>0</v>
      </c>
    </row>
    <row r="51" spans="2:31" ht="24" customHeight="1">
      <c r="B51" s="215" t="s">
        <v>383</v>
      </c>
      <c r="C51" s="216">
        <f t="shared" si="0"/>
        <v>29</v>
      </c>
      <c r="D51" s="215">
        <v>29</v>
      </c>
      <c r="E51" s="182">
        <v>0</v>
      </c>
      <c r="F51" s="182">
        <v>0</v>
      </c>
      <c r="G51" s="183">
        <v>0</v>
      </c>
      <c r="H51" s="215">
        <v>0</v>
      </c>
      <c r="I51" s="182">
        <v>0</v>
      </c>
      <c r="J51" s="183">
        <v>29</v>
      </c>
      <c r="K51" s="215">
        <v>0</v>
      </c>
      <c r="L51" s="183">
        <v>0</v>
      </c>
      <c r="M51" s="215">
        <v>0</v>
      </c>
      <c r="N51" s="182">
        <v>0</v>
      </c>
      <c r="O51" s="182">
        <v>0</v>
      </c>
      <c r="P51" s="182">
        <v>0</v>
      </c>
      <c r="Q51" s="182">
        <v>0</v>
      </c>
      <c r="R51" s="183">
        <v>0</v>
      </c>
      <c r="S51" s="217">
        <v>0</v>
      </c>
      <c r="T51" s="215">
        <v>25</v>
      </c>
      <c r="U51" s="182">
        <v>0</v>
      </c>
      <c r="V51" s="182">
        <v>0</v>
      </c>
      <c r="W51" s="182">
        <v>0</v>
      </c>
      <c r="X51" s="182">
        <v>0</v>
      </c>
      <c r="Y51" s="182">
        <v>0</v>
      </c>
      <c r="Z51" s="182">
        <v>25</v>
      </c>
      <c r="AA51" s="183">
        <v>0</v>
      </c>
      <c r="AB51" s="181">
        <v>0</v>
      </c>
      <c r="AC51" s="182">
        <v>0</v>
      </c>
      <c r="AD51" s="182">
        <v>0</v>
      </c>
      <c r="AE51" s="183">
        <v>0</v>
      </c>
    </row>
    <row r="52" spans="2:31" ht="24" customHeight="1" thickBot="1">
      <c r="B52" s="228" t="s">
        <v>384</v>
      </c>
      <c r="C52" s="191">
        <f t="shared" si="0"/>
        <v>0</v>
      </c>
      <c r="D52" s="228">
        <v>0</v>
      </c>
      <c r="E52" s="190">
        <v>0</v>
      </c>
      <c r="F52" s="190">
        <v>0</v>
      </c>
      <c r="G52" s="191">
        <v>0</v>
      </c>
      <c r="H52" s="228">
        <v>0</v>
      </c>
      <c r="I52" s="190">
        <v>0</v>
      </c>
      <c r="J52" s="191">
        <v>0</v>
      </c>
      <c r="K52" s="228">
        <v>0</v>
      </c>
      <c r="L52" s="191">
        <v>0</v>
      </c>
      <c r="M52" s="228">
        <v>0</v>
      </c>
      <c r="N52" s="190">
        <v>0</v>
      </c>
      <c r="O52" s="190">
        <v>0</v>
      </c>
      <c r="P52" s="190">
        <v>0</v>
      </c>
      <c r="Q52" s="190">
        <v>0</v>
      </c>
      <c r="R52" s="191">
        <v>0</v>
      </c>
      <c r="S52" s="230">
        <v>0</v>
      </c>
      <c r="T52" s="228">
        <v>0</v>
      </c>
      <c r="U52" s="190">
        <v>0</v>
      </c>
      <c r="V52" s="190">
        <v>0</v>
      </c>
      <c r="W52" s="190">
        <v>0</v>
      </c>
      <c r="X52" s="190">
        <v>0</v>
      </c>
      <c r="Y52" s="190">
        <v>0</v>
      </c>
      <c r="Z52" s="190">
        <v>0</v>
      </c>
      <c r="AA52" s="191">
        <v>0</v>
      </c>
      <c r="AB52" s="189">
        <v>0</v>
      </c>
      <c r="AC52" s="190">
        <v>0</v>
      </c>
      <c r="AD52" s="190">
        <v>0</v>
      </c>
      <c r="AE52" s="191">
        <v>0</v>
      </c>
    </row>
    <row r="53" spans="2:31" ht="25.5" customHeight="1" thickBot="1" thickTop="1">
      <c r="B53" s="231" t="s">
        <v>93</v>
      </c>
      <c r="C53" s="232">
        <f>SUM(D53:G53)</f>
        <v>134</v>
      </c>
      <c r="D53" s="233">
        <f>SUM(D6:D52)</f>
        <v>133</v>
      </c>
      <c r="E53" s="199">
        <f aca="true" t="shared" si="1" ref="E53:AE53">SUM(E6:E52)</f>
        <v>1</v>
      </c>
      <c r="F53" s="199">
        <f t="shared" si="1"/>
        <v>0</v>
      </c>
      <c r="G53" s="200">
        <f t="shared" si="1"/>
        <v>0</v>
      </c>
      <c r="H53" s="233">
        <f t="shared" si="1"/>
        <v>0</v>
      </c>
      <c r="I53" s="199">
        <f t="shared" si="1"/>
        <v>0</v>
      </c>
      <c r="J53" s="200">
        <f t="shared" si="1"/>
        <v>134</v>
      </c>
      <c r="K53" s="233">
        <f t="shared" si="1"/>
        <v>0</v>
      </c>
      <c r="L53" s="200">
        <f t="shared" si="1"/>
        <v>0</v>
      </c>
      <c r="M53" s="233">
        <f t="shared" si="1"/>
        <v>0</v>
      </c>
      <c r="N53" s="199">
        <f t="shared" si="1"/>
        <v>0</v>
      </c>
      <c r="O53" s="199">
        <f t="shared" si="1"/>
        <v>0</v>
      </c>
      <c r="P53" s="199">
        <f t="shared" si="1"/>
        <v>0</v>
      </c>
      <c r="Q53" s="199">
        <f t="shared" si="1"/>
        <v>0</v>
      </c>
      <c r="R53" s="200">
        <f t="shared" si="1"/>
        <v>0</v>
      </c>
      <c r="S53" s="234">
        <f t="shared" si="1"/>
        <v>0</v>
      </c>
      <c r="T53" s="233">
        <f t="shared" si="1"/>
        <v>120</v>
      </c>
      <c r="U53" s="199">
        <f t="shared" si="1"/>
        <v>1</v>
      </c>
      <c r="V53" s="199">
        <f t="shared" si="1"/>
        <v>0</v>
      </c>
      <c r="W53" s="199">
        <f t="shared" si="1"/>
        <v>0</v>
      </c>
      <c r="X53" s="199">
        <f t="shared" si="1"/>
        <v>0</v>
      </c>
      <c r="Y53" s="199">
        <f t="shared" si="1"/>
        <v>0</v>
      </c>
      <c r="Z53" s="199">
        <f t="shared" si="1"/>
        <v>119</v>
      </c>
      <c r="AA53" s="200">
        <f t="shared" si="1"/>
        <v>0</v>
      </c>
      <c r="AB53" s="198">
        <f>SUM(AB6:AB52)</f>
        <v>0</v>
      </c>
      <c r="AC53" s="199">
        <f t="shared" si="1"/>
        <v>0</v>
      </c>
      <c r="AD53" s="199">
        <f t="shared" si="1"/>
        <v>0</v>
      </c>
      <c r="AE53" s="200">
        <f t="shared" si="1"/>
        <v>0</v>
      </c>
    </row>
    <row r="54" ht="13.5" thickTop="1"/>
  </sheetData>
  <sheetProtection/>
  <mergeCells count="31">
    <mergeCell ref="K2:L2"/>
    <mergeCell ref="M2:R2"/>
    <mergeCell ref="S2:S5"/>
    <mergeCell ref="I3:I5"/>
    <mergeCell ref="J3:J5"/>
    <mergeCell ref="K3:K5"/>
    <mergeCell ref="L3:L5"/>
    <mergeCell ref="M3:M5"/>
    <mergeCell ref="N3:R4"/>
    <mergeCell ref="D3:D5"/>
    <mergeCell ref="E3:E5"/>
    <mergeCell ref="F3:F5"/>
    <mergeCell ref="G3:G5"/>
    <mergeCell ref="H3:H5"/>
    <mergeCell ref="C2:C5"/>
    <mergeCell ref="D2:G2"/>
    <mergeCell ref="H2:J2"/>
    <mergeCell ref="AC2:AC5"/>
    <mergeCell ref="AD2:AE2"/>
    <mergeCell ref="Y3:Y5"/>
    <mergeCell ref="Z3:Z5"/>
    <mergeCell ref="AA3:AA5"/>
    <mergeCell ref="AD3:AD5"/>
    <mergeCell ref="AE3:AE5"/>
    <mergeCell ref="AB2:AB5"/>
    <mergeCell ref="U3:U5"/>
    <mergeCell ref="V3:V5"/>
    <mergeCell ref="W3:W5"/>
    <mergeCell ref="X3:X5"/>
    <mergeCell ref="T2:T5"/>
    <mergeCell ref="U2:AA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3.xml><?xml version="1.0" encoding="utf-8"?>
<worksheet xmlns="http://schemas.openxmlformats.org/spreadsheetml/2006/main" xmlns:r="http://schemas.openxmlformats.org/officeDocument/2006/relationships">
  <sheetPr>
    <pageSetUpPr fitToPage="1"/>
  </sheetPr>
  <dimension ref="A1:AE53"/>
  <sheetViews>
    <sheetView view="pageBreakPreview" zoomScale="60" zoomScaleNormal="60" zoomScalePageLayoutView="0" workbookViewId="0" topLeftCell="A1">
      <pane xSplit="3" ySplit="5" topLeftCell="D39" activePane="bottomRight" state="frozen"/>
      <selection pane="topLeft" activeCell="A1" sqref="A1"/>
      <selection pane="topRight" activeCell="D1" sqref="D1"/>
      <selection pane="bottomLeft" activeCell="A6" sqref="A6"/>
      <selection pane="bottomRight" activeCell="N71" sqref="N71"/>
    </sheetView>
  </sheetViews>
  <sheetFormatPr defaultColWidth="9.00390625" defaultRowHeight="13.5"/>
  <cols>
    <col min="1" max="1" width="3.125" style="201" customWidth="1"/>
    <col min="2" max="2" width="22.50390625" style="201" customWidth="1"/>
    <col min="3" max="7" width="9.375" style="201" customWidth="1"/>
    <col min="8" max="31" width="7.75390625" style="201" customWidth="1"/>
    <col min="32" max="16384" width="8.875" style="201" customWidth="1"/>
  </cols>
  <sheetData>
    <row r="1" spans="1:31" s="209" customFormat="1" ht="23.25" customHeight="1" thickBot="1">
      <c r="A1" s="458"/>
      <c r="B1" s="208" t="s">
        <v>105</v>
      </c>
      <c r="AE1" s="210" t="s">
        <v>55</v>
      </c>
    </row>
    <row r="2" spans="2:31" s="333" customFormat="1" ht="30" customHeight="1" thickTop="1">
      <c r="B2" s="202"/>
      <c r="C2" s="596" t="s">
        <v>397</v>
      </c>
      <c r="D2" s="610" t="s">
        <v>57</v>
      </c>
      <c r="E2" s="597"/>
      <c r="F2" s="597"/>
      <c r="G2" s="598"/>
      <c r="H2" s="611" t="s">
        <v>97</v>
      </c>
      <c r="I2" s="612"/>
      <c r="J2" s="601"/>
      <c r="K2" s="586" t="s">
        <v>59</v>
      </c>
      <c r="L2" s="579"/>
      <c r="M2" s="592" t="s">
        <v>98</v>
      </c>
      <c r="N2" s="578"/>
      <c r="O2" s="578"/>
      <c r="P2" s="578"/>
      <c r="Q2" s="578"/>
      <c r="R2" s="579"/>
      <c r="S2" s="613" t="s">
        <v>61</v>
      </c>
      <c r="T2" s="592" t="s">
        <v>62</v>
      </c>
      <c r="U2" s="596" t="s">
        <v>99</v>
      </c>
      <c r="V2" s="597"/>
      <c r="W2" s="597"/>
      <c r="X2" s="597"/>
      <c r="Y2" s="597"/>
      <c r="Z2" s="597"/>
      <c r="AA2" s="598"/>
      <c r="AB2" s="605" t="s">
        <v>64</v>
      </c>
      <c r="AC2" s="599" t="s">
        <v>65</v>
      </c>
      <c r="AD2" s="590" t="s">
        <v>101</v>
      </c>
      <c r="AE2" s="601"/>
    </row>
    <row r="3" spans="2:31" s="333" customFormat="1" ht="18" customHeight="1">
      <c r="B3" s="203"/>
      <c r="C3" s="609"/>
      <c r="D3" s="583" t="s">
        <v>69</v>
      </c>
      <c r="E3" s="575" t="s">
        <v>70</v>
      </c>
      <c r="F3" s="575" t="s">
        <v>71</v>
      </c>
      <c r="G3" s="576" t="s">
        <v>72</v>
      </c>
      <c r="H3" s="608" t="s">
        <v>73</v>
      </c>
      <c r="I3" s="594" t="s">
        <v>74</v>
      </c>
      <c r="J3" s="602" t="s">
        <v>72</v>
      </c>
      <c r="K3" s="608" t="s">
        <v>75</v>
      </c>
      <c r="L3" s="602" t="s">
        <v>76</v>
      </c>
      <c r="M3" s="617"/>
      <c r="N3" s="618" t="s">
        <v>103</v>
      </c>
      <c r="O3" s="619"/>
      <c r="P3" s="619"/>
      <c r="Q3" s="619"/>
      <c r="R3" s="620"/>
      <c r="S3" s="614"/>
      <c r="T3" s="595"/>
      <c r="U3" s="575" t="s">
        <v>78</v>
      </c>
      <c r="V3" s="575" t="s">
        <v>79</v>
      </c>
      <c r="W3" s="575" t="s">
        <v>80</v>
      </c>
      <c r="X3" s="575" t="s">
        <v>81</v>
      </c>
      <c r="Y3" s="575" t="s">
        <v>82</v>
      </c>
      <c r="Z3" s="575" t="s">
        <v>72</v>
      </c>
      <c r="AA3" s="602" t="s">
        <v>83</v>
      </c>
      <c r="AB3" s="606"/>
      <c r="AC3" s="600"/>
      <c r="AD3" s="594" t="s">
        <v>84</v>
      </c>
      <c r="AE3" s="604" t="s">
        <v>104</v>
      </c>
    </row>
    <row r="4" spans="2:31" s="333" customFormat="1" ht="18" customHeight="1">
      <c r="B4" s="203"/>
      <c r="C4" s="609"/>
      <c r="D4" s="583"/>
      <c r="E4" s="575"/>
      <c r="F4" s="575"/>
      <c r="G4" s="576"/>
      <c r="H4" s="595"/>
      <c r="I4" s="600"/>
      <c r="J4" s="603"/>
      <c r="K4" s="595"/>
      <c r="L4" s="603"/>
      <c r="M4" s="617"/>
      <c r="N4" s="609"/>
      <c r="O4" s="621"/>
      <c r="P4" s="621"/>
      <c r="Q4" s="621"/>
      <c r="R4" s="622"/>
      <c r="S4" s="614"/>
      <c r="T4" s="595"/>
      <c r="U4" s="575"/>
      <c r="V4" s="575"/>
      <c r="W4" s="575"/>
      <c r="X4" s="575"/>
      <c r="Y4" s="575"/>
      <c r="Z4" s="575"/>
      <c r="AA4" s="603"/>
      <c r="AB4" s="606"/>
      <c r="AC4" s="600"/>
      <c r="AD4" s="600"/>
      <c r="AE4" s="604"/>
    </row>
    <row r="5" spans="2:31" s="174" customFormat="1" ht="43.5" customHeight="1">
      <c r="B5" s="204"/>
      <c r="C5" s="609"/>
      <c r="D5" s="608"/>
      <c r="E5" s="594"/>
      <c r="F5" s="594"/>
      <c r="G5" s="602"/>
      <c r="H5" s="593"/>
      <c r="I5" s="615"/>
      <c r="J5" s="616"/>
      <c r="K5" s="593"/>
      <c r="L5" s="616"/>
      <c r="M5" s="617"/>
      <c r="N5" s="211"/>
      <c r="O5" s="212" t="s">
        <v>90</v>
      </c>
      <c r="P5" s="212" t="s">
        <v>91</v>
      </c>
      <c r="Q5" s="213" t="s">
        <v>92</v>
      </c>
      <c r="R5" s="214" t="s">
        <v>72</v>
      </c>
      <c r="S5" s="614"/>
      <c r="T5" s="595"/>
      <c r="U5" s="594"/>
      <c r="V5" s="594"/>
      <c r="W5" s="594"/>
      <c r="X5" s="594"/>
      <c r="Y5" s="594"/>
      <c r="Z5" s="594"/>
      <c r="AA5" s="603"/>
      <c r="AB5" s="607"/>
      <c r="AC5" s="600"/>
      <c r="AD5" s="600"/>
      <c r="AE5" s="604"/>
    </row>
    <row r="6" spans="2:31" ht="24" customHeight="1">
      <c r="B6" s="215" t="s">
        <v>339</v>
      </c>
      <c r="C6" s="216">
        <f>SUM(D6:G6)</f>
        <v>0</v>
      </c>
      <c r="D6" s="215">
        <v>0</v>
      </c>
      <c r="E6" s="182">
        <v>0</v>
      </c>
      <c r="F6" s="182">
        <v>0</v>
      </c>
      <c r="G6" s="183">
        <v>0</v>
      </c>
      <c r="H6" s="215">
        <v>0</v>
      </c>
      <c r="I6" s="182">
        <v>0</v>
      </c>
      <c r="J6" s="183">
        <v>0</v>
      </c>
      <c r="K6" s="215">
        <v>0</v>
      </c>
      <c r="L6" s="183">
        <v>0</v>
      </c>
      <c r="M6" s="215">
        <v>0</v>
      </c>
      <c r="N6" s="182">
        <v>0</v>
      </c>
      <c r="O6" s="182">
        <v>0</v>
      </c>
      <c r="P6" s="182">
        <v>0</v>
      </c>
      <c r="Q6" s="182">
        <v>0</v>
      </c>
      <c r="R6" s="183">
        <v>0</v>
      </c>
      <c r="S6" s="217">
        <v>0</v>
      </c>
      <c r="T6" s="215">
        <v>0</v>
      </c>
      <c r="U6" s="182">
        <v>0</v>
      </c>
      <c r="V6" s="182">
        <v>0</v>
      </c>
      <c r="W6" s="182">
        <v>0</v>
      </c>
      <c r="X6" s="182">
        <v>0</v>
      </c>
      <c r="Y6" s="182">
        <v>0</v>
      </c>
      <c r="Z6" s="182">
        <v>0</v>
      </c>
      <c r="AA6" s="183">
        <v>0</v>
      </c>
      <c r="AB6" s="181">
        <v>0</v>
      </c>
      <c r="AC6" s="182">
        <v>0</v>
      </c>
      <c r="AD6" s="182">
        <v>0</v>
      </c>
      <c r="AE6" s="183">
        <v>0</v>
      </c>
    </row>
    <row r="7" spans="2:31" ht="24" customHeight="1">
      <c r="B7" s="215" t="s">
        <v>340</v>
      </c>
      <c r="C7" s="216">
        <f aca="true" t="shared" si="0" ref="C7:C52">SUM(D7:G7)</f>
        <v>0</v>
      </c>
      <c r="D7" s="215">
        <v>0</v>
      </c>
      <c r="E7" s="182">
        <v>0</v>
      </c>
      <c r="F7" s="182">
        <v>0</v>
      </c>
      <c r="G7" s="183">
        <v>0</v>
      </c>
      <c r="H7" s="215">
        <v>0</v>
      </c>
      <c r="I7" s="182">
        <v>0</v>
      </c>
      <c r="J7" s="183">
        <v>0</v>
      </c>
      <c r="K7" s="215">
        <v>0</v>
      </c>
      <c r="L7" s="183">
        <v>0</v>
      </c>
      <c r="M7" s="215">
        <v>0</v>
      </c>
      <c r="N7" s="182">
        <v>0</v>
      </c>
      <c r="O7" s="182">
        <v>0</v>
      </c>
      <c r="P7" s="182">
        <v>0</v>
      </c>
      <c r="Q7" s="182">
        <v>0</v>
      </c>
      <c r="R7" s="183">
        <v>0</v>
      </c>
      <c r="S7" s="217">
        <v>0</v>
      </c>
      <c r="T7" s="215">
        <v>0</v>
      </c>
      <c r="U7" s="182">
        <v>0</v>
      </c>
      <c r="V7" s="182">
        <v>0</v>
      </c>
      <c r="W7" s="182">
        <v>0</v>
      </c>
      <c r="X7" s="182">
        <v>0</v>
      </c>
      <c r="Y7" s="182">
        <v>0</v>
      </c>
      <c r="Z7" s="182">
        <v>0</v>
      </c>
      <c r="AA7" s="183">
        <v>0</v>
      </c>
      <c r="AB7" s="181">
        <v>0</v>
      </c>
      <c r="AC7" s="182">
        <v>0</v>
      </c>
      <c r="AD7" s="182">
        <v>0</v>
      </c>
      <c r="AE7" s="183">
        <v>0</v>
      </c>
    </row>
    <row r="8" spans="2:31" ht="24" customHeight="1">
      <c r="B8" s="215" t="s">
        <v>341</v>
      </c>
      <c r="C8" s="216">
        <f t="shared" si="0"/>
        <v>0</v>
      </c>
      <c r="D8" s="215">
        <v>0</v>
      </c>
      <c r="E8" s="182">
        <v>0</v>
      </c>
      <c r="F8" s="182">
        <v>0</v>
      </c>
      <c r="G8" s="183">
        <v>0</v>
      </c>
      <c r="H8" s="215">
        <v>0</v>
      </c>
      <c r="I8" s="182">
        <v>0</v>
      </c>
      <c r="J8" s="183">
        <v>0</v>
      </c>
      <c r="K8" s="215">
        <v>0</v>
      </c>
      <c r="L8" s="183">
        <v>0</v>
      </c>
      <c r="M8" s="215">
        <v>0</v>
      </c>
      <c r="N8" s="182">
        <v>0</v>
      </c>
      <c r="O8" s="182">
        <v>0</v>
      </c>
      <c r="P8" s="182">
        <v>0</v>
      </c>
      <c r="Q8" s="182">
        <v>0</v>
      </c>
      <c r="R8" s="183">
        <v>0</v>
      </c>
      <c r="S8" s="217">
        <v>0</v>
      </c>
      <c r="T8" s="215">
        <v>0</v>
      </c>
      <c r="U8" s="182">
        <v>0</v>
      </c>
      <c r="V8" s="182">
        <v>0</v>
      </c>
      <c r="W8" s="182">
        <v>0</v>
      </c>
      <c r="X8" s="182">
        <v>0</v>
      </c>
      <c r="Y8" s="182">
        <v>0</v>
      </c>
      <c r="Z8" s="182">
        <v>0</v>
      </c>
      <c r="AA8" s="183">
        <v>0</v>
      </c>
      <c r="AB8" s="181">
        <v>0</v>
      </c>
      <c r="AC8" s="182">
        <v>0</v>
      </c>
      <c r="AD8" s="182">
        <v>0</v>
      </c>
      <c r="AE8" s="183">
        <v>0</v>
      </c>
    </row>
    <row r="9" spans="2:31" ht="24" customHeight="1">
      <c r="B9" s="215" t="s">
        <v>342</v>
      </c>
      <c r="C9" s="216">
        <f t="shared" si="0"/>
        <v>0</v>
      </c>
      <c r="D9" s="215">
        <v>0</v>
      </c>
      <c r="E9" s="182">
        <v>0</v>
      </c>
      <c r="F9" s="182">
        <v>0</v>
      </c>
      <c r="G9" s="183">
        <v>0</v>
      </c>
      <c r="H9" s="215">
        <v>0</v>
      </c>
      <c r="I9" s="182">
        <v>0</v>
      </c>
      <c r="J9" s="183">
        <v>0</v>
      </c>
      <c r="K9" s="215">
        <v>0</v>
      </c>
      <c r="L9" s="183">
        <v>0</v>
      </c>
      <c r="M9" s="215">
        <v>0</v>
      </c>
      <c r="N9" s="182">
        <v>0</v>
      </c>
      <c r="O9" s="182">
        <v>0</v>
      </c>
      <c r="P9" s="182">
        <v>0</v>
      </c>
      <c r="Q9" s="182">
        <v>0</v>
      </c>
      <c r="R9" s="183">
        <v>0</v>
      </c>
      <c r="S9" s="217">
        <v>0</v>
      </c>
      <c r="T9" s="215">
        <v>0</v>
      </c>
      <c r="U9" s="182">
        <v>0</v>
      </c>
      <c r="V9" s="182">
        <v>0</v>
      </c>
      <c r="W9" s="182">
        <v>0</v>
      </c>
      <c r="X9" s="182">
        <v>0</v>
      </c>
      <c r="Y9" s="182">
        <v>0</v>
      </c>
      <c r="Z9" s="182">
        <v>0</v>
      </c>
      <c r="AA9" s="183">
        <v>0</v>
      </c>
      <c r="AB9" s="181">
        <v>0</v>
      </c>
      <c r="AC9" s="182">
        <v>0</v>
      </c>
      <c r="AD9" s="182">
        <v>0</v>
      </c>
      <c r="AE9" s="183">
        <v>0</v>
      </c>
    </row>
    <row r="10" spans="2:31" ht="24" customHeight="1">
      <c r="B10" s="215" t="s">
        <v>343</v>
      </c>
      <c r="C10" s="216">
        <f t="shared" si="0"/>
        <v>0</v>
      </c>
      <c r="D10" s="215">
        <v>0</v>
      </c>
      <c r="E10" s="182">
        <v>0</v>
      </c>
      <c r="F10" s="182">
        <v>0</v>
      </c>
      <c r="G10" s="183">
        <v>0</v>
      </c>
      <c r="H10" s="215">
        <v>0</v>
      </c>
      <c r="I10" s="182">
        <v>0</v>
      </c>
      <c r="J10" s="183">
        <v>0</v>
      </c>
      <c r="K10" s="215">
        <v>0</v>
      </c>
      <c r="L10" s="183">
        <v>0</v>
      </c>
      <c r="M10" s="215">
        <v>0</v>
      </c>
      <c r="N10" s="182">
        <v>0</v>
      </c>
      <c r="O10" s="182">
        <v>0</v>
      </c>
      <c r="P10" s="182">
        <v>0</v>
      </c>
      <c r="Q10" s="182">
        <v>0</v>
      </c>
      <c r="R10" s="183">
        <v>0</v>
      </c>
      <c r="S10" s="217">
        <v>0</v>
      </c>
      <c r="T10" s="215">
        <v>0</v>
      </c>
      <c r="U10" s="182">
        <v>0</v>
      </c>
      <c r="V10" s="182">
        <v>0</v>
      </c>
      <c r="W10" s="182">
        <v>0</v>
      </c>
      <c r="X10" s="182">
        <v>0</v>
      </c>
      <c r="Y10" s="182">
        <v>0</v>
      </c>
      <c r="Z10" s="182">
        <v>0</v>
      </c>
      <c r="AA10" s="183">
        <v>0</v>
      </c>
      <c r="AB10" s="181">
        <v>0</v>
      </c>
      <c r="AC10" s="182">
        <v>0</v>
      </c>
      <c r="AD10" s="182">
        <v>0</v>
      </c>
      <c r="AE10" s="183">
        <v>0</v>
      </c>
    </row>
    <row r="11" spans="2:31" ht="24" customHeight="1">
      <c r="B11" s="215" t="s">
        <v>344</v>
      </c>
      <c r="C11" s="216">
        <f t="shared" si="0"/>
        <v>0</v>
      </c>
      <c r="D11" s="215">
        <v>0</v>
      </c>
      <c r="E11" s="182">
        <v>0</v>
      </c>
      <c r="F11" s="182">
        <v>0</v>
      </c>
      <c r="G11" s="183">
        <v>0</v>
      </c>
      <c r="H11" s="215">
        <v>0</v>
      </c>
      <c r="I11" s="182">
        <v>0</v>
      </c>
      <c r="J11" s="183">
        <v>0</v>
      </c>
      <c r="K11" s="215">
        <v>0</v>
      </c>
      <c r="L11" s="183">
        <v>0</v>
      </c>
      <c r="M11" s="215">
        <v>0</v>
      </c>
      <c r="N11" s="182">
        <v>0</v>
      </c>
      <c r="O11" s="182">
        <v>0</v>
      </c>
      <c r="P11" s="182">
        <v>0</v>
      </c>
      <c r="Q11" s="182">
        <v>0</v>
      </c>
      <c r="R11" s="183">
        <v>0</v>
      </c>
      <c r="S11" s="217">
        <v>0</v>
      </c>
      <c r="T11" s="215">
        <v>0</v>
      </c>
      <c r="U11" s="182">
        <v>0</v>
      </c>
      <c r="V11" s="182">
        <v>0</v>
      </c>
      <c r="W11" s="182">
        <v>0</v>
      </c>
      <c r="X11" s="182">
        <v>0</v>
      </c>
      <c r="Y11" s="182">
        <v>0</v>
      </c>
      <c r="Z11" s="182">
        <v>0</v>
      </c>
      <c r="AA11" s="183">
        <v>0</v>
      </c>
      <c r="AB11" s="181">
        <v>0</v>
      </c>
      <c r="AC11" s="182">
        <v>0</v>
      </c>
      <c r="AD11" s="182">
        <v>0</v>
      </c>
      <c r="AE11" s="183">
        <v>0</v>
      </c>
    </row>
    <row r="12" spans="2:31" ht="24" customHeight="1">
      <c r="B12" s="215" t="s">
        <v>345</v>
      </c>
      <c r="C12" s="216">
        <f t="shared" si="0"/>
        <v>0</v>
      </c>
      <c r="D12" s="215">
        <v>0</v>
      </c>
      <c r="E12" s="182">
        <v>0</v>
      </c>
      <c r="F12" s="182">
        <v>0</v>
      </c>
      <c r="G12" s="183">
        <v>0</v>
      </c>
      <c r="H12" s="215">
        <v>0</v>
      </c>
      <c r="I12" s="182">
        <v>0</v>
      </c>
      <c r="J12" s="183">
        <v>0</v>
      </c>
      <c r="K12" s="215">
        <v>0</v>
      </c>
      <c r="L12" s="183">
        <v>0</v>
      </c>
      <c r="M12" s="215">
        <v>0</v>
      </c>
      <c r="N12" s="182">
        <v>0</v>
      </c>
      <c r="O12" s="182">
        <v>0</v>
      </c>
      <c r="P12" s="182">
        <v>0</v>
      </c>
      <c r="Q12" s="182">
        <v>0</v>
      </c>
      <c r="R12" s="183">
        <v>0</v>
      </c>
      <c r="S12" s="217">
        <v>0</v>
      </c>
      <c r="T12" s="215">
        <v>0</v>
      </c>
      <c r="U12" s="182">
        <v>0</v>
      </c>
      <c r="V12" s="182">
        <v>0</v>
      </c>
      <c r="W12" s="182">
        <v>0</v>
      </c>
      <c r="X12" s="182">
        <v>0</v>
      </c>
      <c r="Y12" s="182">
        <v>0</v>
      </c>
      <c r="Z12" s="182">
        <v>0</v>
      </c>
      <c r="AA12" s="183">
        <v>0</v>
      </c>
      <c r="AB12" s="181">
        <v>0</v>
      </c>
      <c r="AC12" s="182">
        <v>0</v>
      </c>
      <c r="AD12" s="182">
        <v>0</v>
      </c>
      <c r="AE12" s="183">
        <v>0</v>
      </c>
    </row>
    <row r="13" spans="2:31" ht="24" customHeight="1">
      <c r="B13" s="215" t="s">
        <v>346</v>
      </c>
      <c r="C13" s="216">
        <f t="shared" si="0"/>
        <v>0</v>
      </c>
      <c r="D13" s="215">
        <v>0</v>
      </c>
      <c r="E13" s="182">
        <v>0</v>
      </c>
      <c r="F13" s="182">
        <v>0</v>
      </c>
      <c r="G13" s="183">
        <v>0</v>
      </c>
      <c r="H13" s="215">
        <v>0</v>
      </c>
      <c r="I13" s="182">
        <v>0</v>
      </c>
      <c r="J13" s="183">
        <v>0</v>
      </c>
      <c r="K13" s="215">
        <v>0</v>
      </c>
      <c r="L13" s="183">
        <v>0</v>
      </c>
      <c r="M13" s="215">
        <v>0</v>
      </c>
      <c r="N13" s="182">
        <v>0</v>
      </c>
      <c r="O13" s="182">
        <v>0</v>
      </c>
      <c r="P13" s="182">
        <v>0</v>
      </c>
      <c r="Q13" s="182">
        <v>0</v>
      </c>
      <c r="R13" s="183">
        <v>0</v>
      </c>
      <c r="S13" s="217">
        <v>0</v>
      </c>
      <c r="T13" s="215">
        <v>0</v>
      </c>
      <c r="U13" s="182">
        <v>0</v>
      </c>
      <c r="V13" s="182">
        <v>0</v>
      </c>
      <c r="W13" s="182">
        <v>0</v>
      </c>
      <c r="X13" s="182">
        <v>0</v>
      </c>
      <c r="Y13" s="182">
        <v>0</v>
      </c>
      <c r="Z13" s="182">
        <v>0</v>
      </c>
      <c r="AA13" s="183">
        <v>0</v>
      </c>
      <c r="AB13" s="181">
        <v>0</v>
      </c>
      <c r="AC13" s="182">
        <v>0</v>
      </c>
      <c r="AD13" s="182">
        <v>0</v>
      </c>
      <c r="AE13" s="183">
        <v>0</v>
      </c>
    </row>
    <row r="14" spans="2:31" ht="24" customHeight="1">
      <c r="B14" s="215" t="s">
        <v>347</v>
      </c>
      <c r="C14" s="216">
        <f t="shared" si="0"/>
        <v>0</v>
      </c>
      <c r="D14" s="215">
        <v>0</v>
      </c>
      <c r="E14" s="182">
        <v>0</v>
      </c>
      <c r="F14" s="182">
        <v>0</v>
      </c>
      <c r="G14" s="183">
        <v>0</v>
      </c>
      <c r="H14" s="215">
        <v>0</v>
      </c>
      <c r="I14" s="182">
        <v>0</v>
      </c>
      <c r="J14" s="183">
        <v>0</v>
      </c>
      <c r="K14" s="215">
        <v>0</v>
      </c>
      <c r="L14" s="183">
        <v>0</v>
      </c>
      <c r="M14" s="215">
        <v>0</v>
      </c>
      <c r="N14" s="182">
        <v>0</v>
      </c>
      <c r="O14" s="182">
        <v>0</v>
      </c>
      <c r="P14" s="182">
        <v>0</v>
      </c>
      <c r="Q14" s="182">
        <v>0</v>
      </c>
      <c r="R14" s="183">
        <v>0</v>
      </c>
      <c r="S14" s="217">
        <v>0</v>
      </c>
      <c r="T14" s="215">
        <v>0</v>
      </c>
      <c r="U14" s="182">
        <v>0</v>
      </c>
      <c r="V14" s="182">
        <v>0</v>
      </c>
      <c r="W14" s="182">
        <v>0</v>
      </c>
      <c r="X14" s="182">
        <v>0</v>
      </c>
      <c r="Y14" s="182">
        <v>0</v>
      </c>
      <c r="Z14" s="182">
        <v>0</v>
      </c>
      <c r="AA14" s="183">
        <v>0</v>
      </c>
      <c r="AB14" s="181">
        <v>0</v>
      </c>
      <c r="AC14" s="182">
        <v>0</v>
      </c>
      <c r="AD14" s="182">
        <v>0</v>
      </c>
      <c r="AE14" s="183">
        <v>0</v>
      </c>
    </row>
    <row r="15" spans="2:31" ht="24" customHeight="1">
      <c r="B15" s="215" t="s">
        <v>348</v>
      </c>
      <c r="C15" s="216">
        <f t="shared" si="0"/>
        <v>0</v>
      </c>
      <c r="D15" s="215">
        <v>0</v>
      </c>
      <c r="E15" s="182">
        <v>0</v>
      </c>
      <c r="F15" s="182">
        <v>0</v>
      </c>
      <c r="G15" s="183">
        <v>0</v>
      </c>
      <c r="H15" s="215">
        <v>0</v>
      </c>
      <c r="I15" s="182">
        <v>0</v>
      </c>
      <c r="J15" s="183">
        <v>0</v>
      </c>
      <c r="K15" s="215">
        <v>0</v>
      </c>
      <c r="L15" s="183">
        <v>0</v>
      </c>
      <c r="M15" s="215">
        <v>0</v>
      </c>
      <c r="N15" s="182">
        <v>0</v>
      </c>
      <c r="O15" s="182">
        <v>0</v>
      </c>
      <c r="P15" s="182">
        <v>0</v>
      </c>
      <c r="Q15" s="182">
        <v>0</v>
      </c>
      <c r="R15" s="183">
        <v>0</v>
      </c>
      <c r="S15" s="217">
        <v>0</v>
      </c>
      <c r="T15" s="215">
        <v>0</v>
      </c>
      <c r="U15" s="182">
        <v>0</v>
      </c>
      <c r="V15" s="182">
        <v>0</v>
      </c>
      <c r="W15" s="182">
        <v>0</v>
      </c>
      <c r="X15" s="182">
        <v>0</v>
      </c>
      <c r="Y15" s="182">
        <v>0</v>
      </c>
      <c r="Z15" s="182">
        <v>0</v>
      </c>
      <c r="AA15" s="183">
        <v>0</v>
      </c>
      <c r="AB15" s="181">
        <v>0</v>
      </c>
      <c r="AC15" s="182">
        <v>0</v>
      </c>
      <c r="AD15" s="182">
        <v>0</v>
      </c>
      <c r="AE15" s="183">
        <v>0</v>
      </c>
    </row>
    <row r="16" spans="2:31" ht="24" customHeight="1">
      <c r="B16" s="215" t="s">
        <v>349</v>
      </c>
      <c r="C16" s="216">
        <f t="shared" si="0"/>
        <v>0</v>
      </c>
      <c r="D16" s="215">
        <v>0</v>
      </c>
      <c r="E16" s="182">
        <v>0</v>
      </c>
      <c r="F16" s="182">
        <v>0</v>
      </c>
      <c r="G16" s="183">
        <v>0</v>
      </c>
      <c r="H16" s="215">
        <v>0</v>
      </c>
      <c r="I16" s="182">
        <v>0</v>
      </c>
      <c r="J16" s="183">
        <v>0</v>
      </c>
      <c r="K16" s="215">
        <v>0</v>
      </c>
      <c r="L16" s="183">
        <v>0</v>
      </c>
      <c r="M16" s="215">
        <v>0</v>
      </c>
      <c r="N16" s="182">
        <v>0</v>
      </c>
      <c r="O16" s="182">
        <v>0</v>
      </c>
      <c r="P16" s="182">
        <v>0</v>
      </c>
      <c r="Q16" s="182">
        <v>0</v>
      </c>
      <c r="R16" s="183">
        <v>0</v>
      </c>
      <c r="S16" s="217">
        <v>0</v>
      </c>
      <c r="T16" s="215">
        <v>0</v>
      </c>
      <c r="U16" s="182">
        <v>0</v>
      </c>
      <c r="V16" s="182">
        <v>0</v>
      </c>
      <c r="W16" s="182">
        <v>0</v>
      </c>
      <c r="X16" s="182">
        <v>0</v>
      </c>
      <c r="Y16" s="182">
        <v>0</v>
      </c>
      <c r="Z16" s="182">
        <v>0</v>
      </c>
      <c r="AA16" s="183">
        <v>0</v>
      </c>
      <c r="AB16" s="181">
        <v>0</v>
      </c>
      <c r="AC16" s="182">
        <v>0</v>
      </c>
      <c r="AD16" s="182">
        <v>0</v>
      </c>
      <c r="AE16" s="183">
        <v>0</v>
      </c>
    </row>
    <row r="17" spans="2:31" ht="24" customHeight="1">
      <c r="B17" s="215" t="s">
        <v>350</v>
      </c>
      <c r="C17" s="216">
        <f t="shared" si="0"/>
        <v>0</v>
      </c>
      <c r="D17" s="215">
        <v>0</v>
      </c>
      <c r="E17" s="182">
        <v>0</v>
      </c>
      <c r="F17" s="182">
        <v>0</v>
      </c>
      <c r="G17" s="183">
        <v>0</v>
      </c>
      <c r="H17" s="215">
        <v>0</v>
      </c>
      <c r="I17" s="182">
        <v>0</v>
      </c>
      <c r="J17" s="183">
        <v>0</v>
      </c>
      <c r="K17" s="215">
        <v>0</v>
      </c>
      <c r="L17" s="183">
        <v>0</v>
      </c>
      <c r="M17" s="215">
        <v>0</v>
      </c>
      <c r="N17" s="182">
        <v>0</v>
      </c>
      <c r="O17" s="182">
        <v>0</v>
      </c>
      <c r="P17" s="182">
        <v>0</v>
      </c>
      <c r="Q17" s="182">
        <v>0</v>
      </c>
      <c r="R17" s="183">
        <v>0</v>
      </c>
      <c r="S17" s="217">
        <v>0</v>
      </c>
      <c r="T17" s="215">
        <v>0</v>
      </c>
      <c r="U17" s="182">
        <v>0</v>
      </c>
      <c r="V17" s="182">
        <v>0</v>
      </c>
      <c r="W17" s="182">
        <v>0</v>
      </c>
      <c r="X17" s="182">
        <v>0</v>
      </c>
      <c r="Y17" s="182">
        <v>0</v>
      </c>
      <c r="Z17" s="182">
        <v>0</v>
      </c>
      <c r="AA17" s="183">
        <v>0</v>
      </c>
      <c r="AB17" s="181">
        <v>0</v>
      </c>
      <c r="AC17" s="182">
        <v>0</v>
      </c>
      <c r="AD17" s="182">
        <v>0</v>
      </c>
      <c r="AE17" s="183">
        <v>0</v>
      </c>
    </row>
    <row r="18" spans="2:31" ht="24" customHeight="1">
      <c r="B18" s="215" t="s">
        <v>351</v>
      </c>
      <c r="C18" s="216">
        <f t="shared" si="0"/>
        <v>0</v>
      </c>
      <c r="D18" s="215">
        <v>0</v>
      </c>
      <c r="E18" s="182">
        <v>0</v>
      </c>
      <c r="F18" s="182">
        <v>0</v>
      </c>
      <c r="G18" s="183">
        <v>0</v>
      </c>
      <c r="H18" s="215">
        <v>0</v>
      </c>
      <c r="I18" s="182">
        <v>0</v>
      </c>
      <c r="J18" s="183">
        <v>0</v>
      </c>
      <c r="K18" s="215">
        <v>0</v>
      </c>
      <c r="L18" s="183">
        <v>0</v>
      </c>
      <c r="M18" s="215">
        <v>0</v>
      </c>
      <c r="N18" s="182">
        <v>0</v>
      </c>
      <c r="O18" s="182">
        <v>0</v>
      </c>
      <c r="P18" s="182">
        <v>0</v>
      </c>
      <c r="Q18" s="182">
        <v>0</v>
      </c>
      <c r="R18" s="183">
        <v>0</v>
      </c>
      <c r="S18" s="217">
        <v>0</v>
      </c>
      <c r="T18" s="215">
        <v>0</v>
      </c>
      <c r="U18" s="182">
        <v>0</v>
      </c>
      <c r="V18" s="182">
        <v>0</v>
      </c>
      <c r="W18" s="182">
        <v>0</v>
      </c>
      <c r="X18" s="182">
        <v>0</v>
      </c>
      <c r="Y18" s="182">
        <v>0</v>
      </c>
      <c r="Z18" s="182">
        <v>0</v>
      </c>
      <c r="AA18" s="183">
        <v>0</v>
      </c>
      <c r="AB18" s="181">
        <v>0</v>
      </c>
      <c r="AC18" s="182">
        <v>0</v>
      </c>
      <c r="AD18" s="182">
        <v>0</v>
      </c>
      <c r="AE18" s="183">
        <v>0</v>
      </c>
    </row>
    <row r="19" spans="2:31" ht="24" customHeight="1">
      <c r="B19" s="215" t="s">
        <v>352</v>
      </c>
      <c r="C19" s="216">
        <f t="shared" si="0"/>
        <v>0</v>
      </c>
      <c r="D19" s="215">
        <v>0</v>
      </c>
      <c r="E19" s="182">
        <v>0</v>
      </c>
      <c r="F19" s="182">
        <v>0</v>
      </c>
      <c r="G19" s="183">
        <v>0</v>
      </c>
      <c r="H19" s="215">
        <v>0</v>
      </c>
      <c r="I19" s="182">
        <v>0</v>
      </c>
      <c r="J19" s="183">
        <v>0</v>
      </c>
      <c r="K19" s="215">
        <v>0</v>
      </c>
      <c r="L19" s="183">
        <v>0</v>
      </c>
      <c r="M19" s="215">
        <v>0</v>
      </c>
      <c r="N19" s="182">
        <v>0</v>
      </c>
      <c r="O19" s="182">
        <v>0</v>
      </c>
      <c r="P19" s="182">
        <v>0</v>
      </c>
      <c r="Q19" s="182">
        <v>0</v>
      </c>
      <c r="R19" s="183">
        <v>0</v>
      </c>
      <c r="S19" s="217">
        <v>0</v>
      </c>
      <c r="T19" s="215">
        <v>0</v>
      </c>
      <c r="U19" s="182">
        <v>0</v>
      </c>
      <c r="V19" s="182">
        <v>0</v>
      </c>
      <c r="W19" s="182">
        <v>0</v>
      </c>
      <c r="X19" s="182">
        <v>0</v>
      </c>
      <c r="Y19" s="182">
        <v>0</v>
      </c>
      <c r="Z19" s="182">
        <v>0</v>
      </c>
      <c r="AA19" s="183">
        <v>0</v>
      </c>
      <c r="AB19" s="181">
        <v>0</v>
      </c>
      <c r="AC19" s="182">
        <v>0</v>
      </c>
      <c r="AD19" s="182">
        <v>0</v>
      </c>
      <c r="AE19" s="183">
        <v>0</v>
      </c>
    </row>
    <row r="20" spans="2:31" ht="24" customHeight="1">
      <c r="B20" s="215" t="s">
        <v>353</v>
      </c>
      <c r="C20" s="216">
        <f t="shared" si="0"/>
        <v>0</v>
      </c>
      <c r="D20" s="215">
        <v>0</v>
      </c>
      <c r="E20" s="182">
        <v>0</v>
      </c>
      <c r="F20" s="182">
        <v>0</v>
      </c>
      <c r="G20" s="183">
        <v>0</v>
      </c>
      <c r="H20" s="215">
        <v>0</v>
      </c>
      <c r="I20" s="182">
        <v>0</v>
      </c>
      <c r="J20" s="183">
        <v>0</v>
      </c>
      <c r="K20" s="215">
        <v>0</v>
      </c>
      <c r="L20" s="183">
        <v>0</v>
      </c>
      <c r="M20" s="215">
        <v>0</v>
      </c>
      <c r="N20" s="182">
        <v>0</v>
      </c>
      <c r="O20" s="182">
        <v>0</v>
      </c>
      <c r="P20" s="182">
        <v>0</v>
      </c>
      <c r="Q20" s="182">
        <v>0</v>
      </c>
      <c r="R20" s="183">
        <v>0</v>
      </c>
      <c r="S20" s="217">
        <v>0</v>
      </c>
      <c r="T20" s="215">
        <v>0</v>
      </c>
      <c r="U20" s="182">
        <v>0</v>
      </c>
      <c r="V20" s="182">
        <v>0</v>
      </c>
      <c r="W20" s="182">
        <v>0</v>
      </c>
      <c r="X20" s="182">
        <v>0</v>
      </c>
      <c r="Y20" s="182">
        <v>0</v>
      </c>
      <c r="Z20" s="182">
        <v>0</v>
      </c>
      <c r="AA20" s="183">
        <v>0</v>
      </c>
      <c r="AB20" s="181">
        <v>0</v>
      </c>
      <c r="AC20" s="182">
        <v>0</v>
      </c>
      <c r="AD20" s="182">
        <v>0</v>
      </c>
      <c r="AE20" s="183">
        <v>0</v>
      </c>
    </row>
    <row r="21" spans="2:31" ht="24" customHeight="1">
      <c r="B21" s="215" t="s">
        <v>354</v>
      </c>
      <c r="C21" s="216">
        <f t="shared" si="0"/>
        <v>0</v>
      </c>
      <c r="D21" s="215">
        <v>0</v>
      </c>
      <c r="E21" s="182">
        <v>0</v>
      </c>
      <c r="F21" s="182">
        <v>0</v>
      </c>
      <c r="G21" s="183">
        <v>0</v>
      </c>
      <c r="H21" s="215">
        <v>0</v>
      </c>
      <c r="I21" s="182">
        <v>0</v>
      </c>
      <c r="J21" s="183">
        <v>0</v>
      </c>
      <c r="K21" s="215">
        <v>0</v>
      </c>
      <c r="L21" s="183">
        <v>0</v>
      </c>
      <c r="M21" s="215">
        <v>0</v>
      </c>
      <c r="N21" s="182">
        <v>0</v>
      </c>
      <c r="O21" s="182">
        <v>0</v>
      </c>
      <c r="P21" s="182">
        <v>0</v>
      </c>
      <c r="Q21" s="182">
        <v>0</v>
      </c>
      <c r="R21" s="183">
        <v>0</v>
      </c>
      <c r="S21" s="217">
        <v>0</v>
      </c>
      <c r="T21" s="215">
        <v>0</v>
      </c>
      <c r="U21" s="182">
        <v>0</v>
      </c>
      <c r="V21" s="182">
        <v>0</v>
      </c>
      <c r="W21" s="182">
        <v>0</v>
      </c>
      <c r="X21" s="182">
        <v>0</v>
      </c>
      <c r="Y21" s="182">
        <v>0</v>
      </c>
      <c r="Z21" s="182">
        <v>0</v>
      </c>
      <c r="AA21" s="183">
        <v>0</v>
      </c>
      <c r="AB21" s="181">
        <v>0</v>
      </c>
      <c r="AC21" s="182">
        <v>0</v>
      </c>
      <c r="AD21" s="182">
        <v>0</v>
      </c>
      <c r="AE21" s="183">
        <v>0</v>
      </c>
    </row>
    <row r="22" spans="2:31" ht="24" customHeight="1">
      <c r="B22" s="215" t="s">
        <v>355</v>
      </c>
      <c r="C22" s="216">
        <f t="shared" si="0"/>
        <v>0</v>
      </c>
      <c r="D22" s="215">
        <v>0</v>
      </c>
      <c r="E22" s="182">
        <v>0</v>
      </c>
      <c r="F22" s="182">
        <v>0</v>
      </c>
      <c r="G22" s="183">
        <v>0</v>
      </c>
      <c r="H22" s="215">
        <v>0</v>
      </c>
      <c r="I22" s="182">
        <v>0</v>
      </c>
      <c r="J22" s="183">
        <v>0</v>
      </c>
      <c r="K22" s="215">
        <v>0</v>
      </c>
      <c r="L22" s="183">
        <v>0</v>
      </c>
      <c r="M22" s="215">
        <v>0</v>
      </c>
      <c r="N22" s="182">
        <v>0</v>
      </c>
      <c r="O22" s="182">
        <v>0</v>
      </c>
      <c r="P22" s="182">
        <v>0</v>
      </c>
      <c r="Q22" s="182">
        <v>0</v>
      </c>
      <c r="R22" s="183">
        <v>0</v>
      </c>
      <c r="S22" s="217">
        <v>0</v>
      </c>
      <c r="T22" s="215">
        <v>0</v>
      </c>
      <c r="U22" s="182">
        <v>0</v>
      </c>
      <c r="V22" s="182">
        <v>0</v>
      </c>
      <c r="W22" s="182">
        <v>0</v>
      </c>
      <c r="X22" s="182">
        <v>0</v>
      </c>
      <c r="Y22" s="182">
        <v>0</v>
      </c>
      <c r="Z22" s="182">
        <v>0</v>
      </c>
      <c r="AA22" s="183">
        <v>0</v>
      </c>
      <c r="AB22" s="181">
        <v>0</v>
      </c>
      <c r="AC22" s="182">
        <v>0</v>
      </c>
      <c r="AD22" s="182">
        <v>0</v>
      </c>
      <c r="AE22" s="183">
        <v>0</v>
      </c>
    </row>
    <row r="23" spans="2:31" ht="24" customHeight="1">
      <c r="B23" s="215" t="s">
        <v>356</v>
      </c>
      <c r="C23" s="216">
        <f t="shared" si="0"/>
        <v>0</v>
      </c>
      <c r="D23" s="215">
        <v>0</v>
      </c>
      <c r="E23" s="182">
        <v>0</v>
      </c>
      <c r="F23" s="182">
        <v>0</v>
      </c>
      <c r="G23" s="183">
        <v>0</v>
      </c>
      <c r="H23" s="215">
        <v>0</v>
      </c>
      <c r="I23" s="182">
        <v>0</v>
      </c>
      <c r="J23" s="183">
        <v>0</v>
      </c>
      <c r="K23" s="215">
        <v>0</v>
      </c>
      <c r="L23" s="183">
        <v>0</v>
      </c>
      <c r="M23" s="215">
        <v>0</v>
      </c>
      <c r="N23" s="182">
        <v>0</v>
      </c>
      <c r="O23" s="182">
        <v>0</v>
      </c>
      <c r="P23" s="182">
        <v>0</v>
      </c>
      <c r="Q23" s="182">
        <v>0</v>
      </c>
      <c r="R23" s="183">
        <v>0</v>
      </c>
      <c r="S23" s="217">
        <v>0</v>
      </c>
      <c r="T23" s="215">
        <v>0</v>
      </c>
      <c r="U23" s="182">
        <v>0</v>
      </c>
      <c r="V23" s="182">
        <v>0</v>
      </c>
      <c r="W23" s="182">
        <v>0</v>
      </c>
      <c r="X23" s="182">
        <v>0</v>
      </c>
      <c r="Y23" s="182">
        <v>0</v>
      </c>
      <c r="Z23" s="182">
        <v>0</v>
      </c>
      <c r="AA23" s="183">
        <v>0</v>
      </c>
      <c r="AB23" s="181">
        <v>0</v>
      </c>
      <c r="AC23" s="182">
        <v>0</v>
      </c>
      <c r="AD23" s="182">
        <v>0</v>
      </c>
      <c r="AE23" s="183">
        <v>0</v>
      </c>
    </row>
    <row r="24" spans="2:31" ht="24" customHeight="1">
      <c r="B24" s="215" t="s">
        <v>357</v>
      </c>
      <c r="C24" s="216">
        <f t="shared" si="0"/>
        <v>0</v>
      </c>
      <c r="D24" s="215">
        <v>0</v>
      </c>
      <c r="E24" s="182">
        <v>0</v>
      </c>
      <c r="F24" s="182">
        <v>0</v>
      </c>
      <c r="G24" s="183">
        <v>0</v>
      </c>
      <c r="H24" s="215">
        <v>0</v>
      </c>
      <c r="I24" s="182">
        <v>0</v>
      </c>
      <c r="J24" s="183">
        <v>0</v>
      </c>
      <c r="K24" s="215">
        <v>0</v>
      </c>
      <c r="L24" s="183">
        <v>0</v>
      </c>
      <c r="M24" s="215">
        <v>0</v>
      </c>
      <c r="N24" s="182">
        <v>0</v>
      </c>
      <c r="O24" s="182">
        <v>0</v>
      </c>
      <c r="P24" s="182">
        <v>0</v>
      </c>
      <c r="Q24" s="182">
        <v>0</v>
      </c>
      <c r="R24" s="183">
        <v>0</v>
      </c>
      <c r="S24" s="217">
        <v>0</v>
      </c>
      <c r="T24" s="215">
        <v>0</v>
      </c>
      <c r="U24" s="182">
        <v>0</v>
      </c>
      <c r="V24" s="182">
        <v>0</v>
      </c>
      <c r="W24" s="182">
        <v>0</v>
      </c>
      <c r="X24" s="182">
        <v>0</v>
      </c>
      <c r="Y24" s="182">
        <v>0</v>
      </c>
      <c r="Z24" s="182">
        <v>0</v>
      </c>
      <c r="AA24" s="183">
        <v>0</v>
      </c>
      <c r="AB24" s="181">
        <v>0</v>
      </c>
      <c r="AC24" s="182">
        <v>0</v>
      </c>
      <c r="AD24" s="182">
        <v>0</v>
      </c>
      <c r="AE24" s="183">
        <v>0</v>
      </c>
    </row>
    <row r="25" spans="2:31" ht="24" customHeight="1">
      <c r="B25" s="215" t="s">
        <v>358</v>
      </c>
      <c r="C25" s="216">
        <f t="shared" si="0"/>
        <v>0</v>
      </c>
      <c r="D25" s="215">
        <v>0</v>
      </c>
      <c r="E25" s="182">
        <v>0</v>
      </c>
      <c r="F25" s="182">
        <v>0</v>
      </c>
      <c r="G25" s="183">
        <v>0</v>
      </c>
      <c r="H25" s="215">
        <v>0</v>
      </c>
      <c r="I25" s="182">
        <v>0</v>
      </c>
      <c r="J25" s="183">
        <v>0</v>
      </c>
      <c r="K25" s="215">
        <v>0</v>
      </c>
      <c r="L25" s="183">
        <v>0</v>
      </c>
      <c r="M25" s="215">
        <v>0</v>
      </c>
      <c r="N25" s="182">
        <v>0</v>
      </c>
      <c r="O25" s="182">
        <v>0</v>
      </c>
      <c r="P25" s="182">
        <v>0</v>
      </c>
      <c r="Q25" s="182">
        <v>0</v>
      </c>
      <c r="R25" s="183">
        <v>0</v>
      </c>
      <c r="S25" s="217">
        <v>0</v>
      </c>
      <c r="T25" s="215">
        <v>0</v>
      </c>
      <c r="U25" s="182">
        <v>0</v>
      </c>
      <c r="V25" s="182">
        <v>0</v>
      </c>
      <c r="W25" s="182">
        <v>0</v>
      </c>
      <c r="X25" s="182">
        <v>0</v>
      </c>
      <c r="Y25" s="182">
        <v>0</v>
      </c>
      <c r="Z25" s="182">
        <v>0</v>
      </c>
      <c r="AA25" s="183">
        <v>0</v>
      </c>
      <c r="AB25" s="181">
        <v>0</v>
      </c>
      <c r="AC25" s="182">
        <v>0</v>
      </c>
      <c r="AD25" s="182">
        <v>0</v>
      </c>
      <c r="AE25" s="183">
        <v>0</v>
      </c>
    </row>
    <row r="26" spans="2:31" ht="24" customHeight="1">
      <c r="B26" s="215" t="s">
        <v>359</v>
      </c>
      <c r="C26" s="216">
        <f t="shared" si="0"/>
        <v>0</v>
      </c>
      <c r="D26" s="215">
        <v>0</v>
      </c>
      <c r="E26" s="182">
        <v>0</v>
      </c>
      <c r="F26" s="182">
        <v>0</v>
      </c>
      <c r="G26" s="183">
        <v>0</v>
      </c>
      <c r="H26" s="215">
        <v>0</v>
      </c>
      <c r="I26" s="182">
        <v>0</v>
      </c>
      <c r="J26" s="183">
        <v>0</v>
      </c>
      <c r="K26" s="215">
        <v>0</v>
      </c>
      <c r="L26" s="183">
        <v>0</v>
      </c>
      <c r="M26" s="215">
        <v>0</v>
      </c>
      <c r="N26" s="182">
        <v>0</v>
      </c>
      <c r="O26" s="182">
        <v>0</v>
      </c>
      <c r="P26" s="182">
        <v>0</v>
      </c>
      <c r="Q26" s="182">
        <v>0</v>
      </c>
      <c r="R26" s="183">
        <v>0</v>
      </c>
      <c r="S26" s="217">
        <v>0</v>
      </c>
      <c r="T26" s="215">
        <v>0</v>
      </c>
      <c r="U26" s="182">
        <v>0</v>
      </c>
      <c r="V26" s="182">
        <v>0</v>
      </c>
      <c r="W26" s="182">
        <v>0</v>
      </c>
      <c r="X26" s="182">
        <v>0</v>
      </c>
      <c r="Y26" s="182">
        <v>0</v>
      </c>
      <c r="Z26" s="182">
        <v>0</v>
      </c>
      <c r="AA26" s="183">
        <v>0</v>
      </c>
      <c r="AB26" s="181">
        <v>0</v>
      </c>
      <c r="AC26" s="182">
        <v>0</v>
      </c>
      <c r="AD26" s="182">
        <v>0</v>
      </c>
      <c r="AE26" s="183">
        <v>0</v>
      </c>
    </row>
    <row r="27" spans="2:31" ht="24" customHeight="1">
      <c r="B27" s="215" t="s">
        <v>360</v>
      </c>
      <c r="C27" s="216">
        <f t="shared" si="0"/>
        <v>0</v>
      </c>
      <c r="D27" s="215">
        <v>0</v>
      </c>
      <c r="E27" s="182">
        <v>0</v>
      </c>
      <c r="F27" s="182">
        <v>0</v>
      </c>
      <c r="G27" s="183">
        <v>0</v>
      </c>
      <c r="H27" s="215">
        <v>0</v>
      </c>
      <c r="I27" s="182">
        <v>0</v>
      </c>
      <c r="J27" s="183">
        <v>0</v>
      </c>
      <c r="K27" s="215">
        <v>0</v>
      </c>
      <c r="L27" s="183">
        <v>0</v>
      </c>
      <c r="M27" s="215">
        <v>0</v>
      </c>
      <c r="N27" s="182">
        <v>0</v>
      </c>
      <c r="O27" s="182">
        <v>0</v>
      </c>
      <c r="P27" s="182">
        <v>0</v>
      </c>
      <c r="Q27" s="182">
        <v>0</v>
      </c>
      <c r="R27" s="183">
        <v>0</v>
      </c>
      <c r="S27" s="217">
        <v>0</v>
      </c>
      <c r="T27" s="215">
        <v>0</v>
      </c>
      <c r="U27" s="182">
        <v>0</v>
      </c>
      <c r="V27" s="182">
        <v>0</v>
      </c>
      <c r="W27" s="182">
        <v>0</v>
      </c>
      <c r="X27" s="182">
        <v>0</v>
      </c>
      <c r="Y27" s="182">
        <v>0</v>
      </c>
      <c r="Z27" s="182">
        <v>0</v>
      </c>
      <c r="AA27" s="183">
        <v>0</v>
      </c>
      <c r="AB27" s="181">
        <v>0</v>
      </c>
      <c r="AC27" s="182">
        <v>0</v>
      </c>
      <c r="AD27" s="182">
        <v>0</v>
      </c>
      <c r="AE27" s="183">
        <v>0</v>
      </c>
    </row>
    <row r="28" spans="2:31" ht="24" customHeight="1">
      <c r="B28" s="215" t="s">
        <v>361</v>
      </c>
      <c r="C28" s="216">
        <f t="shared" si="0"/>
        <v>0</v>
      </c>
      <c r="D28" s="215">
        <v>0</v>
      </c>
      <c r="E28" s="182">
        <v>0</v>
      </c>
      <c r="F28" s="182">
        <v>0</v>
      </c>
      <c r="G28" s="183">
        <v>0</v>
      </c>
      <c r="H28" s="215">
        <v>0</v>
      </c>
      <c r="I28" s="182">
        <v>0</v>
      </c>
      <c r="J28" s="183">
        <v>0</v>
      </c>
      <c r="K28" s="215">
        <v>0</v>
      </c>
      <c r="L28" s="183">
        <v>0</v>
      </c>
      <c r="M28" s="215">
        <v>0</v>
      </c>
      <c r="N28" s="182">
        <v>0</v>
      </c>
      <c r="O28" s="182">
        <v>0</v>
      </c>
      <c r="P28" s="182">
        <v>0</v>
      </c>
      <c r="Q28" s="182">
        <v>0</v>
      </c>
      <c r="R28" s="183">
        <v>0</v>
      </c>
      <c r="S28" s="217">
        <v>0</v>
      </c>
      <c r="T28" s="215">
        <v>0</v>
      </c>
      <c r="U28" s="182">
        <v>0</v>
      </c>
      <c r="V28" s="182">
        <v>0</v>
      </c>
      <c r="W28" s="182">
        <v>0</v>
      </c>
      <c r="X28" s="182">
        <v>0</v>
      </c>
      <c r="Y28" s="182">
        <v>0</v>
      </c>
      <c r="Z28" s="182">
        <v>0</v>
      </c>
      <c r="AA28" s="183">
        <v>0</v>
      </c>
      <c r="AB28" s="181">
        <v>0</v>
      </c>
      <c r="AC28" s="182">
        <v>0</v>
      </c>
      <c r="AD28" s="182">
        <v>0</v>
      </c>
      <c r="AE28" s="183">
        <v>0</v>
      </c>
    </row>
    <row r="29" spans="2:31" ht="24" customHeight="1">
      <c r="B29" s="215" t="s">
        <v>362</v>
      </c>
      <c r="C29" s="216">
        <f t="shared" si="0"/>
        <v>0</v>
      </c>
      <c r="D29" s="215">
        <v>0</v>
      </c>
      <c r="E29" s="182">
        <v>0</v>
      </c>
      <c r="F29" s="182">
        <v>0</v>
      </c>
      <c r="G29" s="183">
        <v>0</v>
      </c>
      <c r="H29" s="215">
        <v>0</v>
      </c>
      <c r="I29" s="182">
        <v>0</v>
      </c>
      <c r="J29" s="183">
        <v>0</v>
      </c>
      <c r="K29" s="215">
        <v>0</v>
      </c>
      <c r="L29" s="183">
        <v>0</v>
      </c>
      <c r="M29" s="215">
        <v>0</v>
      </c>
      <c r="N29" s="182">
        <v>0</v>
      </c>
      <c r="O29" s="182">
        <v>0</v>
      </c>
      <c r="P29" s="182">
        <v>0</v>
      </c>
      <c r="Q29" s="182">
        <v>0</v>
      </c>
      <c r="R29" s="183">
        <v>0</v>
      </c>
      <c r="S29" s="217">
        <v>0</v>
      </c>
      <c r="T29" s="215">
        <v>0</v>
      </c>
      <c r="U29" s="182">
        <v>0</v>
      </c>
      <c r="V29" s="182">
        <v>0</v>
      </c>
      <c r="W29" s="182">
        <v>0</v>
      </c>
      <c r="X29" s="182">
        <v>0</v>
      </c>
      <c r="Y29" s="182">
        <v>0</v>
      </c>
      <c r="Z29" s="182">
        <v>0</v>
      </c>
      <c r="AA29" s="183">
        <v>0</v>
      </c>
      <c r="AB29" s="181">
        <v>0</v>
      </c>
      <c r="AC29" s="182">
        <v>0</v>
      </c>
      <c r="AD29" s="182">
        <v>0</v>
      </c>
      <c r="AE29" s="183">
        <v>0</v>
      </c>
    </row>
    <row r="30" spans="2:31" ht="24" customHeight="1">
      <c r="B30" s="215" t="s">
        <v>363</v>
      </c>
      <c r="C30" s="216">
        <f t="shared" si="0"/>
        <v>0</v>
      </c>
      <c r="D30" s="215">
        <v>0</v>
      </c>
      <c r="E30" s="182">
        <v>0</v>
      </c>
      <c r="F30" s="182">
        <v>0</v>
      </c>
      <c r="G30" s="183">
        <v>0</v>
      </c>
      <c r="H30" s="215">
        <v>0</v>
      </c>
      <c r="I30" s="182">
        <v>0</v>
      </c>
      <c r="J30" s="183">
        <v>0</v>
      </c>
      <c r="K30" s="215">
        <v>0</v>
      </c>
      <c r="L30" s="183">
        <v>0</v>
      </c>
      <c r="M30" s="215">
        <v>0</v>
      </c>
      <c r="N30" s="182">
        <v>0</v>
      </c>
      <c r="O30" s="182">
        <v>0</v>
      </c>
      <c r="P30" s="182">
        <v>0</v>
      </c>
      <c r="Q30" s="182">
        <v>0</v>
      </c>
      <c r="R30" s="183">
        <v>0</v>
      </c>
      <c r="S30" s="217">
        <v>0</v>
      </c>
      <c r="T30" s="215">
        <v>0</v>
      </c>
      <c r="U30" s="182">
        <v>0</v>
      </c>
      <c r="V30" s="182">
        <v>0</v>
      </c>
      <c r="W30" s="182">
        <v>0</v>
      </c>
      <c r="X30" s="182">
        <v>0</v>
      </c>
      <c r="Y30" s="182">
        <v>0</v>
      </c>
      <c r="Z30" s="182">
        <v>0</v>
      </c>
      <c r="AA30" s="183">
        <v>0</v>
      </c>
      <c r="AB30" s="181">
        <v>0</v>
      </c>
      <c r="AC30" s="182">
        <v>0</v>
      </c>
      <c r="AD30" s="182">
        <v>0</v>
      </c>
      <c r="AE30" s="183">
        <v>0</v>
      </c>
    </row>
    <row r="31" spans="2:31" ht="24" customHeight="1">
      <c r="B31" s="215" t="s">
        <v>364</v>
      </c>
      <c r="C31" s="216">
        <f t="shared" si="0"/>
        <v>0</v>
      </c>
      <c r="D31" s="215">
        <v>0</v>
      </c>
      <c r="E31" s="182">
        <v>0</v>
      </c>
      <c r="F31" s="182">
        <v>0</v>
      </c>
      <c r="G31" s="183">
        <v>0</v>
      </c>
      <c r="H31" s="215">
        <v>0</v>
      </c>
      <c r="I31" s="182">
        <v>0</v>
      </c>
      <c r="J31" s="183">
        <v>0</v>
      </c>
      <c r="K31" s="215">
        <v>0</v>
      </c>
      <c r="L31" s="183">
        <v>0</v>
      </c>
      <c r="M31" s="215">
        <v>0</v>
      </c>
      <c r="N31" s="182">
        <v>0</v>
      </c>
      <c r="O31" s="182">
        <v>0</v>
      </c>
      <c r="P31" s="182">
        <v>0</v>
      </c>
      <c r="Q31" s="182">
        <v>0</v>
      </c>
      <c r="R31" s="183">
        <v>0</v>
      </c>
      <c r="S31" s="217">
        <v>0</v>
      </c>
      <c r="T31" s="215">
        <v>0</v>
      </c>
      <c r="U31" s="182">
        <v>0</v>
      </c>
      <c r="V31" s="182">
        <v>0</v>
      </c>
      <c r="W31" s="182">
        <v>0</v>
      </c>
      <c r="X31" s="182">
        <v>0</v>
      </c>
      <c r="Y31" s="182">
        <v>0</v>
      </c>
      <c r="Z31" s="182">
        <v>0</v>
      </c>
      <c r="AA31" s="183">
        <v>0</v>
      </c>
      <c r="AB31" s="181">
        <v>0</v>
      </c>
      <c r="AC31" s="182">
        <v>0</v>
      </c>
      <c r="AD31" s="182">
        <v>0</v>
      </c>
      <c r="AE31" s="183">
        <v>0</v>
      </c>
    </row>
    <row r="32" spans="2:31" ht="24" customHeight="1">
      <c r="B32" s="215" t="s">
        <v>365</v>
      </c>
      <c r="C32" s="216">
        <f t="shared" si="0"/>
        <v>0</v>
      </c>
      <c r="D32" s="215">
        <v>0</v>
      </c>
      <c r="E32" s="182">
        <v>0</v>
      </c>
      <c r="F32" s="182">
        <v>0</v>
      </c>
      <c r="G32" s="183">
        <v>0</v>
      </c>
      <c r="H32" s="215">
        <v>0</v>
      </c>
      <c r="I32" s="182">
        <v>0</v>
      </c>
      <c r="J32" s="183">
        <v>0</v>
      </c>
      <c r="K32" s="215">
        <v>0</v>
      </c>
      <c r="L32" s="183">
        <v>0</v>
      </c>
      <c r="M32" s="215">
        <v>0</v>
      </c>
      <c r="N32" s="182">
        <v>0</v>
      </c>
      <c r="O32" s="182">
        <v>0</v>
      </c>
      <c r="P32" s="182">
        <v>0</v>
      </c>
      <c r="Q32" s="182">
        <v>0</v>
      </c>
      <c r="R32" s="183">
        <v>0</v>
      </c>
      <c r="S32" s="217">
        <v>0</v>
      </c>
      <c r="T32" s="215">
        <v>0</v>
      </c>
      <c r="U32" s="182">
        <v>0</v>
      </c>
      <c r="V32" s="182">
        <v>0</v>
      </c>
      <c r="W32" s="182">
        <v>0</v>
      </c>
      <c r="X32" s="182">
        <v>0</v>
      </c>
      <c r="Y32" s="182">
        <v>0</v>
      </c>
      <c r="Z32" s="182">
        <v>0</v>
      </c>
      <c r="AA32" s="183">
        <v>0</v>
      </c>
      <c r="AB32" s="181">
        <v>0</v>
      </c>
      <c r="AC32" s="182">
        <v>0</v>
      </c>
      <c r="AD32" s="182">
        <v>0</v>
      </c>
      <c r="AE32" s="183">
        <v>0</v>
      </c>
    </row>
    <row r="33" spans="2:31" ht="24" customHeight="1">
      <c r="B33" s="215" t="s">
        <v>366</v>
      </c>
      <c r="C33" s="216">
        <f t="shared" si="0"/>
        <v>1</v>
      </c>
      <c r="D33" s="215">
        <v>0</v>
      </c>
      <c r="E33" s="182">
        <v>1</v>
      </c>
      <c r="F33" s="182">
        <v>0</v>
      </c>
      <c r="G33" s="183">
        <v>0</v>
      </c>
      <c r="H33" s="215">
        <v>0</v>
      </c>
      <c r="I33" s="182">
        <v>0</v>
      </c>
      <c r="J33" s="183">
        <v>1</v>
      </c>
      <c r="K33" s="215">
        <v>0</v>
      </c>
      <c r="L33" s="183">
        <v>0</v>
      </c>
      <c r="M33" s="215">
        <v>0</v>
      </c>
      <c r="N33" s="182">
        <v>0</v>
      </c>
      <c r="O33" s="182">
        <v>0</v>
      </c>
      <c r="P33" s="182">
        <v>0</v>
      </c>
      <c r="Q33" s="182">
        <v>0</v>
      </c>
      <c r="R33" s="183">
        <v>0</v>
      </c>
      <c r="S33" s="217">
        <v>0</v>
      </c>
      <c r="T33" s="215">
        <v>0</v>
      </c>
      <c r="U33" s="182">
        <v>0</v>
      </c>
      <c r="V33" s="182">
        <v>0</v>
      </c>
      <c r="W33" s="182">
        <v>0</v>
      </c>
      <c r="X33" s="182">
        <v>0</v>
      </c>
      <c r="Y33" s="182">
        <v>0</v>
      </c>
      <c r="Z33" s="182">
        <v>0</v>
      </c>
      <c r="AA33" s="183">
        <v>0</v>
      </c>
      <c r="AB33" s="181">
        <v>0</v>
      </c>
      <c r="AC33" s="182">
        <v>0</v>
      </c>
      <c r="AD33" s="182">
        <v>0</v>
      </c>
      <c r="AE33" s="183">
        <v>0</v>
      </c>
    </row>
    <row r="34" spans="2:31" ht="24" customHeight="1">
      <c r="B34" s="215" t="s">
        <v>367</v>
      </c>
      <c r="C34" s="216">
        <f t="shared" si="0"/>
        <v>0</v>
      </c>
      <c r="D34" s="215">
        <v>0</v>
      </c>
      <c r="E34" s="182">
        <v>0</v>
      </c>
      <c r="F34" s="182">
        <v>0</v>
      </c>
      <c r="G34" s="183">
        <v>0</v>
      </c>
      <c r="H34" s="215">
        <v>0</v>
      </c>
      <c r="I34" s="182">
        <v>0</v>
      </c>
      <c r="J34" s="183">
        <v>0</v>
      </c>
      <c r="K34" s="215">
        <v>0</v>
      </c>
      <c r="L34" s="183">
        <v>0</v>
      </c>
      <c r="M34" s="215">
        <v>0</v>
      </c>
      <c r="N34" s="182">
        <v>0</v>
      </c>
      <c r="O34" s="182">
        <v>0</v>
      </c>
      <c r="P34" s="182">
        <v>0</v>
      </c>
      <c r="Q34" s="182">
        <v>0</v>
      </c>
      <c r="R34" s="183">
        <v>0</v>
      </c>
      <c r="S34" s="217">
        <v>0</v>
      </c>
      <c r="T34" s="215">
        <v>0</v>
      </c>
      <c r="U34" s="182">
        <v>0</v>
      </c>
      <c r="V34" s="182">
        <v>0</v>
      </c>
      <c r="W34" s="182">
        <v>0</v>
      </c>
      <c r="X34" s="182">
        <v>0</v>
      </c>
      <c r="Y34" s="182">
        <v>0</v>
      </c>
      <c r="Z34" s="182">
        <v>0</v>
      </c>
      <c r="AA34" s="183">
        <v>0</v>
      </c>
      <c r="AB34" s="181">
        <v>0</v>
      </c>
      <c r="AC34" s="182">
        <v>0</v>
      </c>
      <c r="AD34" s="182">
        <v>0</v>
      </c>
      <c r="AE34" s="183">
        <v>0</v>
      </c>
    </row>
    <row r="35" spans="2:31" ht="24" customHeight="1">
      <c r="B35" s="215" t="s">
        <v>368</v>
      </c>
      <c r="C35" s="216">
        <f t="shared" si="0"/>
        <v>0</v>
      </c>
      <c r="D35" s="215">
        <v>0</v>
      </c>
      <c r="E35" s="182">
        <v>0</v>
      </c>
      <c r="F35" s="182">
        <v>0</v>
      </c>
      <c r="G35" s="183">
        <v>0</v>
      </c>
      <c r="H35" s="215">
        <v>0</v>
      </c>
      <c r="I35" s="182">
        <v>0</v>
      </c>
      <c r="J35" s="183">
        <v>0</v>
      </c>
      <c r="K35" s="215">
        <v>0</v>
      </c>
      <c r="L35" s="183">
        <v>0</v>
      </c>
      <c r="M35" s="215">
        <v>0</v>
      </c>
      <c r="N35" s="182">
        <v>0</v>
      </c>
      <c r="O35" s="182">
        <v>0</v>
      </c>
      <c r="P35" s="182">
        <v>0</v>
      </c>
      <c r="Q35" s="182">
        <v>0</v>
      </c>
      <c r="R35" s="183">
        <v>0</v>
      </c>
      <c r="S35" s="217">
        <v>0</v>
      </c>
      <c r="T35" s="215">
        <v>0</v>
      </c>
      <c r="U35" s="182">
        <v>0</v>
      </c>
      <c r="V35" s="182">
        <v>0</v>
      </c>
      <c r="W35" s="182">
        <v>0</v>
      </c>
      <c r="X35" s="182">
        <v>0</v>
      </c>
      <c r="Y35" s="182">
        <v>0</v>
      </c>
      <c r="Z35" s="182">
        <v>0</v>
      </c>
      <c r="AA35" s="183">
        <v>0</v>
      </c>
      <c r="AB35" s="181">
        <v>0</v>
      </c>
      <c r="AC35" s="182">
        <v>0</v>
      </c>
      <c r="AD35" s="182">
        <v>0</v>
      </c>
      <c r="AE35" s="183">
        <v>0</v>
      </c>
    </row>
    <row r="36" spans="2:31" ht="24" customHeight="1">
      <c r="B36" s="215" t="s">
        <v>369</v>
      </c>
      <c r="C36" s="216">
        <f t="shared" si="0"/>
        <v>0</v>
      </c>
      <c r="D36" s="215">
        <v>0</v>
      </c>
      <c r="E36" s="182">
        <v>0</v>
      </c>
      <c r="F36" s="182">
        <v>0</v>
      </c>
      <c r="G36" s="183">
        <v>0</v>
      </c>
      <c r="H36" s="215">
        <v>0</v>
      </c>
      <c r="I36" s="182">
        <v>0</v>
      </c>
      <c r="J36" s="183">
        <v>0</v>
      </c>
      <c r="K36" s="215">
        <v>0</v>
      </c>
      <c r="L36" s="183">
        <v>0</v>
      </c>
      <c r="M36" s="215">
        <v>0</v>
      </c>
      <c r="N36" s="182">
        <v>0</v>
      </c>
      <c r="O36" s="182">
        <v>0</v>
      </c>
      <c r="P36" s="182">
        <v>0</v>
      </c>
      <c r="Q36" s="182">
        <v>0</v>
      </c>
      <c r="R36" s="183">
        <v>0</v>
      </c>
      <c r="S36" s="217">
        <v>0</v>
      </c>
      <c r="T36" s="215">
        <v>0</v>
      </c>
      <c r="U36" s="182">
        <v>0</v>
      </c>
      <c r="V36" s="182">
        <v>0</v>
      </c>
      <c r="W36" s="182">
        <v>0</v>
      </c>
      <c r="X36" s="182">
        <v>0</v>
      </c>
      <c r="Y36" s="182">
        <v>0</v>
      </c>
      <c r="Z36" s="182">
        <v>0</v>
      </c>
      <c r="AA36" s="183">
        <v>0</v>
      </c>
      <c r="AB36" s="181">
        <v>0</v>
      </c>
      <c r="AC36" s="182">
        <v>0</v>
      </c>
      <c r="AD36" s="182">
        <v>0</v>
      </c>
      <c r="AE36" s="183">
        <v>0</v>
      </c>
    </row>
    <row r="37" spans="2:31" ht="24" customHeight="1">
      <c r="B37" s="215" t="s">
        <v>370</v>
      </c>
      <c r="C37" s="216">
        <f t="shared" si="0"/>
        <v>0</v>
      </c>
      <c r="D37" s="215">
        <v>0</v>
      </c>
      <c r="E37" s="182">
        <v>0</v>
      </c>
      <c r="F37" s="182">
        <v>0</v>
      </c>
      <c r="G37" s="183">
        <v>0</v>
      </c>
      <c r="H37" s="215">
        <v>0</v>
      </c>
      <c r="I37" s="182">
        <v>0</v>
      </c>
      <c r="J37" s="183">
        <v>0</v>
      </c>
      <c r="K37" s="215">
        <v>0</v>
      </c>
      <c r="L37" s="183">
        <v>0</v>
      </c>
      <c r="M37" s="215">
        <v>0</v>
      </c>
      <c r="N37" s="182">
        <v>0</v>
      </c>
      <c r="O37" s="182">
        <v>0</v>
      </c>
      <c r="P37" s="182">
        <v>0</v>
      </c>
      <c r="Q37" s="182">
        <v>0</v>
      </c>
      <c r="R37" s="183">
        <v>0</v>
      </c>
      <c r="S37" s="217">
        <v>0</v>
      </c>
      <c r="T37" s="215">
        <v>0</v>
      </c>
      <c r="U37" s="182">
        <v>0</v>
      </c>
      <c r="V37" s="182">
        <v>0</v>
      </c>
      <c r="W37" s="182">
        <v>0</v>
      </c>
      <c r="X37" s="182">
        <v>0</v>
      </c>
      <c r="Y37" s="182">
        <v>0</v>
      </c>
      <c r="Z37" s="182">
        <v>0</v>
      </c>
      <c r="AA37" s="183">
        <v>0</v>
      </c>
      <c r="AB37" s="181">
        <v>0</v>
      </c>
      <c r="AC37" s="182">
        <v>0</v>
      </c>
      <c r="AD37" s="182">
        <v>0</v>
      </c>
      <c r="AE37" s="183">
        <v>0</v>
      </c>
    </row>
    <row r="38" spans="2:31" ht="24" customHeight="1">
      <c r="B38" s="215" t="s">
        <v>371</v>
      </c>
      <c r="C38" s="216">
        <f t="shared" si="0"/>
        <v>0</v>
      </c>
      <c r="D38" s="218">
        <v>0</v>
      </c>
      <c r="E38" s="219">
        <v>0</v>
      </c>
      <c r="F38" s="219">
        <v>0</v>
      </c>
      <c r="G38" s="220">
        <v>0</v>
      </c>
      <c r="H38" s="218">
        <v>0</v>
      </c>
      <c r="I38" s="219">
        <v>0</v>
      </c>
      <c r="J38" s="220">
        <v>0</v>
      </c>
      <c r="K38" s="218">
        <v>0</v>
      </c>
      <c r="L38" s="220">
        <v>0</v>
      </c>
      <c r="M38" s="218">
        <v>0</v>
      </c>
      <c r="N38" s="219">
        <v>0</v>
      </c>
      <c r="O38" s="219">
        <v>0</v>
      </c>
      <c r="P38" s="219">
        <v>0</v>
      </c>
      <c r="Q38" s="219">
        <v>0</v>
      </c>
      <c r="R38" s="220">
        <v>0</v>
      </c>
      <c r="S38" s="221">
        <v>0</v>
      </c>
      <c r="T38" s="218">
        <v>0</v>
      </c>
      <c r="U38" s="219">
        <v>0</v>
      </c>
      <c r="V38" s="219">
        <v>0</v>
      </c>
      <c r="W38" s="219">
        <v>0</v>
      </c>
      <c r="X38" s="219">
        <v>0</v>
      </c>
      <c r="Y38" s="219">
        <v>0</v>
      </c>
      <c r="Z38" s="219">
        <v>0</v>
      </c>
      <c r="AA38" s="220">
        <v>0</v>
      </c>
      <c r="AB38" s="222">
        <v>0</v>
      </c>
      <c r="AC38" s="219">
        <v>0</v>
      </c>
      <c r="AD38" s="219">
        <v>0</v>
      </c>
      <c r="AE38" s="220">
        <v>0</v>
      </c>
    </row>
    <row r="39" spans="2:31" ht="24" customHeight="1">
      <c r="B39" s="215" t="s">
        <v>372</v>
      </c>
      <c r="C39" s="216">
        <f t="shared" si="0"/>
        <v>0</v>
      </c>
      <c r="D39" s="215">
        <v>0</v>
      </c>
      <c r="E39" s="182">
        <v>0</v>
      </c>
      <c r="F39" s="182">
        <v>0</v>
      </c>
      <c r="G39" s="183">
        <v>0</v>
      </c>
      <c r="H39" s="215">
        <v>0</v>
      </c>
      <c r="I39" s="182">
        <v>0</v>
      </c>
      <c r="J39" s="183">
        <v>0</v>
      </c>
      <c r="K39" s="215">
        <v>0</v>
      </c>
      <c r="L39" s="183">
        <v>0</v>
      </c>
      <c r="M39" s="215">
        <v>0</v>
      </c>
      <c r="N39" s="182">
        <v>0</v>
      </c>
      <c r="O39" s="182">
        <v>0</v>
      </c>
      <c r="P39" s="182">
        <v>0</v>
      </c>
      <c r="Q39" s="182">
        <v>0</v>
      </c>
      <c r="R39" s="183">
        <v>0</v>
      </c>
      <c r="S39" s="217">
        <v>0</v>
      </c>
      <c r="T39" s="215">
        <v>0</v>
      </c>
      <c r="U39" s="182">
        <v>0</v>
      </c>
      <c r="V39" s="182">
        <v>0</v>
      </c>
      <c r="W39" s="182">
        <v>0</v>
      </c>
      <c r="X39" s="182">
        <v>0</v>
      </c>
      <c r="Y39" s="182">
        <v>0</v>
      </c>
      <c r="Z39" s="182">
        <v>0</v>
      </c>
      <c r="AA39" s="183">
        <v>0</v>
      </c>
      <c r="AB39" s="181">
        <v>0</v>
      </c>
      <c r="AC39" s="182">
        <v>0</v>
      </c>
      <c r="AD39" s="182">
        <v>0</v>
      </c>
      <c r="AE39" s="183">
        <v>0</v>
      </c>
    </row>
    <row r="40" spans="2:31" ht="24" customHeight="1">
      <c r="B40" s="215" t="s">
        <v>373</v>
      </c>
      <c r="C40" s="216">
        <f t="shared" si="0"/>
        <v>0</v>
      </c>
      <c r="D40" s="223">
        <v>0</v>
      </c>
      <c r="E40" s="224">
        <v>0</v>
      </c>
      <c r="F40" s="224">
        <v>0</v>
      </c>
      <c r="G40" s="225">
        <v>0</v>
      </c>
      <c r="H40" s="223">
        <v>0</v>
      </c>
      <c r="I40" s="224">
        <v>0</v>
      </c>
      <c r="J40" s="225">
        <v>0</v>
      </c>
      <c r="K40" s="223">
        <v>0</v>
      </c>
      <c r="L40" s="225">
        <v>0</v>
      </c>
      <c r="M40" s="223">
        <v>0</v>
      </c>
      <c r="N40" s="224">
        <v>0</v>
      </c>
      <c r="O40" s="224">
        <v>0</v>
      </c>
      <c r="P40" s="224">
        <v>0</v>
      </c>
      <c r="Q40" s="224">
        <v>0</v>
      </c>
      <c r="R40" s="225">
        <v>0</v>
      </c>
      <c r="S40" s="226">
        <v>0</v>
      </c>
      <c r="T40" s="223">
        <v>0</v>
      </c>
      <c r="U40" s="224">
        <v>0</v>
      </c>
      <c r="V40" s="224">
        <v>0</v>
      </c>
      <c r="W40" s="224">
        <v>0</v>
      </c>
      <c r="X40" s="224">
        <v>0</v>
      </c>
      <c r="Y40" s="224">
        <v>0</v>
      </c>
      <c r="Z40" s="224">
        <v>0</v>
      </c>
      <c r="AA40" s="225">
        <v>0</v>
      </c>
      <c r="AB40" s="227">
        <v>0</v>
      </c>
      <c r="AC40" s="224">
        <v>0</v>
      </c>
      <c r="AD40" s="224">
        <v>0</v>
      </c>
      <c r="AE40" s="225">
        <v>0</v>
      </c>
    </row>
    <row r="41" spans="2:31" ht="24" customHeight="1">
      <c r="B41" s="215" t="s">
        <v>374</v>
      </c>
      <c r="C41" s="216">
        <f t="shared" si="0"/>
        <v>0</v>
      </c>
      <c r="D41" s="215">
        <v>0</v>
      </c>
      <c r="E41" s="182">
        <v>0</v>
      </c>
      <c r="F41" s="182">
        <v>0</v>
      </c>
      <c r="G41" s="183">
        <v>0</v>
      </c>
      <c r="H41" s="215">
        <v>0</v>
      </c>
      <c r="I41" s="182">
        <v>0</v>
      </c>
      <c r="J41" s="183">
        <v>0</v>
      </c>
      <c r="K41" s="215">
        <v>0</v>
      </c>
      <c r="L41" s="183">
        <v>0</v>
      </c>
      <c r="M41" s="215">
        <v>0</v>
      </c>
      <c r="N41" s="182">
        <v>0</v>
      </c>
      <c r="O41" s="182">
        <v>0</v>
      </c>
      <c r="P41" s="182">
        <v>0</v>
      </c>
      <c r="Q41" s="182">
        <v>0</v>
      </c>
      <c r="R41" s="183">
        <v>0</v>
      </c>
      <c r="S41" s="217">
        <v>0</v>
      </c>
      <c r="T41" s="215">
        <v>0</v>
      </c>
      <c r="U41" s="182">
        <v>0</v>
      </c>
      <c r="V41" s="182">
        <v>0</v>
      </c>
      <c r="W41" s="182">
        <v>0</v>
      </c>
      <c r="X41" s="182">
        <v>0</v>
      </c>
      <c r="Y41" s="182">
        <v>0</v>
      </c>
      <c r="Z41" s="182">
        <v>0</v>
      </c>
      <c r="AA41" s="183">
        <v>0</v>
      </c>
      <c r="AB41" s="181">
        <v>0</v>
      </c>
      <c r="AC41" s="182">
        <v>0</v>
      </c>
      <c r="AD41" s="182">
        <v>0</v>
      </c>
      <c r="AE41" s="183">
        <v>0</v>
      </c>
    </row>
    <row r="42" spans="2:31" ht="24" customHeight="1">
      <c r="B42" s="215" t="s">
        <v>375</v>
      </c>
      <c r="C42" s="216">
        <f t="shared" si="0"/>
        <v>0</v>
      </c>
      <c r="D42" s="215">
        <v>0</v>
      </c>
      <c r="E42" s="182">
        <v>0</v>
      </c>
      <c r="F42" s="182">
        <v>0</v>
      </c>
      <c r="G42" s="183">
        <v>0</v>
      </c>
      <c r="H42" s="215">
        <v>0</v>
      </c>
      <c r="I42" s="182">
        <v>0</v>
      </c>
      <c r="J42" s="183">
        <v>0</v>
      </c>
      <c r="K42" s="215">
        <v>0</v>
      </c>
      <c r="L42" s="183">
        <v>0</v>
      </c>
      <c r="M42" s="215">
        <v>0</v>
      </c>
      <c r="N42" s="182">
        <v>0</v>
      </c>
      <c r="O42" s="182">
        <v>0</v>
      </c>
      <c r="P42" s="182">
        <v>0</v>
      </c>
      <c r="Q42" s="182">
        <v>0</v>
      </c>
      <c r="R42" s="183">
        <v>0</v>
      </c>
      <c r="S42" s="217">
        <v>0</v>
      </c>
      <c r="T42" s="215">
        <v>0</v>
      </c>
      <c r="U42" s="182">
        <v>0</v>
      </c>
      <c r="V42" s="182">
        <v>0</v>
      </c>
      <c r="W42" s="182">
        <v>0</v>
      </c>
      <c r="X42" s="182">
        <v>0</v>
      </c>
      <c r="Y42" s="182">
        <v>0</v>
      </c>
      <c r="Z42" s="182">
        <v>0</v>
      </c>
      <c r="AA42" s="183">
        <v>0</v>
      </c>
      <c r="AB42" s="181">
        <v>0</v>
      </c>
      <c r="AC42" s="182">
        <v>0</v>
      </c>
      <c r="AD42" s="182">
        <v>0</v>
      </c>
      <c r="AE42" s="183">
        <v>0</v>
      </c>
    </row>
    <row r="43" spans="2:31" ht="24" customHeight="1">
      <c r="B43" s="215" t="s">
        <v>403</v>
      </c>
      <c r="C43" s="216">
        <f t="shared" si="0"/>
        <v>0</v>
      </c>
      <c r="D43" s="215">
        <v>0</v>
      </c>
      <c r="E43" s="182">
        <v>0</v>
      </c>
      <c r="F43" s="182">
        <v>0</v>
      </c>
      <c r="G43" s="183">
        <v>0</v>
      </c>
      <c r="H43" s="215">
        <v>0</v>
      </c>
      <c r="I43" s="182">
        <v>0</v>
      </c>
      <c r="J43" s="183">
        <v>0</v>
      </c>
      <c r="K43" s="215">
        <v>0</v>
      </c>
      <c r="L43" s="183">
        <v>0</v>
      </c>
      <c r="M43" s="215">
        <v>0</v>
      </c>
      <c r="N43" s="182">
        <v>0</v>
      </c>
      <c r="O43" s="182">
        <v>0</v>
      </c>
      <c r="P43" s="182">
        <v>0</v>
      </c>
      <c r="Q43" s="182">
        <v>0</v>
      </c>
      <c r="R43" s="183">
        <v>0</v>
      </c>
      <c r="S43" s="217">
        <v>0</v>
      </c>
      <c r="T43" s="215">
        <v>0</v>
      </c>
      <c r="U43" s="182">
        <v>0</v>
      </c>
      <c r="V43" s="182">
        <v>0</v>
      </c>
      <c r="W43" s="182">
        <v>0</v>
      </c>
      <c r="X43" s="182">
        <v>0</v>
      </c>
      <c r="Y43" s="182">
        <v>0</v>
      </c>
      <c r="Z43" s="182">
        <v>0</v>
      </c>
      <c r="AA43" s="183">
        <v>0</v>
      </c>
      <c r="AB43" s="181">
        <v>0</v>
      </c>
      <c r="AC43" s="182">
        <v>0</v>
      </c>
      <c r="AD43" s="182">
        <v>0</v>
      </c>
      <c r="AE43" s="183">
        <v>0</v>
      </c>
    </row>
    <row r="44" spans="2:31" ht="24" customHeight="1">
      <c r="B44" s="215" t="s">
        <v>376</v>
      </c>
      <c r="C44" s="216">
        <f t="shared" si="0"/>
        <v>0</v>
      </c>
      <c r="D44" s="215">
        <v>0</v>
      </c>
      <c r="E44" s="182">
        <v>0</v>
      </c>
      <c r="F44" s="182">
        <v>0</v>
      </c>
      <c r="G44" s="183">
        <v>0</v>
      </c>
      <c r="H44" s="215">
        <v>0</v>
      </c>
      <c r="I44" s="182">
        <v>0</v>
      </c>
      <c r="J44" s="183">
        <v>0</v>
      </c>
      <c r="K44" s="215">
        <v>0</v>
      </c>
      <c r="L44" s="183">
        <v>0</v>
      </c>
      <c r="M44" s="215">
        <v>0</v>
      </c>
      <c r="N44" s="182">
        <v>0</v>
      </c>
      <c r="O44" s="182">
        <v>0</v>
      </c>
      <c r="P44" s="182">
        <v>0</v>
      </c>
      <c r="Q44" s="182">
        <v>0</v>
      </c>
      <c r="R44" s="183">
        <v>0</v>
      </c>
      <c r="S44" s="217">
        <v>0</v>
      </c>
      <c r="T44" s="215">
        <v>0</v>
      </c>
      <c r="U44" s="182">
        <v>0</v>
      </c>
      <c r="V44" s="182">
        <v>0</v>
      </c>
      <c r="W44" s="182">
        <v>0</v>
      </c>
      <c r="X44" s="182">
        <v>0</v>
      </c>
      <c r="Y44" s="182">
        <v>0</v>
      </c>
      <c r="Z44" s="182">
        <v>0</v>
      </c>
      <c r="AA44" s="183">
        <v>0</v>
      </c>
      <c r="AB44" s="181">
        <v>0</v>
      </c>
      <c r="AC44" s="182">
        <v>0</v>
      </c>
      <c r="AD44" s="182">
        <v>0</v>
      </c>
      <c r="AE44" s="183">
        <v>0</v>
      </c>
    </row>
    <row r="45" spans="2:31" ht="24" customHeight="1">
      <c r="B45" s="215" t="s">
        <v>377</v>
      </c>
      <c r="C45" s="216">
        <f t="shared" si="0"/>
        <v>0</v>
      </c>
      <c r="D45" s="215">
        <v>0</v>
      </c>
      <c r="E45" s="182">
        <v>0</v>
      </c>
      <c r="F45" s="182">
        <v>0</v>
      </c>
      <c r="G45" s="183">
        <v>0</v>
      </c>
      <c r="H45" s="215">
        <v>0</v>
      </c>
      <c r="I45" s="182">
        <v>0</v>
      </c>
      <c r="J45" s="183">
        <v>0</v>
      </c>
      <c r="K45" s="215">
        <v>0</v>
      </c>
      <c r="L45" s="183">
        <v>0</v>
      </c>
      <c r="M45" s="215">
        <v>0</v>
      </c>
      <c r="N45" s="182">
        <v>0</v>
      </c>
      <c r="O45" s="182">
        <v>0</v>
      </c>
      <c r="P45" s="182">
        <v>0</v>
      </c>
      <c r="Q45" s="182">
        <v>0</v>
      </c>
      <c r="R45" s="183">
        <v>0</v>
      </c>
      <c r="S45" s="217">
        <v>0</v>
      </c>
      <c r="T45" s="215">
        <v>0</v>
      </c>
      <c r="U45" s="182">
        <v>0</v>
      </c>
      <c r="V45" s="182">
        <v>0</v>
      </c>
      <c r="W45" s="182">
        <v>0</v>
      </c>
      <c r="X45" s="182">
        <v>0</v>
      </c>
      <c r="Y45" s="182">
        <v>0</v>
      </c>
      <c r="Z45" s="182">
        <v>0</v>
      </c>
      <c r="AA45" s="183">
        <v>0</v>
      </c>
      <c r="AB45" s="181">
        <v>0</v>
      </c>
      <c r="AC45" s="182">
        <v>0</v>
      </c>
      <c r="AD45" s="182">
        <v>0</v>
      </c>
      <c r="AE45" s="183">
        <v>0</v>
      </c>
    </row>
    <row r="46" spans="2:31" ht="24" customHeight="1">
      <c r="B46" s="215" t="s">
        <v>378</v>
      </c>
      <c r="C46" s="216">
        <f t="shared" si="0"/>
        <v>0</v>
      </c>
      <c r="D46" s="215">
        <v>0</v>
      </c>
      <c r="E46" s="182">
        <v>0</v>
      </c>
      <c r="F46" s="182">
        <v>0</v>
      </c>
      <c r="G46" s="183">
        <v>0</v>
      </c>
      <c r="H46" s="215">
        <v>0</v>
      </c>
      <c r="I46" s="182">
        <v>0</v>
      </c>
      <c r="J46" s="183">
        <v>0</v>
      </c>
      <c r="K46" s="215">
        <v>0</v>
      </c>
      <c r="L46" s="183">
        <v>0</v>
      </c>
      <c r="M46" s="215">
        <v>0</v>
      </c>
      <c r="N46" s="182">
        <v>0</v>
      </c>
      <c r="O46" s="182">
        <v>0</v>
      </c>
      <c r="P46" s="182">
        <v>0</v>
      </c>
      <c r="Q46" s="182">
        <v>0</v>
      </c>
      <c r="R46" s="183">
        <v>0</v>
      </c>
      <c r="S46" s="217">
        <v>0</v>
      </c>
      <c r="T46" s="215">
        <v>0</v>
      </c>
      <c r="U46" s="182">
        <v>0</v>
      </c>
      <c r="V46" s="182">
        <v>0</v>
      </c>
      <c r="W46" s="182">
        <v>0</v>
      </c>
      <c r="X46" s="182">
        <v>0</v>
      </c>
      <c r="Y46" s="182">
        <v>0</v>
      </c>
      <c r="Z46" s="182">
        <v>0</v>
      </c>
      <c r="AA46" s="183">
        <v>0</v>
      </c>
      <c r="AB46" s="181">
        <v>0</v>
      </c>
      <c r="AC46" s="182">
        <v>0</v>
      </c>
      <c r="AD46" s="182">
        <v>0</v>
      </c>
      <c r="AE46" s="183">
        <v>0</v>
      </c>
    </row>
    <row r="47" spans="2:31" ht="24" customHeight="1">
      <c r="B47" s="215" t="s">
        <v>379</v>
      </c>
      <c r="C47" s="216">
        <f t="shared" si="0"/>
        <v>0</v>
      </c>
      <c r="D47" s="215">
        <v>0</v>
      </c>
      <c r="E47" s="182">
        <v>0</v>
      </c>
      <c r="F47" s="182">
        <v>0</v>
      </c>
      <c r="G47" s="183">
        <v>0</v>
      </c>
      <c r="H47" s="215">
        <v>0</v>
      </c>
      <c r="I47" s="182">
        <v>0</v>
      </c>
      <c r="J47" s="183">
        <v>0</v>
      </c>
      <c r="K47" s="215">
        <v>0</v>
      </c>
      <c r="L47" s="183">
        <v>0</v>
      </c>
      <c r="M47" s="215">
        <v>0</v>
      </c>
      <c r="N47" s="182">
        <v>0</v>
      </c>
      <c r="O47" s="182">
        <v>0</v>
      </c>
      <c r="P47" s="182">
        <v>0</v>
      </c>
      <c r="Q47" s="182">
        <v>0</v>
      </c>
      <c r="R47" s="183">
        <v>0</v>
      </c>
      <c r="S47" s="217">
        <v>0</v>
      </c>
      <c r="T47" s="215">
        <v>0</v>
      </c>
      <c r="U47" s="182">
        <v>0</v>
      </c>
      <c r="V47" s="182">
        <v>0</v>
      </c>
      <c r="W47" s="182">
        <v>0</v>
      </c>
      <c r="X47" s="182">
        <v>0</v>
      </c>
      <c r="Y47" s="182">
        <v>0</v>
      </c>
      <c r="Z47" s="182">
        <v>0</v>
      </c>
      <c r="AA47" s="183">
        <v>0</v>
      </c>
      <c r="AB47" s="181">
        <v>0</v>
      </c>
      <c r="AC47" s="182">
        <v>0</v>
      </c>
      <c r="AD47" s="182">
        <v>0</v>
      </c>
      <c r="AE47" s="183">
        <v>0</v>
      </c>
    </row>
    <row r="48" spans="2:31" ht="24" customHeight="1">
      <c r="B48" s="215" t="s">
        <v>380</v>
      </c>
      <c r="C48" s="216">
        <f t="shared" si="0"/>
        <v>0</v>
      </c>
      <c r="D48" s="215">
        <v>0</v>
      </c>
      <c r="E48" s="182">
        <v>0</v>
      </c>
      <c r="F48" s="182">
        <v>0</v>
      </c>
      <c r="G48" s="183">
        <v>0</v>
      </c>
      <c r="H48" s="215">
        <v>0</v>
      </c>
      <c r="I48" s="182">
        <v>0</v>
      </c>
      <c r="J48" s="183">
        <v>0</v>
      </c>
      <c r="K48" s="215">
        <v>0</v>
      </c>
      <c r="L48" s="183">
        <v>0</v>
      </c>
      <c r="M48" s="215">
        <v>0</v>
      </c>
      <c r="N48" s="182">
        <v>0</v>
      </c>
      <c r="O48" s="182">
        <v>0</v>
      </c>
      <c r="P48" s="182">
        <v>0</v>
      </c>
      <c r="Q48" s="182">
        <v>0</v>
      </c>
      <c r="R48" s="183">
        <v>0</v>
      </c>
      <c r="S48" s="217">
        <v>0</v>
      </c>
      <c r="T48" s="215">
        <v>0</v>
      </c>
      <c r="U48" s="182">
        <v>0</v>
      </c>
      <c r="V48" s="182">
        <v>0</v>
      </c>
      <c r="W48" s="182">
        <v>0</v>
      </c>
      <c r="X48" s="182">
        <v>0</v>
      </c>
      <c r="Y48" s="182">
        <v>0</v>
      </c>
      <c r="Z48" s="182">
        <v>0</v>
      </c>
      <c r="AA48" s="183">
        <v>0</v>
      </c>
      <c r="AB48" s="181">
        <v>0</v>
      </c>
      <c r="AC48" s="182">
        <v>0</v>
      </c>
      <c r="AD48" s="182">
        <v>0</v>
      </c>
      <c r="AE48" s="183">
        <v>0</v>
      </c>
    </row>
    <row r="49" spans="2:31" ht="24" customHeight="1">
      <c r="B49" s="215" t="s">
        <v>381</v>
      </c>
      <c r="C49" s="216">
        <f t="shared" si="0"/>
        <v>0</v>
      </c>
      <c r="D49" s="215">
        <v>0</v>
      </c>
      <c r="E49" s="182">
        <v>0</v>
      </c>
      <c r="F49" s="182">
        <v>0</v>
      </c>
      <c r="G49" s="183">
        <v>0</v>
      </c>
      <c r="H49" s="215">
        <v>0</v>
      </c>
      <c r="I49" s="182">
        <v>0</v>
      </c>
      <c r="J49" s="183">
        <v>0</v>
      </c>
      <c r="K49" s="215">
        <v>0</v>
      </c>
      <c r="L49" s="183">
        <v>0</v>
      </c>
      <c r="M49" s="215">
        <v>0</v>
      </c>
      <c r="N49" s="182">
        <v>0</v>
      </c>
      <c r="O49" s="182">
        <v>0</v>
      </c>
      <c r="P49" s="182">
        <v>0</v>
      </c>
      <c r="Q49" s="182">
        <v>0</v>
      </c>
      <c r="R49" s="183">
        <v>0</v>
      </c>
      <c r="S49" s="217">
        <v>0</v>
      </c>
      <c r="T49" s="215">
        <v>0</v>
      </c>
      <c r="U49" s="182">
        <v>0</v>
      </c>
      <c r="V49" s="182">
        <v>0</v>
      </c>
      <c r="W49" s="182">
        <v>0</v>
      </c>
      <c r="X49" s="182">
        <v>0</v>
      </c>
      <c r="Y49" s="182">
        <v>0</v>
      </c>
      <c r="Z49" s="182">
        <v>0</v>
      </c>
      <c r="AA49" s="183">
        <v>0</v>
      </c>
      <c r="AB49" s="181">
        <v>0</v>
      </c>
      <c r="AC49" s="182">
        <v>0</v>
      </c>
      <c r="AD49" s="182">
        <v>0</v>
      </c>
      <c r="AE49" s="183">
        <v>0</v>
      </c>
    </row>
    <row r="50" spans="2:31" ht="24" customHeight="1">
      <c r="B50" s="215" t="s">
        <v>382</v>
      </c>
      <c r="C50" s="216">
        <f t="shared" si="0"/>
        <v>0</v>
      </c>
      <c r="D50" s="215">
        <v>0</v>
      </c>
      <c r="E50" s="182">
        <v>0</v>
      </c>
      <c r="F50" s="182">
        <v>0</v>
      </c>
      <c r="G50" s="183">
        <v>0</v>
      </c>
      <c r="H50" s="215">
        <v>0</v>
      </c>
      <c r="I50" s="182">
        <v>0</v>
      </c>
      <c r="J50" s="183">
        <v>0</v>
      </c>
      <c r="K50" s="215">
        <v>0</v>
      </c>
      <c r="L50" s="183">
        <v>0</v>
      </c>
      <c r="M50" s="215">
        <v>0</v>
      </c>
      <c r="N50" s="182">
        <v>0</v>
      </c>
      <c r="O50" s="182">
        <v>0</v>
      </c>
      <c r="P50" s="182">
        <v>0</v>
      </c>
      <c r="Q50" s="182">
        <v>0</v>
      </c>
      <c r="R50" s="183">
        <v>0</v>
      </c>
      <c r="S50" s="217">
        <v>0</v>
      </c>
      <c r="T50" s="215">
        <v>0</v>
      </c>
      <c r="U50" s="182">
        <v>0</v>
      </c>
      <c r="V50" s="182">
        <v>0</v>
      </c>
      <c r="W50" s="182">
        <v>0</v>
      </c>
      <c r="X50" s="182">
        <v>0</v>
      </c>
      <c r="Y50" s="182">
        <v>0</v>
      </c>
      <c r="Z50" s="182">
        <v>0</v>
      </c>
      <c r="AA50" s="183">
        <v>0</v>
      </c>
      <c r="AB50" s="181">
        <v>0</v>
      </c>
      <c r="AC50" s="182">
        <v>0</v>
      </c>
      <c r="AD50" s="182">
        <v>0</v>
      </c>
      <c r="AE50" s="183">
        <v>0</v>
      </c>
    </row>
    <row r="51" spans="2:31" ht="24" customHeight="1">
      <c r="B51" s="215" t="s">
        <v>383</v>
      </c>
      <c r="C51" s="216">
        <f t="shared" si="0"/>
        <v>19</v>
      </c>
      <c r="D51" s="215">
        <v>19</v>
      </c>
      <c r="E51" s="182">
        <v>0</v>
      </c>
      <c r="F51" s="182">
        <v>0</v>
      </c>
      <c r="G51" s="183">
        <v>0</v>
      </c>
      <c r="H51" s="215">
        <v>0</v>
      </c>
      <c r="I51" s="182">
        <v>0</v>
      </c>
      <c r="J51" s="183">
        <v>19</v>
      </c>
      <c r="K51" s="215">
        <v>0</v>
      </c>
      <c r="L51" s="183">
        <v>0</v>
      </c>
      <c r="M51" s="215">
        <v>0</v>
      </c>
      <c r="N51" s="182">
        <v>0</v>
      </c>
      <c r="O51" s="182">
        <v>0</v>
      </c>
      <c r="P51" s="182">
        <v>0</v>
      </c>
      <c r="Q51" s="182">
        <v>0</v>
      </c>
      <c r="R51" s="183">
        <v>0</v>
      </c>
      <c r="S51" s="217">
        <v>0</v>
      </c>
      <c r="T51" s="215">
        <v>15</v>
      </c>
      <c r="U51" s="182">
        <v>0</v>
      </c>
      <c r="V51" s="182">
        <v>0</v>
      </c>
      <c r="W51" s="182">
        <v>0</v>
      </c>
      <c r="X51" s="182">
        <v>0</v>
      </c>
      <c r="Y51" s="182">
        <v>0</v>
      </c>
      <c r="Z51" s="182">
        <v>15</v>
      </c>
      <c r="AA51" s="183">
        <v>0</v>
      </c>
      <c r="AB51" s="181">
        <v>0</v>
      </c>
      <c r="AC51" s="182">
        <v>0</v>
      </c>
      <c r="AD51" s="182">
        <v>0</v>
      </c>
      <c r="AE51" s="183">
        <v>0</v>
      </c>
    </row>
    <row r="52" spans="2:31" ht="24" customHeight="1" thickBot="1">
      <c r="B52" s="228" t="s">
        <v>384</v>
      </c>
      <c r="C52" s="191">
        <f t="shared" si="0"/>
        <v>0</v>
      </c>
      <c r="D52" s="228">
        <v>0</v>
      </c>
      <c r="E52" s="190">
        <v>0</v>
      </c>
      <c r="F52" s="190">
        <v>0</v>
      </c>
      <c r="G52" s="191">
        <v>0</v>
      </c>
      <c r="H52" s="228">
        <v>0</v>
      </c>
      <c r="I52" s="190">
        <v>0</v>
      </c>
      <c r="J52" s="191">
        <v>0</v>
      </c>
      <c r="K52" s="228">
        <v>0</v>
      </c>
      <c r="L52" s="191">
        <v>0</v>
      </c>
      <c r="M52" s="228">
        <v>0</v>
      </c>
      <c r="N52" s="190">
        <v>0</v>
      </c>
      <c r="O52" s="190">
        <v>0</v>
      </c>
      <c r="P52" s="190">
        <v>0</v>
      </c>
      <c r="Q52" s="190">
        <v>0</v>
      </c>
      <c r="R52" s="191">
        <v>0</v>
      </c>
      <c r="S52" s="230">
        <v>0</v>
      </c>
      <c r="T52" s="228">
        <v>0</v>
      </c>
      <c r="U52" s="190">
        <v>0</v>
      </c>
      <c r="V52" s="190">
        <v>0</v>
      </c>
      <c r="W52" s="190">
        <v>0</v>
      </c>
      <c r="X52" s="190">
        <v>0</v>
      </c>
      <c r="Y52" s="190">
        <v>0</v>
      </c>
      <c r="Z52" s="190">
        <v>0</v>
      </c>
      <c r="AA52" s="191">
        <v>0</v>
      </c>
      <c r="AB52" s="189">
        <v>0</v>
      </c>
      <c r="AC52" s="190">
        <v>0</v>
      </c>
      <c r="AD52" s="190">
        <v>0</v>
      </c>
      <c r="AE52" s="191">
        <v>0</v>
      </c>
    </row>
    <row r="53" spans="2:31" ht="25.5" customHeight="1" thickBot="1" thickTop="1">
      <c r="B53" s="231" t="s">
        <v>93</v>
      </c>
      <c r="C53" s="232">
        <f>SUM(D53:G53)</f>
        <v>20</v>
      </c>
      <c r="D53" s="233">
        <f>SUM(D6:D52)</f>
        <v>19</v>
      </c>
      <c r="E53" s="199">
        <f aca="true" t="shared" si="1" ref="E53:AE53">SUM(E6:E52)</f>
        <v>1</v>
      </c>
      <c r="F53" s="199">
        <f t="shared" si="1"/>
        <v>0</v>
      </c>
      <c r="G53" s="200">
        <f t="shared" si="1"/>
        <v>0</v>
      </c>
      <c r="H53" s="233">
        <f t="shared" si="1"/>
        <v>0</v>
      </c>
      <c r="I53" s="199">
        <f t="shared" si="1"/>
        <v>0</v>
      </c>
      <c r="J53" s="200">
        <f t="shared" si="1"/>
        <v>20</v>
      </c>
      <c r="K53" s="233">
        <f t="shared" si="1"/>
        <v>0</v>
      </c>
      <c r="L53" s="200">
        <f t="shared" si="1"/>
        <v>0</v>
      </c>
      <c r="M53" s="233">
        <f t="shared" si="1"/>
        <v>0</v>
      </c>
      <c r="N53" s="199">
        <f t="shared" si="1"/>
        <v>0</v>
      </c>
      <c r="O53" s="199">
        <f t="shared" si="1"/>
        <v>0</v>
      </c>
      <c r="P53" s="199">
        <f t="shared" si="1"/>
        <v>0</v>
      </c>
      <c r="Q53" s="199">
        <f t="shared" si="1"/>
        <v>0</v>
      </c>
      <c r="R53" s="200">
        <f t="shared" si="1"/>
        <v>0</v>
      </c>
      <c r="S53" s="234">
        <f t="shared" si="1"/>
        <v>0</v>
      </c>
      <c r="T53" s="233">
        <f t="shared" si="1"/>
        <v>15</v>
      </c>
      <c r="U53" s="199">
        <f t="shared" si="1"/>
        <v>0</v>
      </c>
      <c r="V53" s="199">
        <f t="shared" si="1"/>
        <v>0</v>
      </c>
      <c r="W53" s="199">
        <f t="shared" si="1"/>
        <v>0</v>
      </c>
      <c r="X53" s="199">
        <f t="shared" si="1"/>
        <v>0</v>
      </c>
      <c r="Y53" s="199">
        <f t="shared" si="1"/>
        <v>0</v>
      </c>
      <c r="Z53" s="199">
        <f t="shared" si="1"/>
        <v>15</v>
      </c>
      <c r="AA53" s="200">
        <f t="shared" si="1"/>
        <v>0</v>
      </c>
      <c r="AB53" s="198">
        <f>SUM(AB6:AB52)</f>
        <v>0</v>
      </c>
      <c r="AC53" s="199">
        <f t="shared" si="1"/>
        <v>0</v>
      </c>
      <c r="AD53" s="199">
        <f t="shared" si="1"/>
        <v>0</v>
      </c>
      <c r="AE53" s="200">
        <f t="shared" si="1"/>
        <v>0</v>
      </c>
    </row>
    <row r="54" ht="13.5" thickTop="1"/>
  </sheetData>
  <sheetProtection/>
  <mergeCells count="31">
    <mergeCell ref="K2:L2"/>
    <mergeCell ref="M2:R2"/>
    <mergeCell ref="S2:S5"/>
    <mergeCell ref="I3:I5"/>
    <mergeCell ref="J3:J5"/>
    <mergeCell ref="K3:K5"/>
    <mergeCell ref="L3:L5"/>
    <mergeCell ref="M3:M5"/>
    <mergeCell ref="N3:R4"/>
    <mergeCell ref="D3:D5"/>
    <mergeCell ref="E3:E5"/>
    <mergeCell ref="F3:F5"/>
    <mergeCell ref="G3:G5"/>
    <mergeCell ref="H3:H5"/>
    <mergeCell ref="C2:C5"/>
    <mergeCell ref="D2:G2"/>
    <mergeCell ref="H2:J2"/>
    <mergeCell ref="AC2:AC5"/>
    <mergeCell ref="AD2:AE2"/>
    <mergeCell ref="Y3:Y5"/>
    <mergeCell ref="Z3:Z5"/>
    <mergeCell ref="AA3:AA5"/>
    <mergeCell ref="AD3:AD5"/>
    <mergeCell ref="AE3:AE5"/>
    <mergeCell ref="AB2:AB5"/>
    <mergeCell ref="U3:U5"/>
    <mergeCell ref="V3:V5"/>
    <mergeCell ref="W3:W5"/>
    <mergeCell ref="X3:X5"/>
    <mergeCell ref="T2:T5"/>
    <mergeCell ref="U2:AA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4.xml><?xml version="1.0" encoding="utf-8"?>
<worksheet xmlns="http://schemas.openxmlformats.org/spreadsheetml/2006/main" xmlns:r="http://schemas.openxmlformats.org/officeDocument/2006/relationships">
  <sheetPr>
    <pageSetUpPr fitToPage="1"/>
  </sheetPr>
  <dimension ref="A1:AG53"/>
  <sheetViews>
    <sheetView view="pageBreakPreview" zoomScale="60" zoomScaleNormal="70" zoomScalePageLayoutView="0" workbookViewId="0" topLeftCell="A1">
      <pane xSplit="3" ySplit="5" topLeftCell="D45" activePane="bottomRight" state="frozen"/>
      <selection pane="topLeft" activeCell="A1" sqref="A1"/>
      <selection pane="topRight" activeCell="D1" sqref="D1"/>
      <selection pane="bottomLeft" activeCell="A6" sqref="A6"/>
      <selection pane="bottomRight" activeCell="O71" sqref="O71"/>
    </sheetView>
  </sheetViews>
  <sheetFormatPr defaultColWidth="9.00390625" defaultRowHeight="13.5"/>
  <cols>
    <col min="1" max="1" width="3.00390625" style="201" customWidth="1"/>
    <col min="2" max="2" width="22.50390625" style="201" customWidth="1"/>
    <col min="3" max="6" width="9.375" style="201" customWidth="1"/>
    <col min="7" max="31" width="7.75390625" style="201" customWidth="1"/>
    <col min="32" max="33" width="6.50390625" style="254" customWidth="1"/>
    <col min="34" max="16384" width="8.875" style="201" customWidth="1"/>
  </cols>
  <sheetData>
    <row r="1" spans="1:33" s="209" customFormat="1" ht="23.25" customHeight="1" thickBot="1">
      <c r="A1" s="441"/>
      <c r="B1" s="208" t="s">
        <v>108</v>
      </c>
      <c r="AE1" s="210"/>
      <c r="AF1" s="235"/>
      <c r="AG1" s="210" t="s">
        <v>55</v>
      </c>
    </row>
    <row r="2" spans="2:33" s="170" customFormat="1" ht="30" customHeight="1" thickTop="1">
      <c r="B2" s="202"/>
      <c r="C2" s="596" t="s">
        <v>109</v>
      </c>
      <c r="D2" s="610" t="s">
        <v>57</v>
      </c>
      <c r="E2" s="597"/>
      <c r="F2" s="598"/>
      <c r="G2" s="611" t="s">
        <v>110</v>
      </c>
      <c r="H2" s="612"/>
      <c r="I2" s="601"/>
      <c r="J2" s="610" t="s">
        <v>59</v>
      </c>
      <c r="K2" s="598"/>
      <c r="L2" s="592" t="s">
        <v>111</v>
      </c>
      <c r="M2" s="578"/>
      <c r="N2" s="578"/>
      <c r="O2" s="578"/>
      <c r="P2" s="578"/>
      <c r="Q2" s="579"/>
      <c r="R2" s="613" t="s">
        <v>61</v>
      </c>
      <c r="S2" s="592" t="s">
        <v>62</v>
      </c>
      <c r="T2" s="596" t="s">
        <v>99</v>
      </c>
      <c r="U2" s="597"/>
      <c r="V2" s="597"/>
      <c r="W2" s="597"/>
      <c r="X2" s="597"/>
      <c r="Y2" s="597"/>
      <c r="Z2" s="598"/>
      <c r="AA2" s="605" t="s">
        <v>64</v>
      </c>
      <c r="AB2" s="599" t="s">
        <v>65</v>
      </c>
      <c r="AC2" s="605" t="s">
        <v>66</v>
      </c>
      <c r="AD2" s="590" t="s">
        <v>101</v>
      </c>
      <c r="AE2" s="601"/>
      <c r="AF2" s="629" t="s">
        <v>68</v>
      </c>
      <c r="AG2" s="630"/>
    </row>
    <row r="3" spans="2:33" s="170" customFormat="1" ht="18" customHeight="1">
      <c r="B3" s="203"/>
      <c r="C3" s="609"/>
      <c r="D3" s="583" t="s">
        <v>69</v>
      </c>
      <c r="E3" s="575" t="s">
        <v>70</v>
      </c>
      <c r="F3" s="576" t="s">
        <v>72</v>
      </c>
      <c r="G3" s="608" t="s">
        <v>73</v>
      </c>
      <c r="H3" s="594" t="s">
        <v>74</v>
      </c>
      <c r="I3" s="602" t="s">
        <v>72</v>
      </c>
      <c r="J3" s="608" t="s">
        <v>106</v>
      </c>
      <c r="K3" s="602" t="s">
        <v>107</v>
      </c>
      <c r="L3" s="617"/>
      <c r="M3" s="618" t="s">
        <v>103</v>
      </c>
      <c r="N3" s="619"/>
      <c r="O3" s="619"/>
      <c r="P3" s="619"/>
      <c r="Q3" s="620"/>
      <c r="R3" s="614"/>
      <c r="S3" s="595"/>
      <c r="T3" s="575" t="s">
        <v>78</v>
      </c>
      <c r="U3" s="575" t="s">
        <v>79</v>
      </c>
      <c r="V3" s="575" t="s">
        <v>80</v>
      </c>
      <c r="W3" s="575" t="s">
        <v>81</v>
      </c>
      <c r="X3" s="575" t="s">
        <v>82</v>
      </c>
      <c r="Y3" s="575" t="s">
        <v>72</v>
      </c>
      <c r="Z3" s="602" t="s">
        <v>83</v>
      </c>
      <c r="AA3" s="606"/>
      <c r="AB3" s="600"/>
      <c r="AC3" s="606"/>
      <c r="AD3" s="594" t="s">
        <v>84</v>
      </c>
      <c r="AE3" s="604" t="s">
        <v>85</v>
      </c>
      <c r="AF3" s="626" t="s">
        <v>86</v>
      </c>
      <c r="AG3" s="623" t="s">
        <v>89</v>
      </c>
    </row>
    <row r="4" spans="2:33" s="170" customFormat="1" ht="18" customHeight="1">
      <c r="B4" s="203"/>
      <c r="C4" s="609"/>
      <c r="D4" s="583"/>
      <c r="E4" s="575"/>
      <c r="F4" s="576"/>
      <c r="G4" s="595"/>
      <c r="H4" s="600"/>
      <c r="I4" s="603"/>
      <c r="J4" s="595"/>
      <c r="K4" s="603"/>
      <c r="L4" s="617"/>
      <c r="M4" s="609"/>
      <c r="N4" s="621"/>
      <c r="O4" s="621"/>
      <c r="P4" s="621"/>
      <c r="Q4" s="622"/>
      <c r="R4" s="614"/>
      <c r="S4" s="595"/>
      <c r="T4" s="575"/>
      <c r="U4" s="575"/>
      <c r="V4" s="575"/>
      <c r="W4" s="575"/>
      <c r="X4" s="575"/>
      <c r="Y4" s="575"/>
      <c r="Z4" s="603"/>
      <c r="AA4" s="606"/>
      <c r="AB4" s="600"/>
      <c r="AC4" s="606"/>
      <c r="AD4" s="600"/>
      <c r="AE4" s="604"/>
      <c r="AF4" s="627"/>
      <c r="AG4" s="624"/>
    </row>
    <row r="5" spans="2:33" s="174" customFormat="1" ht="43.5" customHeight="1">
      <c r="B5" s="204"/>
      <c r="C5" s="609"/>
      <c r="D5" s="608"/>
      <c r="E5" s="594"/>
      <c r="F5" s="602"/>
      <c r="G5" s="593"/>
      <c r="H5" s="615"/>
      <c r="I5" s="616"/>
      <c r="J5" s="593"/>
      <c r="K5" s="616"/>
      <c r="L5" s="617"/>
      <c r="M5" s="211"/>
      <c r="N5" s="212" t="s">
        <v>90</v>
      </c>
      <c r="O5" s="212" t="s">
        <v>91</v>
      </c>
      <c r="P5" s="213" t="s">
        <v>92</v>
      </c>
      <c r="Q5" s="214" t="s">
        <v>72</v>
      </c>
      <c r="R5" s="614"/>
      <c r="S5" s="595"/>
      <c r="T5" s="594"/>
      <c r="U5" s="594"/>
      <c r="V5" s="594"/>
      <c r="W5" s="594"/>
      <c r="X5" s="594"/>
      <c r="Y5" s="594"/>
      <c r="Z5" s="603"/>
      <c r="AA5" s="607"/>
      <c r="AB5" s="600"/>
      <c r="AC5" s="606"/>
      <c r="AD5" s="600"/>
      <c r="AE5" s="604"/>
      <c r="AF5" s="628"/>
      <c r="AG5" s="625"/>
    </row>
    <row r="6" spans="2:33" ht="24" customHeight="1">
      <c r="B6" s="176" t="s">
        <v>339</v>
      </c>
      <c r="C6" s="177">
        <f aca="true" t="shared" si="0" ref="C6:C52">SUM(D6:F6)</f>
        <v>0</v>
      </c>
      <c r="D6" s="176">
        <v>0</v>
      </c>
      <c r="E6" s="178">
        <v>0</v>
      </c>
      <c r="F6" s="179">
        <v>0</v>
      </c>
      <c r="G6" s="176">
        <v>0</v>
      </c>
      <c r="H6" s="178">
        <v>0</v>
      </c>
      <c r="I6" s="179">
        <v>0</v>
      </c>
      <c r="J6" s="176">
        <v>0</v>
      </c>
      <c r="K6" s="179">
        <v>0</v>
      </c>
      <c r="L6" s="176">
        <v>0</v>
      </c>
      <c r="M6" s="178">
        <v>0</v>
      </c>
      <c r="N6" s="178">
        <v>0</v>
      </c>
      <c r="O6" s="178">
        <v>0</v>
      </c>
      <c r="P6" s="178">
        <v>0</v>
      </c>
      <c r="Q6" s="179">
        <v>0</v>
      </c>
      <c r="R6" s="180">
        <v>0</v>
      </c>
      <c r="S6" s="176">
        <v>0</v>
      </c>
      <c r="T6" s="178">
        <v>0</v>
      </c>
      <c r="U6" s="178">
        <v>0</v>
      </c>
      <c r="V6" s="178">
        <v>0</v>
      </c>
      <c r="W6" s="178">
        <v>0</v>
      </c>
      <c r="X6" s="178">
        <v>0</v>
      </c>
      <c r="Y6" s="178">
        <v>0</v>
      </c>
      <c r="Z6" s="179">
        <v>0</v>
      </c>
      <c r="AA6" s="205">
        <v>0</v>
      </c>
      <c r="AB6" s="178">
        <v>0</v>
      </c>
      <c r="AC6" s="178">
        <v>0</v>
      </c>
      <c r="AD6" s="178">
        <v>0</v>
      </c>
      <c r="AE6" s="179">
        <v>0</v>
      </c>
      <c r="AF6" s="255">
        <v>0</v>
      </c>
      <c r="AG6" s="256">
        <v>0</v>
      </c>
    </row>
    <row r="7" spans="2:33" ht="24" customHeight="1">
      <c r="B7" s="176" t="s">
        <v>340</v>
      </c>
      <c r="C7" s="177">
        <f t="shared" si="0"/>
        <v>0</v>
      </c>
      <c r="D7" s="176">
        <v>0</v>
      </c>
      <c r="E7" s="178">
        <v>0</v>
      </c>
      <c r="F7" s="179">
        <v>0</v>
      </c>
      <c r="G7" s="176">
        <v>0</v>
      </c>
      <c r="H7" s="178">
        <v>0</v>
      </c>
      <c r="I7" s="179">
        <v>0</v>
      </c>
      <c r="J7" s="176">
        <v>0</v>
      </c>
      <c r="K7" s="179">
        <v>0</v>
      </c>
      <c r="L7" s="176">
        <v>0</v>
      </c>
      <c r="M7" s="178">
        <v>0</v>
      </c>
      <c r="N7" s="178">
        <v>0</v>
      </c>
      <c r="O7" s="178">
        <v>0</v>
      </c>
      <c r="P7" s="178">
        <v>0</v>
      </c>
      <c r="Q7" s="179">
        <v>0</v>
      </c>
      <c r="R7" s="180">
        <v>0</v>
      </c>
      <c r="S7" s="176">
        <v>0</v>
      </c>
      <c r="T7" s="178">
        <v>0</v>
      </c>
      <c r="U7" s="178">
        <v>0</v>
      </c>
      <c r="V7" s="178">
        <v>0</v>
      </c>
      <c r="W7" s="178">
        <v>0</v>
      </c>
      <c r="X7" s="178">
        <v>0</v>
      </c>
      <c r="Y7" s="178">
        <v>0</v>
      </c>
      <c r="Z7" s="179">
        <v>0</v>
      </c>
      <c r="AA7" s="205">
        <v>0</v>
      </c>
      <c r="AB7" s="178">
        <v>0</v>
      </c>
      <c r="AC7" s="178">
        <v>0</v>
      </c>
      <c r="AD7" s="178">
        <v>0</v>
      </c>
      <c r="AE7" s="179">
        <v>0</v>
      </c>
      <c r="AF7" s="255">
        <v>0</v>
      </c>
      <c r="AG7" s="256">
        <v>0</v>
      </c>
    </row>
    <row r="8" spans="2:33" ht="24" customHeight="1">
      <c r="B8" s="176" t="s">
        <v>341</v>
      </c>
      <c r="C8" s="177">
        <f t="shared" si="0"/>
        <v>0</v>
      </c>
      <c r="D8" s="176">
        <v>0</v>
      </c>
      <c r="E8" s="178">
        <v>0</v>
      </c>
      <c r="F8" s="179">
        <v>0</v>
      </c>
      <c r="G8" s="176">
        <v>0</v>
      </c>
      <c r="H8" s="178">
        <v>0</v>
      </c>
      <c r="I8" s="179">
        <v>0</v>
      </c>
      <c r="J8" s="176">
        <v>0</v>
      </c>
      <c r="K8" s="179">
        <v>0</v>
      </c>
      <c r="L8" s="176">
        <v>0</v>
      </c>
      <c r="M8" s="178">
        <v>0</v>
      </c>
      <c r="N8" s="178">
        <v>0</v>
      </c>
      <c r="O8" s="178">
        <v>0</v>
      </c>
      <c r="P8" s="178">
        <v>0</v>
      </c>
      <c r="Q8" s="179">
        <v>0</v>
      </c>
      <c r="R8" s="180">
        <v>0</v>
      </c>
      <c r="S8" s="176">
        <v>0</v>
      </c>
      <c r="T8" s="178">
        <v>0</v>
      </c>
      <c r="U8" s="178">
        <v>0</v>
      </c>
      <c r="V8" s="178">
        <v>0</v>
      </c>
      <c r="W8" s="178">
        <v>0</v>
      </c>
      <c r="X8" s="178">
        <v>0</v>
      </c>
      <c r="Y8" s="178">
        <v>0</v>
      </c>
      <c r="Z8" s="179">
        <v>0</v>
      </c>
      <c r="AA8" s="205">
        <v>0</v>
      </c>
      <c r="AB8" s="178">
        <v>0</v>
      </c>
      <c r="AC8" s="178">
        <v>0</v>
      </c>
      <c r="AD8" s="178">
        <v>0</v>
      </c>
      <c r="AE8" s="179">
        <v>0</v>
      </c>
      <c r="AF8" s="255">
        <v>0</v>
      </c>
      <c r="AG8" s="256">
        <v>0</v>
      </c>
    </row>
    <row r="9" spans="2:33" ht="24" customHeight="1">
      <c r="B9" s="176" t="s">
        <v>342</v>
      </c>
      <c r="C9" s="177">
        <f t="shared" si="0"/>
        <v>0</v>
      </c>
      <c r="D9" s="176">
        <v>0</v>
      </c>
      <c r="E9" s="178">
        <v>0</v>
      </c>
      <c r="F9" s="179">
        <v>0</v>
      </c>
      <c r="G9" s="176">
        <v>0</v>
      </c>
      <c r="H9" s="178">
        <v>0</v>
      </c>
      <c r="I9" s="179">
        <v>0</v>
      </c>
      <c r="J9" s="176">
        <v>0</v>
      </c>
      <c r="K9" s="179">
        <v>0</v>
      </c>
      <c r="L9" s="176">
        <v>0</v>
      </c>
      <c r="M9" s="178">
        <v>0</v>
      </c>
      <c r="N9" s="178">
        <v>0</v>
      </c>
      <c r="O9" s="178">
        <v>0</v>
      </c>
      <c r="P9" s="178">
        <v>0</v>
      </c>
      <c r="Q9" s="179">
        <v>0</v>
      </c>
      <c r="R9" s="180">
        <v>0</v>
      </c>
      <c r="S9" s="176">
        <v>0</v>
      </c>
      <c r="T9" s="178">
        <v>0</v>
      </c>
      <c r="U9" s="178">
        <v>0</v>
      </c>
      <c r="V9" s="178">
        <v>0</v>
      </c>
      <c r="W9" s="178">
        <v>0</v>
      </c>
      <c r="X9" s="178">
        <v>0</v>
      </c>
      <c r="Y9" s="178">
        <v>0</v>
      </c>
      <c r="Z9" s="179">
        <v>0</v>
      </c>
      <c r="AA9" s="205">
        <v>0</v>
      </c>
      <c r="AB9" s="178">
        <v>0</v>
      </c>
      <c r="AC9" s="178">
        <v>0</v>
      </c>
      <c r="AD9" s="178">
        <v>0</v>
      </c>
      <c r="AE9" s="179">
        <v>0</v>
      </c>
      <c r="AF9" s="255">
        <v>0</v>
      </c>
      <c r="AG9" s="256">
        <v>0</v>
      </c>
    </row>
    <row r="10" spans="2:33" ht="24" customHeight="1">
      <c r="B10" s="176" t="s">
        <v>343</v>
      </c>
      <c r="C10" s="177">
        <f t="shared" si="0"/>
        <v>0</v>
      </c>
      <c r="D10" s="176">
        <v>0</v>
      </c>
      <c r="E10" s="178">
        <v>0</v>
      </c>
      <c r="F10" s="179">
        <v>0</v>
      </c>
      <c r="G10" s="176">
        <v>0</v>
      </c>
      <c r="H10" s="178">
        <v>0</v>
      </c>
      <c r="I10" s="179">
        <v>0</v>
      </c>
      <c r="J10" s="176">
        <v>0</v>
      </c>
      <c r="K10" s="179">
        <v>0</v>
      </c>
      <c r="L10" s="176">
        <v>0</v>
      </c>
      <c r="M10" s="178">
        <v>0</v>
      </c>
      <c r="N10" s="178">
        <v>0</v>
      </c>
      <c r="O10" s="178">
        <v>0</v>
      </c>
      <c r="P10" s="178">
        <v>0</v>
      </c>
      <c r="Q10" s="179">
        <v>0</v>
      </c>
      <c r="R10" s="180">
        <v>0</v>
      </c>
      <c r="S10" s="176">
        <v>0</v>
      </c>
      <c r="T10" s="178">
        <v>0</v>
      </c>
      <c r="U10" s="178">
        <v>0</v>
      </c>
      <c r="V10" s="178">
        <v>0</v>
      </c>
      <c r="W10" s="178">
        <v>0</v>
      </c>
      <c r="X10" s="178">
        <v>0</v>
      </c>
      <c r="Y10" s="178">
        <v>0</v>
      </c>
      <c r="Z10" s="179">
        <v>0</v>
      </c>
      <c r="AA10" s="205">
        <v>0</v>
      </c>
      <c r="AB10" s="178">
        <v>0</v>
      </c>
      <c r="AC10" s="178">
        <v>0</v>
      </c>
      <c r="AD10" s="178">
        <v>0</v>
      </c>
      <c r="AE10" s="179">
        <v>0</v>
      </c>
      <c r="AF10" s="255">
        <v>0</v>
      </c>
      <c r="AG10" s="256">
        <v>0</v>
      </c>
    </row>
    <row r="11" spans="2:33" ht="24" customHeight="1">
      <c r="B11" s="176" t="s">
        <v>344</v>
      </c>
      <c r="C11" s="177">
        <f t="shared" si="0"/>
        <v>0</v>
      </c>
      <c r="D11" s="176">
        <v>0</v>
      </c>
      <c r="E11" s="178">
        <v>0</v>
      </c>
      <c r="F11" s="179">
        <v>0</v>
      </c>
      <c r="G11" s="176">
        <v>0</v>
      </c>
      <c r="H11" s="178">
        <v>0</v>
      </c>
      <c r="I11" s="179">
        <v>0</v>
      </c>
      <c r="J11" s="176">
        <v>0</v>
      </c>
      <c r="K11" s="179">
        <v>0</v>
      </c>
      <c r="L11" s="176">
        <v>0</v>
      </c>
      <c r="M11" s="178">
        <v>0</v>
      </c>
      <c r="N11" s="178">
        <v>0</v>
      </c>
      <c r="O11" s="178">
        <v>0</v>
      </c>
      <c r="P11" s="178">
        <v>0</v>
      </c>
      <c r="Q11" s="179">
        <v>0</v>
      </c>
      <c r="R11" s="180">
        <v>0</v>
      </c>
      <c r="S11" s="176">
        <v>0</v>
      </c>
      <c r="T11" s="178">
        <v>0</v>
      </c>
      <c r="U11" s="178">
        <v>0</v>
      </c>
      <c r="V11" s="178">
        <v>0</v>
      </c>
      <c r="W11" s="178">
        <v>0</v>
      </c>
      <c r="X11" s="178">
        <v>0</v>
      </c>
      <c r="Y11" s="178">
        <v>0</v>
      </c>
      <c r="Z11" s="179">
        <v>0</v>
      </c>
      <c r="AA11" s="205">
        <v>0</v>
      </c>
      <c r="AB11" s="178">
        <v>0</v>
      </c>
      <c r="AC11" s="178">
        <v>0</v>
      </c>
      <c r="AD11" s="178">
        <v>0</v>
      </c>
      <c r="AE11" s="179">
        <v>0</v>
      </c>
      <c r="AF11" s="255">
        <v>0</v>
      </c>
      <c r="AG11" s="256">
        <v>0</v>
      </c>
    </row>
    <row r="12" spans="2:33" ht="24" customHeight="1">
      <c r="B12" s="176" t="s">
        <v>345</v>
      </c>
      <c r="C12" s="177">
        <f t="shared" si="0"/>
        <v>0</v>
      </c>
      <c r="D12" s="176">
        <v>0</v>
      </c>
      <c r="E12" s="178">
        <v>0</v>
      </c>
      <c r="F12" s="179">
        <v>0</v>
      </c>
      <c r="G12" s="176">
        <v>0</v>
      </c>
      <c r="H12" s="178">
        <v>0</v>
      </c>
      <c r="I12" s="179">
        <v>0</v>
      </c>
      <c r="J12" s="176">
        <v>0</v>
      </c>
      <c r="K12" s="179">
        <v>0</v>
      </c>
      <c r="L12" s="176">
        <v>0</v>
      </c>
      <c r="M12" s="178">
        <v>0</v>
      </c>
      <c r="N12" s="178">
        <v>0</v>
      </c>
      <c r="O12" s="178">
        <v>0</v>
      </c>
      <c r="P12" s="178">
        <v>0</v>
      </c>
      <c r="Q12" s="179">
        <v>0</v>
      </c>
      <c r="R12" s="180">
        <v>0</v>
      </c>
      <c r="S12" s="176">
        <v>0</v>
      </c>
      <c r="T12" s="178">
        <v>0</v>
      </c>
      <c r="U12" s="178">
        <v>0</v>
      </c>
      <c r="V12" s="178">
        <v>0</v>
      </c>
      <c r="W12" s="178">
        <v>0</v>
      </c>
      <c r="X12" s="178">
        <v>0</v>
      </c>
      <c r="Y12" s="178">
        <v>0</v>
      </c>
      <c r="Z12" s="179">
        <v>0</v>
      </c>
      <c r="AA12" s="205">
        <v>0</v>
      </c>
      <c r="AB12" s="178">
        <v>0</v>
      </c>
      <c r="AC12" s="178">
        <v>0</v>
      </c>
      <c r="AD12" s="178">
        <v>0</v>
      </c>
      <c r="AE12" s="179">
        <v>0</v>
      </c>
      <c r="AF12" s="255">
        <v>0</v>
      </c>
      <c r="AG12" s="256">
        <v>0</v>
      </c>
    </row>
    <row r="13" spans="2:33" ht="24" customHeight="1">
      <c r="B13" s="176" t="s">
        <v>346</v>
      </c>
      <c r="C13" s="177">
        <f t="shared" si="0"/>
        <v>0</v>
      </c>
      <c r="D13" s="176">
        <v>0</v>
      </c>
      <c r="E13" s="178">
        <v>0</v>
      </c>
      <c r="F13" s="179">
        <v>0</v>
      </c>
      <c r="G13" s="176">
        <v>0</v>
      </c>
      <c r="H13" s="178">
        <v>0</v>
      </c>
      <c r="I13" s="179">
        <v>0</v>
      </c>
      <c r="J13" s="176">
        <v>0</v>
      </c>
      <c r="K13" s="179">
        <v>0</v>
      </c>
      <c r="L13" s="176">
        <v>0</v>
      </c>
      <c r="M13" s="178">
        <v>0</v>
      </c>
      <c r="N13" s="178">
        <v>0</v>
      </c>
      <c r="O13" s="178">
        <v>0</v>
      </c>
      <c r="P13" s="178">
        <v>0</v>
      </c>
      <c r="Q13" s="179">
        <v>0</v>
      </c>
      <c r="R13" s="180">
        <v>0</v>
      </c>
      <c r="S13" s="176">
        <v>0</v>
      </c>
      <c r="T13" s="178">
        <v>0</v>
      </c>
      <c r="U13" s="178">
        <v>0</v>
      </c>
      <c r="V13" s="178">
        <v>0</v>
      </c>
      <c r="W13" s="178">
        <v>0</v>
      </c>
      <c r="X13" s="178">
        <v>0</v>
      </c>
      <c r="Y13" s="178">
        <v>0</v>
      </c>
      <c r="Z13" s="179">
        <v>0</v>
      </c>
      <c r="AA13" s="205">
        <v>0</v>
      </c>
      <c r="AB13" s="178">
        <v>0</v>
      </c>
      <c r="AC13" s="178">
        <v>0</v>
      </c>
      <c r="AD13" s="178">
        <v>0</v>
      </c>
      <c r="AE13" s="179">
        <v>0</v>
      </c>
      <c r="AF13" s="255">
        <v>0</v>
      </c>
      <c r="AG13" s="256">
        <v>0</v>
      </c>
    </row>
    <row r="14" spans="2:33" ht="24" customHeight="1">
      <c r="B14" s="176" t="s">
        <v>347</v>
      </c>
      <c r="C14" s="177">
        <f t="shared" si="0"/>
        <v>0</v>
      </c>
      <c r="D14" s="176">
        <v>0</v>
      </c>
      <c r="E14" s="178">
        <v>0</v>
      </c>
      <c r="F14" s="179">
        <v>0</v>
      </c>
      <c r="G14" s="176">
        <v>0</v>
      </c>
      <c r="H14" s="178">
        <v>0</v>
      </c>
      <c r="I14" s="179">
        <v>0</v>
      </c>
      <c r="J14" s="176">
        <v>0</v>
      </c>
      <c r="K14" s="179">
        <v>0</v>
      </c>
      <c r="L14" s="176">
        <v>0</v>
      </c>
      <c r="M14" s="178">
        <v>0</v>
      </c>
      <c r="N14" s="178">
        <v>0</v>
      </c>
      <c r="O14" s="178">
        <v>0</v>
      </c>
      <c r="P14" s="178">
        <v>0</v>
      </c>
      <c r="Q14" s="179">
        <v>0</v>
      </c>
      <c r="R14" s="180">
        <v>0</v>
      </c>
      <c r="S14" s="176">
        <v>0</v>
      </c>
      <c r="T14" s="178">
        <v>0</v>
      </c>
      <c r="U14" s="178">
        <v>0</v>
      </c>
      <c r="V14" s="178">
        <v>0</v>
      </c>
      <c r="W14" s="178">
        <v>0</v>
      </c>
      <c r="X14" s="178">
        <v>0</v>
      </c>
      <c r="Y14" s="178">
        <v>0</v>
      </c>
      <c r="Z14" s="179">
        <v>0</v>
      </c>
      <c r="AA14" s="205">
        <v>0</v>
      </c>
      <c r="AB14" s="178">
        <v>0</v>
      </c>
      <c r="AC14" s="178">
        <v>0</v>
      </c>
      <c r="AD14" s="178">
        <v>0</v>
      </c>
      <c r="AE14" s="179">
        <v>0</v>
      </c>
      <c r="AF14" s="255">
        <v>0</v>
      </c>
      <c r="AG14" s="256">
        <v>0</v>
      </c>
    </row>
    <row r="15" spans="2:33" ht="24" customHeight="1">
      <c r="B15" s="176" t="s">
        <v>348</v>
      </c>
      <c r="C15" s="177">
        <f t="shared" si="0"/>
        <v>0</v>
      </c>
      <c r="D15" s="176">
        <v>0</v>
      </c>
      <c r="E15" s="178">
        <v>0</v>
      </c>
      <c r="F15" s="179">
        <v>0</v>
      </c>
      <c r="G15" s="176">
        <v>0</v>
      </c>
      <c r="H15" s="178">
        <v>0</v>
      </c>
      <c r="I15" s="179">
        <v>0</v>
      </c>
      <c r="J15" s="176">
        <v>0</v>
      </c>
      <c r="K15" s="179">
        <v>0</v>
      </c>
      <c r="L15" s="176">
        <v>0</v>
      </c>
      <c r="M15" s="178">
        <v>0</v>
      </c>
      <c r="N15" s="178">
        <v>0</v>
      </c>
      <c r="O15" s="178">
        <v>0</v>
      </c>
      <c r="P15" s="178">
        <v>0</v>
      </c>
      <c r="Q15" s="179">
        <v>0</v>
      </c>
      <c r="R15" s="180">
        <v>0</v>
      </c>
      <c r="S15" s="176">
        <v>0</v>
      </c>
      <c r="T15" s="178">
        <v>0</v>
      </c>
      <c r="U15" s="178">
        <v>0</v>
      </c>
      <c r="V15" s="178">
        <v>0</v>
      </c>
      <c r="W15" s="178">
        <v>0</v>
      </c>
      <c r="X15" s="178">
        <v>0</v>
      </c>
      <c r="Y15" s="178">
        <v>0</v>
      </c>
      <c r="Z15" s="179">
        <v>0</v>
      </c>
      <c r="AA15" s="205">
        <v>0</v>
      </c>
      <c r="AB15" s="178">
        <v>0</v>
      </c>
      <c r="AC15" s="178">
        <v>0</v>
      </c>
      <c r="AD15" s="178">
        <v>0</v>
      </c>
      <c r="AE15" s="179">
        <v>0</v>
      </c>
      <c r="AF15" s="255">
        <v>0</v>
      </c>
      <c r="AG15" s="256">
        <v>0</v>
      </c>
    </row>
    <row r="16" spans="2:33" ht="24" customHeight="1">
      <c r="B16" s="176" t="s">
        <v>349</v>
      </c>
      <c r="C16" s="177">
        <f t="shared" si="0"/>
        <v>0</v>
      </c>
      <c r="D16" s="176">
        <v>0</v>
      </c>
      <c r="E16" s="178">
        <v>0</v>
      </c>
      <c r="F16" s="179">
        <v>0</v>
      </c>
      <c r="G16" s="176">
        <v>0</v>
      </c>
      <c r="H16" s="178">
        <v>0</v>
      </c>
      <c r="I16" s="179">
        <v>0</v>
      </c>
      <c r="J16" s="176">
        <v>0</v>
      </c>
      <c r="K16" s="179">
        <v>0</v>
      </c>
      <c r="L16" s="176">
        <v>0</v>
      </c>
      <c r="M16" s="178">
        <v>0</v>
      </c>
      <c r="N16" s="178">
        <v>0</v>
      </c>
      <c r="O16" s="178">
        <v>0</v>
      </c>
      <c r="P16" s="178">
        <v>0</v>
      </c>
      <c r="Q16" s="179">
        <v>0</v>
      </c>
      <c r="R16" s="180">
        <v>0</v>
      </c>
      <c r="S16" s="176">
        <v>0</v>
      </c>
      <c r="T16" s="178">
        <v>0</v>
      </c>
      <c r="U16" s="178">
        <v>0</v>
      </c>
      <c r="V16" s="178">
        <v>0</v>
      </c>
      <c r="W16" s="178">
        <v>0</v>
      </c>
      <c r="X16" s="178">
        <v>0</v>
      </c>
      <c r="Y16" s="178">
        <v>0</v>
      </c>
      <c r="Z16" s="179">
        <v>0</v>
      </c>
      <c r="AA16" s="205">
        <v>0</v>
      </c>
      <c r="AB16" s="178">
        <v>0</v>
      </c>
      <c r="AC16" s="178">
        <v>0</v>
      </c>
      <c r="AD16" s="178">
        <v>0</v>
      </c>
      <c r="AE16" s="179">
        <v>0</v>
      </c>
      <c r="AF16" s="255">
        <v>0</v>
      </c>
      <c r="AG16" s="256">
        <v>0</v>
      </c>
    </row>
    <row r="17" spans="2:33" ht="24" customHeight="1">
      <c r="B17" s="176" t="s">
        <v>350</v>
      </c>
      <c r="C17" s="177">
        <f t="shared" si="0"/>
        <v>0</v>
      </c>
      <c r="D17" s="176">
        <v>0</v>
      </c>
      <c r="E17" s="178">
        <v>0</v>
      </c>
      <c r="F17" s="179">
        <v>0</v>
      </c>
      <c r="G17" s="176">
        <v>0</v>
      </c>
      <c r="H17" s="178">
        <v>0</v>
      </c>
      <c r="I17" s="179">
        <v>0</v>
      </c>
      <c r="J17" s="176">
        <v>0</v>
      </c>
      <c r="K17" s="179">
        <v>0</v>
      </c>
      <c r="L17" s="176">
        <v>0</v>
      </c>
      <c r="M17" s="178">
        <v>0</v>
      </c>
      <c r="N17" s="178">
        <v>0</v>
      </c>
      <c r="O17" s="178">
        <v>0</v>
      </c>
      <c r="P17" s="178">
        <v>0</v>
      </c>
      <c r="Q17" s="179">
        <v>0</v>
      </c>
      <c r="R17" s="180">
        <v>0</v>
      </c>
      <c r="S17" s="176">
        <v>0</v>
      </c>
      <c r="T17" s="178">
        <v>0</v>
      </c>
      <c r="U17" s="178">
        <v>0</v>
      </c>
      <c r="V17" s="178">
        <v>0</v>
      </c>
      <c r="W17" s="178">
        <v>0</v>
      </c>
      <c r="X17" s="178">
        <v>0</v>
      </c>
      <c r="Y17" s="178">
        <v>0</v>
      </c>
      <c r="Z17" s="179">
        <v>0</v>
      </c>
      <c r="AA17" s="205">
        <v>0</v>
      </c>
      <c r="AB17" s="178">
        <v>0</v>
      </c>
      <c r="AC17" s="178">
        <v>0</v>
      </c>
      <c r="AD17" s="178">
        <v>0</v>
      </c>
      <c r="AE17" s="179">
        <v>0</v>
      </c>
      <c r="AF17" s="255">
        <v>0</v>
      </c>
      <c r="AG17" s="256">
        <v>0</v>
      </c>
    </row>
    <row r="18" spans="2:33" ht="24" customHeight="1">
      <c r="B18" s="176" t="s">
        <v>351</v>
      </c>
      <c r="C18" s="177">
        <f t="shared" si="0"/>
        <v>0</v>
      </c>
      <c r="D18" s="176">
        <v>0</v>
      </c>
      <c r="E18" s="178">
        <v>0</v>
      </c>
      <c r="F18" s="179">
        <v>0</v>
      </c>
      <c r="G18" s="176">
        <v>0</v>
      </c>
      <c r="H18" s="178">
        <v>0</v>
      </c>
      <c r="I18" s="179">
        <v>0</v>
      </c>
      <c r="J18" s="176">
        <v>0</v>
      </c>
      <c r="K18" s="179">
        <v>0</v>
      </c>
      <c r="L18" s="176">
        <v>0</v>
      </c>
      <c r="M18" s="178">
        <v>0</v>
      </c>
      <c r="N18" s="178">
        <v>0</v>
      </c>
      <c r="O18" s="178">
        <v>0</v>
      </c>
      <c r="P18" s="178">
        <v>0</v>
      </c>
      <c r="Q18" s="179">
        <v>0</v>
      </c>
      <c r="R18" s="180">
        <v>0</v>
      </c>
      <c r="S18" s="176">
        <v>0</v>
      </c>
      <c r="T18" s="178">
        <v>0</v>
      </c>
      <c r="U18" s="178">
        <v>0</v>
      </c>
      <c r="V18" s="178">
        <v>0</v>
      </c>
      <c r="W18" s="178">
        <v>0</v>
      </c>
      <c r="X18" s="178">
        <v>0</v>
      </c>
      <c r="Y18" s="178">
        <v>0</v>
      </c>
      <c r="Z18" s="179">
        <v>0</v>
      </c>
      <c r="AA18" s="205">
        <v>0</v>
      </c>
      <c r="AB18" s="178">
        <v>0</v>
      </c>
      <c r="AC18" s="178">
        <v>0</v>
      </c>
      <c r="AD18" s="178">
        <v>0</v>
      </c>
      <c r="AE18" s="179">
        <v>0</v>
      </c>
      <c r="AF18" s="255">
        <v>0</v>
      </c>
      <c r="AG18" s="256">
        <v>0</v>
      </c>
    </row>
    <row r="19" spans="2:33" ht="24" customHeight="1">
      <c r="B19" s="176" t="s">
        <v>352</v>
      </c>
      <c r="C19" s="177">
        <f t="shared" si="0"/>
        <v>1</v>
      </c>
      <c r="D19" s="176">
        <v>1</v>
      </c>
      <c r="E19" s="178">
        <v>0</v>
      </c>
      <c r="F19" s="179">
        <v>0</v>
      </c>
      <c r="G19" s="176">
        <v>0</v>
      </c>
      <c r="H19" s="178">
        <v>0</v>
      </c>
      <c r="I19" s="179">
        <v>1</v>
      </c>
      <c r="J19" s="176">
        <v>0</v>
      </c>
      <c r="K19" s="179">
        <v>0</v>
      </c>
      <c r="L19" s="176">
        <v>0</v>
      </c>
      <c r="M19" s="178">
        <v>0</v>
      </c>
      <c r="N19" s="178">
        <v>0</v>
      </c>
      <c r="O19" s="178">
        <v>0</v>
      </c>
      <c r="P19" s="178">
        <v>0</v>
      </c>
      <c r="Q19" s="179">
        <v>0</v>
      </c>
      <c r="R19" s="180">
        <v>0</v>
      </c>
      <c r="S19" s="176">
        <v>0</v>
      </c>
      <c r="T19" s="178">
        <v>0</v>
      </c>
      <c r="U19" s="178">
        <v>0</v>
      </c>
      <c r="V19" s="178">
        <v>0</v>
      </c>
      <c r="W19" s="178">
        <v>0</v>
      </c>
      <c r="X19" s="178">
        <v>0</v>
      </c>
      <c r="Y19" s="178">
        <v>0</v>
      </c>
      <c r="Z19" s="179">
        <v>0</v>
      </c>
      <c r="AA19" s="205">
        <v>0</v>
      </c>
      <c r="AB19" s="178">
        <v>0</v>
      </c>
      <c r="AC19" s="178">
        <v>0</v>
      </c>
      <c r="AD19" s="178">
        <v>0</v>
      </c>
      <c r="AE19" s="179">
        <v>0</v>
      </c>
      <c r="AF19" s="255">
        <v>0</v>
      </c>
      <c r="AG19" s="256">
        <v>0</v>
      </c>
    </row>
    <row r="20" spans="2:33" ht="24" customHeight="1">
      <c r="B20" s="176" t="s">
        <v>353</v>
      </c>
      <c r="C20" s="177">
        <f t="shared" si="0"/>
        <v>0</v>
      </c>
      <c r="D20" s="176">
        <v>0</v>
      </c>
      <c r="E20" s="178">
        <v>0</v>
      </c>
      <c r="F20" s="179">
        <v>0</v>
      </c>
      <c r="G20" s="176">
        <v>0</v>
      </c>
      <c r="H20" s="178">
        <v>0</v>
      </c>
      <c r="I20" s="179">
        <v>0</v>
      </c>
      <c r="J20" s="176">
        <v>0</v>
      </c>
      <c r="K20" s="179">
        <v>0</v>
      </c>
      <c r="L20" s="176">
        <v>0</v>
      </c>
      <c r="M20" s="178">
        <v>0</v>
      </c>
      <c r="N20" s="178">
        <v>0</v>
      </c>
      <c r="O20" s="178">
        <v>0</v>
      </c>
      <c r="P20" s="178">
        <v>0</v>
      </c>
      <c r="Q20" s="179">
        <v>0</v>
      </c>
      <c r="R20" s="180">
        <v>0</v>
      </c>
      <c r="S20" s="176">
        <v>0</v>
      </c>
      <c r="T20" s="178">
        <v>0</v>
      </c>
      <c r="U20" s="178">
        <v>0</v>
      </c>
      <c r="V20" s="178">
        <v>0</v>
      </c>
      <c r="W20" s="178">
        <v>0</v>
      </c>
      <c r="X20" s="178">
        <v>0</v>
      </c>
      <c r="Y20" s="178">
        <v>0</v>
      </c>
      <c r="Z20" s="179">
        <v>0</v>
      </c>
      <c r="AA20" s="205">
        <v>0</v>
      </c>
      <c r="AB20" s="178">
        <v>0</v>
      </c>
      <c r="AC20" s="178">
        <v>0</v>
      </c>
      <c r="AD20" s="178">
        <v>0</v>
      </c>
      <c r="AE20" s="179">
        <v>0</v>
      </c>
      <c r="AF20" s="255">
        <v>0</v>
      </c>
      <c r="AG20" s="256">
        <v>0</v>
      </c>
    </row>
    <row r="21" spans="2:33" ht="24" customHeight="1">
      <c r="B21" s="176" t="s">
        <v>354</v>
      </c>
      <c r="C21" s="177">
        <f t="shared" si="0"/>
        <v>0</v>
      </c>
      <c r="D21" s="176">
        <v>0</v>
      </c>
      <c r="E21" s="178">
        <v>0</v>
      </c>
      <c r="F21" s="179">
        <v>0</v>
      </c>
      <c r="G21" s="176">
        <v>0</v>
      </c>
      <c r="H21" s="178">
        <v>0</v>
      </c>
      <c r="I21" s="179">
        <v>0</v>
      </c>
      <c r="J21" s="176">
        <v>0</v>
      </c>
      <c r="K21" s="179">
        <v>0</v>
      </c>
      <c r="L21" s="176">
        <v>0</v>
      </c>
      <c r="M21" s="178">
        <v>0</v>
      </c>
      <c r="N21" s="178">
        <v>0</v>
      </c>
      <c r="O21" s="178">
        <v>0</v>
      </c>
      <c r="P21" s="178">
        <v>0</v>
      </c>
      <c r="Q21" s="179">
        <v>0</v>
      </c>
      <c r="R21" s="180">
        <v>0</v>
      </c>
      <c r="S21" s="176">
        <v>0</v>
      </c>
      <c r="T21" s="178">
        <v>0</v>
      </c>
      <c r="U21" s="178">
        <v>0</v>
      </c>
      <c r="V21" s="178">
        <v>0</v>
      </c>
      <c r="W21" s="178">
        <v>0</v>
      </c>
      <c r="X21" s="178">
        <v>0</v>
      </c>
      <c r="Y21" s="178">
        <v>0</v>
      </c>
      <c r="Z21" s="179">
        <v>0</v>
      </c>
      <c r="AA21" s="205">
        <v>0</v>
      </c>
      <c r="AB21" s="178">
        <v>0</v>
      </c>
      <c r="AC21" s="178">
        <v>0</v>
      </c>
      <c r="AD21" s="178">
        <v>0</v>
      </c>
      <c r="AE21" s="179">
        <v>0</v>
      </c>
      <c r="AF21" s="255">
        <v>0</v>
      </c>
      <c r="AG21" s="256">
        <v>0</v>
      </c>
    </row>
    <row r="22" spans="2:33" ht="24" customHeight="1">
      <c r="B22" s="176" t="s">
        <v>355</v>
      </c>
      <c r="C22" s="177">
        <f t="shared" si="0"/>
        <v>0</v>
      </c>
      <c r="D22" s="176">
        <v>0</v>
      </c>
      <c r="E22" s="178">
        <v>0</v>
      </c>
      <c r="F22" s="179">
        <v>0</v>
      </c>
      <c r="G22" s="176">
        <v>0</v>
      </c>
      <c r="H22" s="178">
        <v>0</v>
      </c>
      <c r="I22" s="179">
        <v>0</v>
      </c>
      <c r="J22" s="176">
        <v>0</v>
      </c>
      <c r="K22" s="179">
        <v>0</v>
      </c>
      <c r="L22" s="176">
        <v>0</v>
      </c>
      <c r="M22" s="178">
        <v>0</v>
      </c>
      <c r="N22" s="178">
        <v>0</v>
      </c>
      <c r="O22" s="178">
        <v>0</v>
      </c>
      <c r="P22" s="178">
        <v>0</v>
      </c>
      <c r="Q22" s="179">
        <v>0</v>
      </c>
      <c r="R22" s="180">
        <v>0</v>
      </c>
      <c r="S22" s="176">
        <v>0</v>
      </c>
      <c r="T22" s="178">
        <v>0</v>
      </c>
      <c r="U22" s="178">
        <v>0</v>
      </c>
      <c r="V22" s="178">
        <v>0</v>
      </c>
      <c r="W22" s="178">
        <v>0</v>
      </c>
      <c r="X22" s="178">
        <v>0</v>
      </c>
      <c r="Y22" s="178">
        <v>0</v>
      </c>
      <c r="Z22" s="179">
        <v>0</v>
      </c>
      <c r="AA22" s="205">
        <v>0</v>
      </c>
      <c r="AB22" s="178">
        <v>0</v>
      </c>
      <c r="AC22" s="178">
        <v>0</v>
      </c>
      <c r="AD22" s="178">
        <v>0</v>
      </c>
      <c r="AE22" s="179">
        <v>0</v>
      </c>
      <c r="AF22" s="255">
        <v>0</v>
      </c>
      <c r="AG22" s="256">
        <v>0</v>
      </c>
    </row>
    <row r="23" spans="2:33" ht="24" customHeight="1">
      <c r="B23" s="176" t="s">
        <v>356</v>
      </c>
      <c r="C23" s="177">
        <f t="shared" si="0"/>
        <v>0</v>
      </c>
      <c r="D23" s="176">
        <v>0</v>
      </c>
      <c r="E23" s="178">
        <v>0</v>
      </c>
      <c r="F23" s="179">
        <v>0</v>
      </c>
      <c r="G23" s="176">
        <v>0</v>
      </c>
      <c r="H23" s="178">
        <v>0</v>
      </c>
      <c r="I23" s="179">
        <v>0</v>
      </c>
      <c r="J23" s="176">
        <v>0</v>
      </c>
      <c r="K23" s="179">
        <v>0</v>
      </c>
      <c r="L23" s="176">
        <v>0</v>
      </c>
      <c r="M23" s="178">
        <v>0</v>
      </c>
      <c r="N23" s="178">
        <v>0</v>
      </c>
      <c r="O23" s="178">
        <v>0</v>
      </c>
      <c r="P23" s="178">
        <v>0</v>
      </c>
      <c r="Q23" s="179">
        <v>0</v>
      </c>
      <c r="R23" s="180">
        <v>0</v>
      </c>
      <c r="S23" s="176">
        <v>0</v>
      </c>
      <c r="T23" s="178">
        <v>0</v>
      </c>
      <c r="U23" s="178">
        <v>0</v>
      </c>
      <c r="V23" s="178">
        <v>0</v>
      </c>
      <c r="W23" s="178">
        <v>0</v>
      </c>
      <c r="X23" s="178">
        <v>0</v>
      </c>
      <c r="Y23" s="178">
        <v>0</v>
      </c>
      <c r="Z23" s="179">
        <v>0</v>
      </c>
      <c r="AA23" s="205">
        <v>0</v>
      </c>
      <c r="AB23" s="178">
        <v>0</v>
      </c>
      <c r="AC23" s="178">
        <v>0</v>
      </c>
      <c r="AD23" s="178">
        <v>0</v>
      </c>
      <c r="AE23" s="179">
        <v>0</v>
      </c>
      <c r="AF23" s="255">
        <v>0</v>
      </c>
      <c r="AG23" s="256">
        <v>0</v>
      </c>
    </row>
    <row r="24" spans="2:33" ht="24" customHeight="1">
      <c r="B24" s="176" t="s">
        <v>357</v>
      </c>
      <c r="C24" s="177">
        <f t="shared" si="0"/>
        <v>0</v>
      </c>
      <c r="D24" s="176">
        <v>0</v>
      </c>
      <c r="E24" s="178">
        <v>0</v>
      </c>
      <c r="F24" s="179">
        <v>0</v>
      </c>
      <c r="G24" s="176">
        <v>0</v>
      </c>
      <c r="H24" s="178">
        <v>0</v>
      </c>
      <c r="I24" s="179">
        <v>0</v>
      </c>
      <c r="J24" s="176">
        <v>0</v>
      </c>
      <c r="K24" s="179">
        <v>0</v>
      </c>
      <c r="L24" s="176">
        <v>0</v>
      </c>
      <c r="M24" s="178">
        <v>0</v>
      </c>
      <c r="N24" s="178">
        <v>0</v>
      </c>
      <c r="O24" s="178">
        <v>0</v>
      </c>
      <c r="P24" s="178">
        <v>0</v>
      </c>
      <c r="Q24" s="179">
        <v>0</v>
      </c>
      <c r="R24" s="180">
        <v>0</v>
      </c>
      <c r="S24" s="176">
        <v>0</v>
      </c>
      <c r="T24" s="178">
        <v>0</v>
      </c>
      <c r="U24" s="178">
        <v>0</v>
      </c>
      <c r="V24" s="178">
        <v>0</v>
      </c>
      <c r="W24" s="178">
        <v>0</v>
      </c>
      <c r="X24" s="178">
        <v>0</v>
      </c>
      <c r="Y24" s="178">
        <v>0</v>
      </c>
      <c r="Z24" s="179">
        <v>0</v>
      </c>
      <c r="AA24" s="205">
        <v>0</v>
      </c>
      <c r="AB24" s="178">
        <v>0</v>
      </c>
      <c r="AC24" s="178">
        <v>0</v>
      </c>
      <c r="AD24" s="178">
        <v>0</v>
      </c>
      <c r="AE24" s="179">
        <v>0</v>
      </c>
      <c r="AF24" s="255">
        <v>0</v>
      </c>
      <c r="AG24" s="256">
        <v>0</v>
      </c>
    </row>
    <row r="25" spans="2:33" ht="24" customHeight="1">
      <c r="B25" s="176" t="s">
        <v>358</v>
      </c>
      <c r="C25" s="177">
        <f t="shared" si="0"/>
        <v>0</v>
      </c>
      <c r="D25" s="176">
        <v>0</v>
      </c>
      <c r="E25" s="178">
        <v>0</v>
      </c>
      <c r="F25" s="179">
        <v>0</v>
      </c>
      <c r="G25" s="176">
        <v>0</v>
      </c>
      <c r="H25" s="178">
        <v>0</v>
      </c>
      <c r="I25" s="179">
        <v>0</v>
      </c>
      <c r="J25" s="176">
        <v>0</v>
      </c>
      <c r="K25" s="179">
        <v>0</v>
      </c>
      <c r="L25" s="176">
        <v>0</v>
      </c>
      <c r="M25" s="178">
        <v>0</v>
      </c>
      <c r="N25" s="178">
        <v>0</v>
      </c>
      <c r="O25" s="178">
        <v>0</v>
      </c>
      <c r="P25" s="178">
        <v>0</v>
      </c>
      <c r="Q25" s="179">
        <v>0</v>
      </c>
      <c r="R25" s="180">
        <v>0</v>
      </c>
      <c r="S25" s="176">
        <v>0</v>
      </c>
      <c r="T25" s="178">
        <v>0</v>
      </c>
      <c r="U25" s="178">
        <v>0</v>
      </c>
      <c r="V25" s="178">
        <v>0</v>
      </c>
      <c r="W25" s="178">
        <v>0</v>
      </c>
      <c r="X25" s="178">
        <v>0</v>
      </c>
      <c r="Y25" s="178">
        <v>0</v>
      </c>
      <c r="Z25" s="179">
        <v>0</v>
      </c>
      <c r="AA25" s="205">
        <v>0</v>
      </c>
      <c r="AB25" s="178">
        <v>0</v>
      </c>
      <c r="AC25" s="178">
        <v>0</v>
      </c>
      <c r="AD25" s="178">
        <v>0</v>
      </c>
      <c r="AE25" s="179">
        <v>0</v>
      </c>
      <c r="AF25" s="255">
        <v>0</v>
      </c>
      <c r="AG25" s="256">
        <v>0</v>
      </c>
    </row>
    <row r="26" spans="2:33" ht="24" customHeight="1">
      <c r="B26" s="176" t="s">
        <v>359</v>
      </c>
      <c r="C26" s="177">
        <f t="shared" si="0"/>
        <v>0</v>
      </c>
      <c r="D26" s="176">
        <v>0</v>
      </c>
      <c r="E26" s="178">
        <v>0</v>
      </c>
      <c r="F26" s="179">
        <v>0</v>
      </c>
      <c r="G26" s="176">
        <v>0</v>
      </c>
      <c r="H26" s="178">
        <v>0</v>
      </c>
      <c r="I26" s="179">
        <v>0</v>
      </c>
      <c r="J26" s="176">
        <v>0</v>
      </c>
      <c r="K26" s="179">
        <v>0</v>
      </c>
      <c r="L26" s="176">
        <v>0</v>
      </c>
      <c r="M26" s="178">
        <v>0</v>
      </c>
      <c r="N26" s="178">
        <v>0</v>
      </c>
      <c r="O26" s="178">
        <v>0</v>
      </c>
      <c r="P26" s="178">
        <v>0</v>
      </c>
      <c r="Q26" s="179">
        <v>0</v>
      </c>
      <c r="R26" s="180">
        <v>0</v>
      </c>
      <c r="S26" s="176">
        <v>0</v>
      </c>
      <c r="T26" s="178">
        <v>0</v>
      </c>
      <c r="U26" s="178">
        <v>0</v>
      </c>
      <c r="V26" s="178">
        <v>0</v>
      </c>
      <c r="W26" s="178">
        <v>0</v>
      </c>
      <c r="X26" s="178">
        <v>0</v>
      </c>
      <c r="Y26" s="178">
        <v>0</v>
      </c>
      <c r="Z26" s="179">
        <v>0</v>
      </c>
      <c r="AA26" s="205">
        <v>0</v>
      </c>
      <c r="AB26" s="178">
        <v>0</v>
      </c>
      <c r="AC26" s="178">
        <v>0</v>
      </c>
      <c r="AD26" s="178">
        <v>0</v>
      </c>
      <c r="AE26" s="179">
        <v>0</v>
      </c>
      <c r="AF26" s="255">
        <v>0</v>
      </c>
      <c r="AG26" s="256">
        <v>0</v>
      </c>
    </row>
    <row r="27" spans="2:33" ht="24" customHeight="1">
      <c r="B27" s="176" t="s">
        <v>360</v>
      </c>
      <c r="C27" s="177">
        <f t="shared" si="0"/>
        <v>0</v>
      </c>
      <c r="D27" s="176">
        <v>0</v>
      </c>
      <c r="E27" s="178">
        <v>0</v>
      </c>
      <c r="F27" s="179">
        <v>0</v>
      </c>
      <c r="G27" s="176">
        <v>0</v>
      </c>
      <c r="H27" s="178">
        <v>0</v>
      </c>
      <c r="I27" s="179">
        <v>0</v>
      </c>
      <c r="J27" s="176">
        <v>0</v>
      </c>
      <c r="K27" s="179">
        <v>0</v>
      </c>
      <c r="L27" s="176">
        <v>0</v>
      </c>
      <c r="M27" s="178">
        <v>0</v>
      </c>
      <c r="N27" s="178">
        <v>0</v>
      </c>
      <c r="O27" s="178">
        <v>0</v>
      </c>
      <c r="P27" s="178">
        <v>0</v>
      </c>
      <c r="Q27" s="179">
        <v>0</v>
      </c>
      <c r="R27" s="180">
        <v>0</v>
      </c>
      <c r="S27" s="176">
        <v>0</v>
      </c>
      <c r="T27" s="178">
        <v>0</v>
      </c>
      <c r="U27" s="178">
        <v>0</v>
      </c>
      <c r="V27" s="178">
        <v>0</v>
      </c>
      <c r="W27" s="178">
        <v>0</v>
      </c>
      <c r="X27" s="178">
        <v>0</v>
      </c>
      <c r="Y27" s="178">
        <v>0</v>
      </c>
      <c r="Z27" s="179">
        <v>0</v>
      </c>
      <c r="AA27" s="205">
        <v>0</v>
      </c>
      <c r="AB27" s="178">
        <v>0</v>
      </c>
      <c r="AC27" s="178">
        <v>0</v>
      </c>
      <c r="AD27" s="178">
        <v>0</v>
      </c>
      <c r="AE27" s="179">
        <v>0</v>
      </c>
      <c r="AF27" s="255">
        <v>0</v>
      </c>
      <c r="AG27" s="256">
        <v>0</v>
      </c>
    </row>
    <row r="28" spans="2:33" ht="24" customHeight="1">
      <c r="B28" s="176" t="s">
        <v>361</v>
      </c>
      <c r="C28" s="177">
        <f t="shared" si="0"/>
        <v>0</v>
      </c>
      <c r="D28" s="176">
        <v>0</v>
      </c>
      <c r="E28" s="178">
        <v>0</v>
      </c>
      <c r="F28" s="179">
        <v>0</v>
      </c>
      <c r="G28" s="176">
        <v>0</v>
      </c>
      <c r="H28" s="178">
        <v>0</v>
      </c>
      <c r="I28" s="179">
        <v>0</v>
      </c>
      <c r="J28" s="176">
        <v>0</v>
      </c>
      <c r="K28" s="179">
        <v>0</v>
      </c>
      <c r="L28" s="176">
        <v>0</v>
      </c>
      <c r="M28" s="178">
        <v>0</v>
      </c>
      <c r="N28" s="178">
        <v>0</v>
      </c>
      <c r="O28" s="178">
        <v>0</v>
      </c>
      <c r="P28" s="178">
        <v>0</v>
      </c>
      <c r="Q28" s="179">
        <v>0</v>
      </c>
      <c r="R28" s="180">
        <v>0</v>
      </c>
      <c r="S28" s="176">
        <v>0</v>
      </c>
      <c r="T28" s="178">
        <v>0</v>
      </c>
      <c r="U28" s="178">
        <v>0</v>
      </c>
      <c r="V28" s="178">
        <v>0</v>
      </c>
      <c r="W28" s="178">
        <v>0</v>
      </c>
      <c r="X28" s="178">
        <v>0</v>
      </c>
      <c r="Y28" s="178">
        <v>0</v>
      </c>
      <c r="Z28" s="179">
        <v>0</v>
      </c>
      <c r="AA28" s="205">
        <v>0</v>
      </c>
      <c r="AB28" s="178">
        <v>0</v>
      </c>
      <c r="AC28" s="178">
        <v>0</v>
      </c>
      <c r="AD28" s="178">
        <v>0</v>
      </c>
      <c r="AE28" s="179">
        <v>0</v>
      </c>
      <c r="AF28" s="255">
        <v>0</v>
      </c>
      <c r="AG28" s="256">
        <v>0</v>
      </c>
    </row>
    <row r="29" spans="2:33" ht="24" customHeight="1">
      <c r="B29" s="176" t="s">
        <v>362</v>
      </c>
      <c r="C29" s="177">
        <f t="shared" si="0"/>
        <v>0</v>
      </c>
      <c r="D29" s="176">
        <v>0</v>
      </c>
      <c r="E29" s="178">
        <v>0</v>
      </c>
      <c r="F29" s="179">
        <v>0</v>
      </c>
      <c r="G29" s="176">
        <v>0</v>
      </c>
      <c r="H29" s="178">
        <v>0</v>
      </c>
      <c r="I29" s="179">
        <v>0</v>
      </c>
      <c r="J29" s="176">
        <v>0</v>
      </c>
      <c r="K29" s="179">
        <v>0</v>
      </c>
      <c r="L29" s="176">
        <v>0</v>
      </c>
      <c r="M29" s="178">
        <v>0</v>
      </c>
      <c r="N29" s="178">
        <v>0</v>
      </c>
      <c r="O29" s="178">
        <v>0</v>
      </c>
      <c r="P29" s="178">
        <v>0</v>
      </c>
      <c r="Q29" s="179">
        <v>0</v>
      </c>
      <c r="R29" s="180">
        <v>0</v>
      </c>
      <c r="S29" s="176">
        <v>0</v>
      </c>
      <c r="T29" s="178">
        <v>0</v>
      </c>
      <c r="U29" s="178">
        <v>0</v>
      </c>
      <c r="V29" s="178">
        <v>0</v>
      </c>
      <c r="W29" s="178">
        <v>0</v>
      </c>
      <c r="X29" s="178">
        <v>0</v>
      </c>
      <c r="Y29" s="178">
        <v>0</v>
      </c>
      <c r="Z29" s="179">
        <v>0</v>
      </c>
      <c r="AA29" s="205">
        <v>0</v>
      </c>
      <c r="AB29" s="178">
        <v>0</v>
      </c>
      <c r="AC29" s="178">
        <v>0</v>
      </c>
      <c r="AD29" s="178">
        <v>0</v>
      </c>
      <c r="AE29" s="179">
        <v>0</v>
      </c>
      <c r="AF29" s="255">
        <v>0</v>
      </c>
      <c r="AG29" s="256">
        <v>0</v>
      </c>
    </row>
    <row r="30" spans="2:33" ht="24" customHeight="1">
      <c r="B30" s="176" t="s">
        <v>363</v>
      </c>
      <c r="C30" s="177">
        <f t="shared" si="0"/>
        <v>0</v>
      </c>
      <c r="D30" s="176">
        <v>0</v>
      </c>
      <c r="E30" s="178">
        <v>0</v>
      </c>
      <c r="F30" s="179">
        <v>0</v>
      </c>
      <c r="G30" s="176">
        <v>0</v>
      </c>
      <c r="H30" s="178">
        <v>0</v>
      </c>
      <c r="I30" s="179">
        <v>0</v>
      </c>
      <c r="J30" s="176">
        <v>0</v>
      </c>
      <c r="K30" s="179">
        <v>0</v>
      </c>
      <c r="L30" s="176">
        <v>0</v>
      </c>
      <c r="M30" s="178">
        <v>0</v>
      </c>
      <c r="N30" s="178">
        <v>0</v>
      </c>
      <c r="O30" s="178">
        <v>0</v>
      </c>
      <c r="P30" s="178">
        <v>0</v>
      </c>
      <c r="Q30" s="179">
        <v>0</v>
      </c>
      <c r="R30" s="180">
        <v>0</v>
      </c>
      <c r="S30" s="176">
        <v>0</v>
      </c>
      <c r="T30" s="178">
        <v>0</v>
      </c>
      <c r="U30" s="178">
        <v>0</v>
      </c>
      <c r="V30" s="178">
        <v>0</v>
      </c>
      <c r="W30" s="178">
        <v>0</v>
      </c>
      <c r="X30" s="178">
        <v>0</v>
      </c>
      <c r="Y30" s="178">
        <v>0</v>
      </c>
      <c r="Z30" s="179">
        <v>0</v>
      </c>
      <c r="AA30" s="205">
        <v>0</v>
      </c>
      <c r="AB30" s="178">
        <v>0</v>
      </c>
      <c r="AC30" s="178">
        <v>0</v>
      </c>
      <c r="AD30" s="178">
        <v>0</v>
      </c>
      <c r="AE30" s="179">
        <v>0</v>
      </c>
      <c r="AF30" s="255">
        <v>0</v>
      </c>
      <c r="AG30" s="256">
        <v>0</v>
      </c>
    </row>
    <row r="31" spans="2:33" ht="24" customHeight="1">
      <c r="B31" s="176" t="s">
        <v>364</v>
      </c>
      <c r="C31" s="177">
        <f t="shared" si="0"/>
        <v>0</v>
      </c>
      <c r="D31" s="176">
        <v>0</v>
      </c>
      <c r="E31" s="178">
        <v>0</v>
      </c>
      <c r="F31" s="179">
        <v>0</v>
      </c>
      <c r="G31" s="176">
        <v>0</v>
      </c>
      <c r="H31" s="178">
        <v>0</v>
      </c>
      <c r="I31" s="179">
        <v>0</v>
      </c>
      <c r="J31" s="176">
        <v>0</v>
      </c>
      <c r="K31" s="179">
        <v>0</v>
      </c>
      <c r="L31" s="176">
        <v>0</v>
      </c>
      <c r="M31" s="178">
        <v>0</v>
      </c>
      <c r="N31" s="178">
        <v>0</v>
      </c>
      <c r="O31" s="178">
        <v>0</v>
      </c>
      <c r="P31" s="178">
        <v>0</v>
      </c>
      <c r="Q31" s="179">
        <v>0</v>
      </c>
      <c r="R31" s="180">
        <v>0</v>
      </c>
      <c r="S31" s="176">
        <v>0</v>
      </c>
      <c r="T31" s="178">
        <v>0</v>
      </c>
      <c r="U31" s="178">
        <v>0</v>
      </c>
      <c r="V31" s="178">
        <v>0</v>
      </c>
      <c r="W31" s="178">
        <v>0</v>
      </c>
      <c r="X31" s="178">
        <v>0</v>
      </c>
      <c r="Y31" s="178">
        <v>0</v>
      </c>
      <c r="Z31" s="179">
        <v>0</v>
      </c>
      <c r="AA31" s="205">
        <v>0</v>
      </c>
      <c r="AB31" s="178">
        <v>0</v>
      </c>
      <c r="AC31" s="178">
        <v>0</v>
      </c>
      <c r="AD31" s="178">
        <v>0</v>
      </c>
      <c r="AE31" s="179">
        <v>0</v>
      </c>
      <c r="AF31" s="255">
        <v>0</v>
      </c>
      <c r="AG31" s="256">
        <v>0</v>
      </c>
    </row>
    <row r="32" spans="2:33" ht="24" customHeight="1">
      <c r="B32" s="176" t="s">
        <v>365</v>
      </c>
      <c r="C32" s="177">
        <f t="shared" si="0"/>
        <v>0</v>
      </c>
      <c r="D32" s="176">
        <v>0</v>
      </c>
      <c r="E32" s="178">
        <v>0</v>
      </c>
      <c r="F32" s="179">
        <v>0</v>
      </c>
      <c r="G32" s="176">
        <v>0</v>
      </c>
      <c r="H32" s="178">
        <v>0</v>
      </c>
      <c r="I32" s="179">
        <v>0</v>
      </c>
      <c r="J32" s="176">
        <v>0</v>
      </c>
      <c r="K32" s="179">
        <v>0</v>
      </c>
      <c r="L32" s="176">
        <v>0</v>
      </c>
      <c r="M32" s="178">
        <v>0</v>
      </c>
      <c r="N32" s="178">
        <v>0</v>
      </c>
      <c r="O32" s="178">
        <v>0</v>
      </c>
      <c r="P32" s="178">
        <v>0</v>
      </c>
      <c r="Q32" s="179">
        <v>0</v>
      </c>
      <c r="R32" s="180">
        <v>0</v>
      </c>
      <c r="S32" s="176">
        <v>0</v>
      </c>
      <c r="T32" s="178">
        <v>0</v>
      </c>
      <c r="U32" s="178">
        <v>0</v>
      </c>
      <c r="V32" s="178">
        <v>0</v>
      </c>
      <c r="W32" s="178">
        <v>0</v>
      </c>
      <c r="X32" s="178">
        <v>0</v>
      </c>
      <c r="Y32" s="178">
        <v>0</v>
      </c>
      <c r="Z32" s="179">
        <v>0</v>
      </c>
      <c r="AA32" s="205">
        <v>0</v>
      </c>
      <c r="AB32" s="178">
        <v>0</v>
      </c>
      <c r="AC32" s="178">
        <v>0</v>
      </c>
      <c r="AD32" s="178">
        <v>0</v>
      </c>
      <c r="AE32" s="179">
        <v>0</v>
      </c>
      <c r="AF32" s="255">
        <v>0</v>
      </c>
      <c r="AG32" s="256">
        <v>0</v>
      </c>
    </row>
    <row r="33" spans="2:33" ht="24" customHeight="1">
      <c r="B33" s="176" t="s">
        <v>366</v>
      </c>
      <c r="C33" s="177">
        <f t="shared" si="0"/>
        <v>0</v>
      </c>
      <c r="D33" s="176">
        <v>0</v>
      </c>
      <c r="E33" s="178">
        <v>0</v>
      </c>
      <c r="F33" s="179">
        <v>0</v>
      </c>
      <c r="G33" s="176">
        <v>0</v>
      </c>
      <c r="H33" s="178">
        <v>0</v>
      </c>
      <c r="I33" s="179">
        <v>0</v>
      </c>
      <c r="J33" s="176">
        <v>0</v>
      </c>
      <c r="K33" s="179">
        <v>0</v>
      </c>
      <c r="L33" s="176">
        <v>0</v>
      </c>
      <c r="M33" s="178">
        <v>0</v>
      </c>
      <c r="N33" s="178">
        <v>0</v>
      </c>
      <c r="O33" s="178">
        <v>0</v>
      </c>
      <c r="P33" s="178">
        <v>0</v>
      </c>
      <c r="Q33" s="179">
        <v>0</v>
      </c>
      <c r="R33" s="180">
        <v>0</v>
      </c>
      <c r="S33" s="176">
        <v>0</v>
      </c>
      <c r="T33" s="178">
        <v>0</v>
      </c>
      <c r="U33" s="178">
        <v>0</v>
      </c>
      <c r="V33" s="178">
        <v>0</v>
      </c>
      <c r="W33" s="178">
        <v>0</v>
      </c>
      <c r="X33" s="178">
        <v>0</v>
      </c>
      <c r="Y33" s="178">
        <v>0</v>
      </c>
      <c r="Z33" s="179">
        <v>0</v>
      </c>
      <c r="AA33" s="205">
        <v>0</v>
      </c>
      <c r="AB33" s="178">
        <v>0</v>
      </c>
      <c r="AC33" s="178">
        <v>0</v>
      </c>
      <c r="AD33" s="178">
        <v>0</v>
      </c>
      <c r="AE33" s="179">
        <v>0</v>
      </c>
      <c r="AF33" s="255">
        <v>0</v>
      </c>
      <c r="AG33" s="256">
        <v>0</v>
      </c>
    </row>
    <row r="34" spans="2:33" ht="24" customHeight="1">
      <c r="B34" s="176" t="s">
        <v>367</v>
      </c>
      <c r="C34" s="177">
        <f t="shared" si="0"/>
        <v>0</v>
      </c>
      <c r="D34" s="176">
        <v>0</v>
      </c>
      <c r="E34" s="178">
        <v>0</v>
      </c>
      <c r="F34" s="179">
        <v>0</v>
      </c>
      <c r="G34" s="176">
        <v>0</v>
      </c>
      <c r="H34" s="178">
        <v>0</v>
      </c>
      <c r="I34" s="179">
        <v>0</v>
      </c>
      <c r="J34" s="176">
        <v>0</v>
      </c>
      <c r="K34" s="179">
        <v>0</v>
      </c>
      <c r="L34" s="176">
        <v>0</v>
      </c>
      <c r="M34" s="178">
        <v>0</v>
      </c>
      <c r="N34" s="178">
        <v>0</v>
      </c>
      <c r="O34" s="178">
        <v>0</v>
      </c>
      <c r="P34" s="178">
        <v>0</v>
      </c>
      <c r="Q34" s="179">
        <v>0</v>
      </c>
      <c r="R34" s="180">
        <v>0</v>
      </c>
      <c r="S34" s="176">
        <v>0</v>
      </c>
      <c r="T34" s="178">
        <v>0</v>
      </c>
      <c r="U34" s="178">
        <v>0</v>
      </c>
      <c r="V34" s="178">
        <v>0</v>
      </c>
      <c r="W34" s="178">
        <v>0</v>
      </c>
      <c r="X34" s="178">
        <v>0</v>
      </c>
      <c r="Y34" s="178">
        <v>0</v>
      </c>
      <c r="Z34" s="179">
        <v>0</v>
      </c>
      <c r="AA34" s="205">
        <v>0</v>
      </c>
      <c r="AB34" s="178">
        <v>0</v>
      </c>
      <c r="AC34" s="178">
        <v>0</v>
      </c>
      <c r="AD34" s="178">
        <v>0</v>
      </c>
      <c r="AE34" s="179">
        <v>0</v>
      </c>
      <c r="AF34" s="255">
        <v>0</v>
      </c>
      <c r="AG34" s="256">
        <v>0</v>
      </c>
    </row>
    <row r="35" spans="2:33" ht="24" customHeight="1">
      <c r="B35" s="176" t="s">
        <v>368</v>
      </c>
      <c r="C35" s="177">
        <f t="shared" si="0"/>
        <v>0</v>
      </c>
      <c r="D35" s="176">
        <v>0</v>
      </c>
      <c r="E35" s="178">
        <v>0</v>
      </c>
      <c r="F35" s="179">
        <v>0</v>
      </c>
      <c r="G35" s="176">
        <v>0</v>
      </c>
      <c r="H35" s="178">
        <v>0</v>
      </c>
      <c r="I35" s="179">
        <v>0</v>
      </c>
      <c r="J35" s="176">
        <v>0</v>
      </c>
      <c r="K35" s="179">
        <v>0</v>
      </c>
      <c r="L35" s="176">
        <v>0</v>
      </c>
      <c r="M35" s="178">
        <v>0</v>
      </c>
      <c r="N35" s="178">
        <v>0</v>
      </c>
      <c r="O35" s="178">
        <v>0</v>
      </c>
      <c r="P35" s="178">
        <v>0</v>
      </c>
      <c r="Q35" s="179">
        <v>0</v>
      </c>
      <c r="R35" s="180">
        <v>0</v>
      </c>
      <c r="S35" s="176">
        <v>0</v>
      </c>
      <c r="T35" s="178">
        <v>0</v>
      </c>
      <c r="U35" s="178">
        <v>0</v>
      </c>
      <c r="V35" s="178">
        <v>0</v>
      </c>
      <c r="W35" s="178">
        <v>0</v>
      </c>
      <c r="X35" s="178">
        <v>0</v>
      </c>
      <c r="Y35" s="178">
        <v>0</v>
      </c>
      <c r="Z35" s="179">
        <v>0</v>
      </c>
      <c r="AA35" s="205">
        <v>0</v>
      </c>
      <c r="AB35" s="178">
        <v>0</v>
      </c>
      <c r="AC35" s="178">
        <v>0</v>
      </c>
      <c r="AD35" s="178">
        <v>0</v>
      </c>
      <c r="AE35" s="179">
        <v>0</v>
      </c>
      <c r="AF35" s="255">
        <v>0</v>
      </c>
      <c r="AG35" s="256">
        <v>0</v>
      </c>
    </row>
    <row r="36" spans="2:33" ht="24" customHeight="1">
      <c r="B36" s="176" t="s">
        <v>369</v>
      </c>
      <c r="C36" s="177">
        <f t="shared" si="0"/>
        <v>0</v>
      </c>
      <c r="D36" s="176">
        <v>0</v>
      </c>
      <c r="E36" s="178">
        <v>0</v>
      </c>
      <c r="F36" s="179">
        <v>0</v>
      </c>
      <c r="G36" s="176">
        <v>0</v>
      </c>
      <c r="H36" s="178">
        <v>0</v>
      </c>
      <c r="I36" s="179">
        <v>0</v>
      </c>
      <c r="J36" s="176">
        <v>0</v>
      </c>
      <c r="K36" s="179">
        <v>0</v>
      </c>
      <c r="L36" s="176">
        <v>0</v>
      </c>
      <c r="M36" s="178">
        <v>0</v>
      </c>
      <c r="N36" s="178">
        <v>0</v>
      </c>
      <c r="O36" s="178">
        <v>0</v>
      </c>
      <c r="P36" s="178">
        <v>0</v>
      </c>
      <c r="Q36" s="179">
        <v>0</v>
      </c>
      <c r="R36" s="180">
        <v>0</v>
      </c>
      <c r="S36" s="176">
        <v>0</v>
      </c>
      <c r="T36" s="178">
        <v>0</v>
      </c>
      <c r="U36" s="178">
        <v>0</v>
      </c>
      <c r="V36" s="178">
        <v>0</v>
      </c>
      <c r="W36" s="178">
        <v>0</v>
      </c>
      <c r="X36" s="178">
        <v>0</v>
      </c>
      <c r="Y36" s="178">
        <v>0</v>
      </c>
      <c r="Z36" s="179">
        <v>0</v>
      </c>
      <c r="AA36" s="205">
        <v>0</v>
      </c>
      <c r="AB36" s="178">
        <v>0</v>
      </c>
      <c r="AC36" s="178">
        <v>0</v>
      </c>
      <c r="AD36" s="178">
        <v>0</v>
      </c>
      <c r="AE36" s="179">
        <v>0</v>
      </c>
      <c r="AF36" s="255">
        <v>0</v>
      </c>
      <c r="AG36" s="256">
        <v>0</v>
      </c>
    </row>
    <row r="37" spans="2:33" ht="24" customHeight="1">
      <c r="B37" s="176" t="s">
        <v>370</v>
      </c>
      <c r="C37" s="177">
        <f t="shared" si="0"/>
        <v>0</v>
      </c>
      <c r="D37" s="176">
        <v>0</v>
      </c>
      <c r="E37" s="178">
        <v>0</v>
      </c>
      <c r="F37" s="179">
        <v>0</v>
      </c>
      <c r="G37" s="176">
        <v>0</v>
      </c>
      <c r="H37" s="178">
        <v>0</v>
      </c>
      <c r="I37" s="179">
        <v>0</v>
      </c>
      <c r="J37" s="176">
        <v>0</v>
      </c>
      <c r="K37" s="179">
        <v>0</v>
      </c>
      <c r="L37" s="176">
        <v>0</v>
      </c>
      <c r="M37" s="178">
        <v>0</v>
      </c>
      <c r="N37" s="178">
        <v>0</v>
      </c>
      <c r="O37" s="178">
        <v>0</v>
      </c>
      <c r="P37" s="178">
        <v>0</v>
      </c>
      <c r="Q37" s="179">
        <v>0</v>
      </c>
      <c r="R37" s="180">
        <v>0</v>
      </c>
      <c r="S37" s="176">
        <v>0</v>
      </c>
      <c r="T37" s="178">
        <v>0</v>
      </c>
      <c r="U37" s="178">
        <v>0</v>
      </c>
      <c r="V37" s="178">
        <v>0</v>
      </c>
      <c r="W37" s="178">
        <v>0</v>
      </c>
      <c r="X37" s="178">
        <v>0</v>
      </c>
      <c r="Y37" s="178">
        <v>0</v>
      </c>
      <c r="Z37" s="179">
        <v>0</v>
      </c>
      <c r="AA37" s="205">
        <v>0</v>
      </c>
      <c r="AB37" s="178">
        <v>0</v>
      </c>
      <c r="AC37" s="178">
        <v>0</v>
      </c>
      <c r="AD37" s="178">
        <v>0</v>
      </c>
      <c r="AE37" s="179">
        <v>0</v>
      </c>
      <c r="AF37" s="255">
        <v>0</v>
      </c>
      <c r="AG37" s="256">
        <v>0</v>
      </c>
    </row>
    <row r="38" spans="2:33" ht="24" customHeight="1">
      <c r="B38" s="176" t="s">
        <v>371</v>
      </c>
      <c r="C38" s="177">
        <f t="shared" si="0"/>
        <v>0</v>
      </c>
      <c r="D38" s="238">
        <v>0</v>
      </c>
      <c r="E38" s="239">
        <v>0</v>
      </c>
      <c r="F38" s="240">
        <v>0</v>
      </c>
      <c r="G38" s="238">
        <v>0</v>
      </c>
      <c r="H38" s="239">
        <v>0</v>
      </c>
      <c r="I38" s="240">
        <v>0</v>
      </c>
      <c r="J38" s="238">
        <v>0</v>
      </c>
      <c r="K38" s="240">
        <v>0</v>
      </c>
      <c r="L38" s="238">
        <v>0</v>
      </c>
      <c r="M38" s="239">
        <v>0</v>
      </c>
      <c r="N38" s="239">
        <v>0</v>
      </c>
      <c r="O38" s="239">
        <v>0</v>
      </c>
      <c r="P38" s="239">
        <v>0</v>
      </c>
      <c r="Q38" s="240">
        <v>0</v>
      </c>
      <c r="R38" s="241">
        <v>0</v>
      </c>
      <c r="S38" s="238">
        <v>0</v>
      </c>
      <c r="T38" s="239">
        <v>0</v>
      </c>
      <c r="U38" s="239">
        <v>0</v>
      </c>
      <c r="V38" s="239">
        <v>0</v>
      </c>
      <c r="W38" s="239">
        <v>0</v>
      </c>
      <c r="X38" s="239">
        <v>0</v>
      </c>
      <c r="Y38" s="239">
        <v>0</v>
      </c>
      <c r="Z38" s="240">
        <v>0</v>
      </c>
      <c r="AA38" s="242">
        <v>0</v>
      </c>
      <c r="AB38" s="239">
        <v>0</v>
      </c>
      <c r="AC38" s="239">
        <v>0</v>
      </c>
      <c r="AD38" s="239">
        <v>0</v>
      </c>
      <c r="AE38" s="240">
        <v>0</v>
      </c>
      <c r="AF38" s="255">
        <v>0</v>
      </c>
      <c r="AG38" s="256">
        <v>0</v>
      </c>
    </row>
    <row r="39" spans="2:33" ht="24" customHeight="1">
      <c r="B39" s="176" t="s">
        <v>372</v>
      </c>
      <c r="C39" s="177">
        <f t="shared" si="0"/>
        <v>0</v>
      </c>
      <c r="D39" s="176">
        <v>0</v>
      </c>
      <c r="E39" s="178">
        <v>0</v>
      </c>
      <c r="F39" s="179">
        <v>0</v>
      </c>
      <c r="G39" s="176">
        <v>0</v>
      </c>
      <c r="H39" s="178">
        <v>0</v>
      </c>
      <c r="I39" s="179">
        <v>0</v>
      </c>
      <c r="J39" s="176">
        <v>0</v>
      </c>
      <c r="K39" s="179">
        <v>0</v>
      </c>
      <c r="L39" s="176">
        <v>0</v>
      </c>
      <c r="M39" s="178">
        <v>0</v>
      </c>
      <c r="N39" s="178">
        <v>0</v>
      </c>
      <c r="O39" s="178">
        <v>0</v>
      </c>
      <c r="P39" s="178">
        <v>0</v>
      </c>
      <c r="Q39" s="179">
        <v>0</v>
      </c>
      <c r="R39" s="180">
        <v>0</v>
      </c>
      <c r="S39" s="176">
        <v>0</v>
      </c>
      <c r="T39" s="178">
        <v>0</v>
      </c>
      <c r="U39" s="178">
        <v>0</v>
      </c>
      <c r="V39" s="178">
        <v>0</v>
      </c>
      <c r="W39" s="178">
        <v>0</v>
      </c>
      <c r="X39" s="178">
        <v>0</v>
      </c>
      <c r="Y39" s="178">
        <v>0</v>
      </c>
      <c r="Z39" s="179">
        <v>0</v>
      </c>
      <c r="AA39" s="205">
        <v>0</v>
      </c>
      <c r="AB39" s="178">
        <v>0</v>
      </c>
      <c r="AC39" s="178">
        <v>0</v>
      </c>
      <c r="AD39" s="178">
        <v>0</v>
      </c>
      <c r="AE39" s="179">
        <v>0</v>
      </c>
      <c r="AF39" s="255">
        <v>0</v>
      </c>
      <c r="AG39" s="256">
        <v>0</v>
      </c>
    </row>
    <row r="40" spans="2:33" ht="24" customHeight="1">
      <c r="B40" s="176" t="s">
        <v>373</v>
      </c>
      <c r="C40" s="177">
        <f t="shared" si="0"/>
        <v>0</v>
      </c>
      <c r="D40" s="243">
        <v>0</v>
      </c>
      <c r="E40" s="244">
        <v>0</v>
      </c>
      <c r="F40" s="245">
        <v>0</v>
      </c>
      <c r="G40" s="243">
        <v>0</v>
      </c>
      <c r="H40" s="244">
        <v>0</v>
      </c>
      <c r="I40" s="245">
        <v>0</v>
      </c>
      <c r="J40" s="243">
        <v>0</v>
      </c>
      <c r="K40" s="245">
        <v>0</v>
      </c>
      <c r="L40" s="243">
        <v>0</v>
      </c>
      <c r="M40" s="244">
        <v>0</v>
      </c>
      <c r="N40" s="244">
        <v>0</v>
      </c>
      <c r="O40" s="244">
        <v>0</v>
      </c>
      <c r="P40" s="244">
        <v>0</v>
      </c>
      <c r="Q40" s="245">
        <v>0</v>
      </c>
      <c r="R40" s="246">
        <v>0</v>
      </c>
      <c r="S40" s="243">
        <v>0</v>
      </c>
      <c r="T40" s="244">
        <v>0</v>
      </c>
      <c r="U40" s="244">
        <v>0</v>
      </c>
      <c r="V40" s="244">
        <v>0</v>
      </c>
      <c r="W40" s="244">
        <v>0</v>
      </c>
      <c r="X40" s="244">
        <v>0</v>
      </c>
      <c r="Y40" s="244">
        <v>0</v>
      </c>
      <c r="Z40" s="245">
        <v>0</v>
      </c>
      <c r="AA40" s="247">
        <v>0</v>
      </c>
      <c r="AB40" s="244">
        <v>0</v>
      </c>
      <c r="AC40" s="244">
        <v>0</v>
      </c>
      <c r="AD40" s="244">
        <v>0</v>
      </c>
      <c r="AE40" s="245">
        <v>0</v>
      </c>
      <c r="AF40" s="255">
        <v>0</v>
      </c>
      <c r="AG40" s="256">
        <v>0</v>
      </c>
    </row>
    <row r="41" spans="2:33" ht="24" customHeight="1">
      <c r="B41" s="176" t="s">
        <v>374</v>
      </c>
      <c r="C41" s="177">
        <f t="shared" si="0"/>
        <v>0</v>
      </c>
      <c r="D41" s="176">
        <v>0</v>
      </c>
      <c r="E41" s="178">
        <v>0</v>
      </c>
      <c r="F41" s="179">
        <v>0</v>
      </c>
      <c r="G41" s="176">
        <v>0</v>
      </c>
      <c r="H41" s="178">
        <v>0</v>
      </c>
      <c r="I41" s="179">
        <v>0</v>
      </c>
      <c r="J41" s="176">
        <v>0</v>
      </c>
      <c r="K41" s="179">
        <v>0</v>
      </c>
      <c r="L41" s="176">
        <v>0</v>
      </c>
      <c r="M41" s="178">
        <v>0</v>
      </c>
      <c r="N41" s="178">
        <v>0</v>
      </c>
      <c r="O41" s="178">
        <v>0</v>
      </c>
      <c r="P41" s="178">
        <v>0</v>
      </c>
      <c r="Q41" s="179">
        <v>0</v>
      </c>
      <c r="R41" s="180">
        <v>0</v>
      </c>
      <c r="S41" s="176">
        <v>0</v>
      </c>
      <c r="T41" s="178">
        <v>0</v>
      </c>
      <c r="U41" s="178">
        <v>0</v>
      </c>
      <c r="V41" s="178">
        <v>0</v>
      </c>
      <c r="W41" s="178">
        <v>0</v>
      </c>
      <c r="X41" s="178">
        <v>0</v>
      </c>
      <c r="Y41" s="178">
        <v>0</v>
      </c>
      <c r="Z41" s="179">
        <v>0</v>
      </c>
      <c r="AA41" s="205">
        <v>0</v>
      </c>
      <c r="AB41" s="178">
        <v>0</v>
      </c>
      <c r="AC41" s="178">
        <v>0</v>
      </c>
      <c r="AD41" s="178">
        <v>0</v>
      </c>
      <c r="AE41" s="179">
        <v>0</v>
      </c>
      <c r="AF41" s="255">
        <v>0</v>
      </c>
      <c r="AG41" s="256">
        <v>0</v>
      </c>
    </row>
    <row r="42" spans="2:33" ht="24" customHeight="1">
      <c r="B42" s="176" t="s">
        <v>375</v>
      </c>
      <c r="C42" s="177">
        <f t="shared" si="0"/>
        <v>0</v>
      </c>
      <c r="D42" s="176">
        <v>0</v>
      </c>
      <c r="E42" s="178">
        <v>0</v>
      </c>
      <c r="F42" s="179">
        <v>0</v>
      </c>
      <c r="G42" s="176">
        <v>0</v>
      </c>
      <c r="H42" s="178">
        <v>0</v>
      </c>
      <c r="I42" s="179">
        <v>0</v>
      </c>
      <c r="J42" s="176">
        <v>0</v>
      </c>
      <c r="K42" s="179">
        <v>0</v>
      </c>
      <c r="L42" s="176">
        <v>0</v>
      </c>
      <c r="M42" s="178">
        <v>0</v>
      </c>
      <c r="N42" s="178">
        <v>0</v>
      </c>
      <c r="O42" s="178">
        <v>0</v>
      </c>
      <c r="P42" s="178">
        <v>0</v>
      </c>
      <c r="Q42" s="179">
        <v>0</v>
      </c>
      <c r="R42" s="180">
        <v>0</v>
      </c>
      <c r="S42" s="176">
        <v>0</v>
      </c>
      <c r="T42" s="178">
        <v>0</v>
      </c>
      <c r="U42" s="178">
        <v>0</v>
      </c>
      <c r="V42" s="178">
        <v>0</v>
      </c>
      <c r="W42" s="178">
        <v>0</v>
      </c>
      <c r="X42" s="178">
        <v>0</v>
      </c>
      <c r="Y42" s="178">
        <v>0</v>
      </c>
      <c r="Z42" s="179">
        <v>0</v>
      </c>
      <c r="AA42" s="205">
        <v>0</v>
      </c>
      <c r="AB42" s="178">
        <v>0</v>
      </c>
      <c r="AC42" s="178">
        <v>0</v>
      </c>
      <c r="AD42" s="178">
        <v>0</v>
      </c>
      <c r="AE42" s="179">
        <v>0</v>
      </c>
      <c r="AF42" s="255">
        <v>0</v>
      </c>
      <c r="AG42" s="256">
        <v>0</v>
      </c>
    </row>
    <row r="43" spans="2:33" ht="24" customHeight="1">
      <c r="B43" s="176" t="s">
        <v>403</v>
      </c>
      <c r="C43" s="177">
        <f t="shared" si="0"/>
        <v>0</v>
      </c>
      <c r="D43" s="176">
        <v>0</v>
      </c>
      <c r="E43" s="178">
        <v>0</v>
      </c>
      <c r="F43" s="179">
        <v>0</v>
      </c>
      <c r="G43" s="176">
        <v>0</v>
      </c>
      <c r="H43" s="178">
        <v>0</v>
      </c>
      <c r="I43" s="179">
        <v>0</v>
      </c>
      <c r="J43" s="176">
        <v>0</v>
      </c>
      <c r="K43" s="179">
        <v>0</v>
      </c>
      <c r="L43" s="176">
        <v>0</v>
      </c>
      <c r="M43" s="178">
        <v>0</v>
      </c>
      <c r="N43" s="178">
        <v>0</v>
      </c>
      <c r="O43" s="178">
        <v>0</v>
      </c>
      <c r="P43" s="178">
        <v>0</v>
      </c>
      <c r="Q43" s="179">
        <v>0</v>
      </c>
      <c r="R43" s="180">
        <v>0</v>
      </c>
      <c r="S43" s="176">
        <v>0</v>
      </c>
      <c r="T43" s="178">
        <v>0</v>
      </c>
      <c r="U43" s="178">
        <v>0</v>
      </c>
      <c r="V43" s="178">
        <v>0</v>
      </c>
      <c r="W43" s="178">
        <v>0</v>
      </c>
      <c r="X43" s="178">
        <v>0</v>
      </c>
      <c r="Y43" s="178">
        <v>0</v>
      </c>
      <c r="Z43" s="179">
        <v>0</v>
      </c>
      <c r="AA43" s="205">
        <v>0</v>
      </c>
      <c r="AB43" s="178">
        <v>0</v>
      </c>
      <c r="AC43" s="178">
        <v>0</v>
      </c>
      <c r="AD43" s="178">
        <v>0</v>
      </c>
      <c r="AE43" s="179">
        <v>0</v>
      </c>
      <c r="AF43" s="255">
        <v>0</v>
      </c>
      <c r="AG43" s="256">
        <v>0</v>
      </c>
    </row>
    <row r="44" spans="2:33" ht="24" customHeight="1">
      <c r="B44" s="176" t="s">
        <v>376</v>
      </c>
      <c r="C44" s="177">
        <f t="shared" si="0"/>
        <v>0</v>
      </c>
      <c r="D44" s="176">
        <v>0</v>
      </c>
      <c r="E44" s="178">
        <v>0</v>
      </c>
      <c r="F44" s="179">
        <v>0</v>
      </c>
      <c r="G44" s="176">
        <v>0</v>
      </c>
      <c r="H44" s="178">
        <v>0</v>
      </c>
      <c r="I44" s="179">
        <v>0</v>
      </c>
      <c r="J44" s="176">
        <v>0</v>
      </c>
      <c r="K44" s="179">
        <v>0</v>
      </c>
      <c r="L44" s="176">
        <v>0</v>
      </c>
      <c r="M44" s="178">
        <v>0</v>
      </c>
      <c r="N44" s="178">
        <v>0</v>
      </c>
      <c r="O44" s="178">
        <v>0</v>
      </c>
      <c r="P44" s="178">
        <v>0</v>
      </c>
      <c r="Q44" s="179">
        <v>0</v>
      </c>
      <c r="R44" s="180">
        <v>0</v>
      </c>
      <c r="S44" s="176">
        <v>0</v>
      </c>
      <c r="T44" s="178">
        <v>0</v>
      </c>
      <c r="U44" s="178">
        <v>0</v>
      </c>
      <c r="V44" s="178">
        <v>0</v>
      </c>
      <c r="W44" s="178">
        <v>0</v>
      </c>
      <c r="X44" s="178">
        <v>0</v>
      </c>
      <c r="Y44" s="178">
        <v>0</v>
      </c>
      <c r="Z44" s="179">
        <v>0</v>
      </c>
      <c r="AA44" s="205">
        <v>0</v>
      </c>
      <c r="AB44" s="178">
        <v>0</v>
      </c>
      <c r="AC44" s="178">
        <v>0</v>
      </c>
      <c r="AD44" s="178">
        <v>0</v>
      </c>
      <c r="AE44" s="179">
        <v>0</v>
      </c>
      <c r="AF44" s="255">
        <v>0</v>
      </c>
      <c r="AG44" s="256">
        <v>0</v>
      </c>
    </row>
    <row r="45" spans="2:33" ht="24" customHeight="1">
      <c r="B45" s="176" t="s">
        <v>377</v>
      </c>
      <c r="C45" s="177">
        <f t="shared" si="0"/>
        <v>1</v>
      </c>
      <c r="D45" s="176">
        <v>1</v>
      </c>
      <c r="E45" s="178">
        <v>0</v>
      </c>
      <c r="F45" s="179">
        <v>0</v>
      </c>
      <c r="G45" s="176">
        <v>0</v>
      </c>
      <c r="H45" s="178">
        <v>0</v>
      </c>
      <c r="I45" s="178">
        <v>1</v>
      </c>
      <c r="J45" s="176">
        <v>0</v>
      </c>
      <c r="K45" s="179">
        <v>0</v>
      </c>
      <c r="L45" s="176">
        <v>0</v>
      </c>
      <c r="M45" s="178">
        <v>0</v>
      </c>
      <c r="N45" s="178">
        <v>0</v>
      </c>
      <c r="O45" s="178">
        <v>0</v>
      </c>
      <c r="P45" s="178">
        <v>0</v>
      </c>
      <c r="Q45" s="179">
        <v>0</v>
      </c>
      <c r="R45" s="180">
        <v>1</v>
      </c>
      <c r="S45" s="176">
        <v>0</v>
      </c>
      <c r="T45" s="178">
        <v>0</v>
      </c>
      <c r="U45" s="178">
        <v>0</v>
      </c>
      <c r="V45" s="178">
        <v>0</v>
      </c>
      <c r="W45" s="178">
        <v>0</v>
      </c>
      <c r="X45" s="178">
        <v>0</v>
      </c>
      <c r="Y45" s="178">
        <v>0</v>
      </c>
      <c r="Z45" s="179">
        <v>0</v>
      </c>
      <c r="AA45" s="205">
        <v>0</v>
      </c>
      <c r="AB45" s="178">
        <v>0</v>
      </c>
      <c r="AC45" s="178">
        <v>0</v>
      </c>
      <c r="AD45" s="178">
        <v>0</v>
      </c>
      <c r="AE45" s="179">
        <v>0</v>
      </c>
      <c r="AF45" s="291">
        <v>0</v>
      </c>
      <c r="AG45" s="289">
        <v>0</v>
      </c>
    </row>
    <row r="46" spans="2:33" ht="24" customHeight="1">
      <c r="B46" s="176" t="s">
        <v>378</v>
      </c>
      <c r="C46" s="177">
        <f t="shared" si="0"/>
        <v>1</v>
      </c>
      <c r="D46" s="176">
        <v>1</v>
      </c>
      <c r="E46" s="178">
        <v>0</v>
      </c>
      <c r="F46" s="179">
        <v>0</v>
      </c>
      <c r="G46" s="176">
        <v>0</v>
      </c>
      <c r="H46" s="178">
        <v>0</v>
      </c>
      <c r="I46" s="179">
        <v>1</v>
      </c>
      <c r="J46" s="176">
        <v>0</v>
      </c>
      <c r="K46" s="179">
        <v>0</v>
      </c>
      <c r="L46" s="176">
        <v>0</v>
      </c>
      <c r="M46" s="178">
        <v>0</v>
      </c>
      <c r="N46" s="178">
        <v>0</v>
      </c>
      <c r="O46" s="178">
        <v>0</v>
      </c>
      <c r="P46" s="178">
        <v>0</v>
      </c>
      <c r="Q46" s="179">
        <v>0</v>
      </c>
      <c r="R46" s="180">
        <v>0</v>
      </c>
      <c r="S46" s="176">
        <v>1</v>
      </c>
      <c r="T46" s="178">
        <v>1</v>
      </c>
      <c r="U46" s="178">
        <v>0</v>
      </c>
      <c r="V46" s="178">
        <v>0</v>
      </c>
      <c r="W46" s="178">
        <v>0</v>
      </c>
      <c r="X46" s="178">
        <v>0</v>
      </c>
      <c r="Y46" s="178">
        <v>0</v>
      </c>
      <c r="Z46" s="179">
        <v>0</v>
      </c>
      <c r="AA46" s="205">
        <v>0</v>
      </c>
      <c r="AB46" s="178">
        <v>0</v>
      </c>
      <c r="AC46" s="178">
        <v>0</v>
      </c>
      <c r="AD46" s="178">
        <v>0</v>
      </c>
      <c r="AE46" s="179">
        <v>0</v>
      </c>
      <c r="AF46" s="291">
        <v>0</v>
      </c>
      <c r="AG46" s="289">
        <v>0</v>
      </c>
    </row>
    <row r="47" spans="2:33" ht="24" customHeight="1">
      <c r="B47" s="176" t="s">
        <v>379</v>
      </c>
      <c r="C47" s="177">
        <f t="shared" si="0"/>
        <v>0</v>
      </c>
      <c r="D47" s="176">
        <v>0</v>
      </c>
      <c r="E47" s="178">
        <v>0</v>
      </c>
      <c r="F47" s="179">
        <v>0</v>
      </c>
      <c r="G47" s="176">
        <v>0</v>
      </c>
      <c r="H47" s="178">
        <v>0</v>
      </c>
      <c r="I47" s="179">
        <v>0</v>
      </c>
      <c r="J47" s="176">
        <v>0</v>
      </c>
      <c r="K47" s="179">
        <v>0</v>
      </c>
      <c r="L47" s="176">
        <v>0</v>
      </c>
      <c r="M47" s="178">
        <v>0</v>
      </c>
      <c r="N47" s="178">
        <v>0</v>
      </c>
      <c r="O47" s="178">
        <v>0</v>
      </c>
      <c r="P47" s="178">
        <v>0</v>
      </c>
      <c r="Q47" s="179">
        <v>0</v>
      </c>
      <c r="R47" s="180">
        <v>0</v>
      </c>
      <c r="S47" s="176">
        <v>0</v>
      </c>
      <c r="T47" s="178">
        <v>0</v>
      </c>
      <c r="U47" s="178">
        <v>0</v>
      </c>
      <c r="V47" s="178">
        <v>0</v>
      </c>
      <c r="W47" s="178">
        <v>0</v>
      </c>
      <c r="X47" s="178">
        <v>0</v>
      </c>
      <c r="Y47" s="178">
        <v>0</v>
      </c>
      <c r="Z47" s="179">
        <v>0</v>
      </c>
      <c r="AA47" s="205">
        <v>0</v>
      </c>
      <c r="AB47" s="178">
        <v>0</v>
      </c>
      <c r="AC47" s="178">
        <v>0</v>
      </c>
      <c r="AD47" s="178">
        <v>0</v>
      </c>
      <c r="AE47" s="179">
        <v>0</v>
      </c>
      <c r="AF47" s="291">
        <v>0</v>
      </c>
      <c r="AG47" s="289">
        <v>0</v>
      </c>
    </row>
    <row r="48" spans="2:33" ht="24" customHeight="1">
      <c r="B48" s="176" t="s">
        <v>380</v>
      </c>
      <c r="C48" s="177">
        <f t="shared" si="0"/>
        <v>0</v>
      </c>
      <c r="D48" s="176">
        <v>0</v>
      </c>
      <c r="E48" s="178">
        <v>0</v>
      </c>
      <c r="F48" s="179">
        <v>0</v>
      </c>
      <c r="G48" s="176">
        <v>0</v>
      </c>
      <c r="H48" s="178">
        <v>0</v>
      </c>
      <c r="I48" s="179">
        <v>0</v>
      </c>
      <c r="J48" s="176">
        <v>0</v>
      </c>
      <c r="K48" s="179">
        <v>0</v>
      </c>
      <c r="L48" s="176">
        <v>0</v>
      </c>
      <c r="M48" s="178">
        <v>0</v>
      </c>
      <c r="N48" s="178">
        <v>0</v>
      </c>
      <c r="O48" s="178">
        <v>0</v>
      </c>
      <c r="P48" s="178">
        <v>0</v>
      </c>
      <c r="Q48" s="179">
        <v>0</v>
      </c>
      <c r="R48" s="180">
        <v>0</v>
      </c>
      <c r="S48" s="176">
        <v>0</v>
      </c>
      <c r="T48" s="178">
        <v>0</v>
      </c>
      <c r="U48" s="178">
        <v>0</v>
      </c>
      <c r="V48" s="178">
        <v>0</v>
      </c>
      <c r="W48" s="178">
        <v>0</v>
      </c>
      <c r="X48" s="178">
        <v>0</v>
      </c>
      <c r="Y48" s="178">
        <v>0</v>
      </c>
      <c r="Z48" s="179">
        <v>0</v>
      </c>
      <c r="AA48" s="205">
        <v>0</v>
      </c>
      <c r="AB48" s="178">
        <v>0</v>
      </c>
      <c r="AC48" s="178">
        <v>0</v>
      </c>
      <c r="AD48" s="178">
        <v>0</v>
      </c>
      <c r="AE48" s="179">
        <v>0</v>
      </c>
      <c r="AF48" s="291">
        <v>0</v>
      </c>
      <c r="AG48" s="289">
        <v>0</v>
      </c>
    </row>
    <row r="49" spans="2:33" ht="24" customHeight="1">
      <c r="B49" s="176" t="s">
        <v>381</v>
      </c>
      <c r="C49" s="177">
        <f t="shared" si="0"/>
        <v>0</v>
      </c>
      <c r="D49" s="176">
        <v>0</v>
      </c>
      <c r="E49" s="178">
        <v>0</v>
      </c>
      <c r="F49" s="179">
        <v>0</v>
      </c>
      <c r="G49" s="176">
        <v>0</v>
      </c>
      <c r="H49" s="178">
        <v>0</v>
      </c>
      <c r="I49" s="179">
        <v>0</v>
      </c>
      <c r="J49" s="176">
        <v>0</v>
      </c>
      <c r="K49" s="179">
        <v>0</v>
      </c>
      <c r="L49" s="176">
        <v>0</v>
      </c>
      <c r="M49" s="178">
        <v>0</v>
      </c>
      <c r="N49" s="178">
        <v>0</v>
      </c>
      <c r="O49" s="178">
        <v>0</v>
      </c>
      <c r="P49" s="178">
        <v>0</v>
      </c>
      <c r="Q49" s="179">
        <v>0</v>
      </c>
      <c r="R49" s="180">
        <v>0</v>
      </c>
      <c r="S49" s="176">
        <v>0</v>
      </c>
      <c r="T49" s="178">
        <v>0</v>
      </c>
      <c r="U49" s="178">
        <v>0</v>
      </c>
      <c r="V49" s="178">
        <v>0</v>
      </c>
      <c r="W49" s="178">
        <v>0</v>
      </c>
      <c r="X49" s="178">
        <v>0</v>
      </c>
      <c r="Y49" s="178">
        <v>0</v>
      </c>
      <c r="Z49" s="179">
        <v>0</v>
      </c>
      <c r="AA49" s="205">
        <v>0</v>
      </c>
      <c r="AB49" s="178">
        <v>0</v>
      </c>
      <c r="AC49" s="178">
        <v>0</v>
      </c>
      <c r="AD49" s="178">
        <v>0</v>
      </c>
      <c r="AE49" s="179">
        <v>0</v>
      </c>
      <c r="AF49" s="291">
        <v>0</v>
      </c>
      <c r="AG49" s="289">
        <v>0</v>
      </c>
    </row>
    <row r="50" spans="2:33" ht="24" customHeight="1">
      <c r="B50" s="176" t="s">
        <v>382</v>
      </c>
      <c r="C50" s="177">
        <f t="shared" si="0"/>
        <v>0</v>
      </c>
      <c r="D50" s="176">
        <v>0</v>
      </c>
      <c r="E50" s="178">
        <v>0</v>
      </c>
      <c r="F50" s="179">
        <v>0</v>
      </c>
      <c r="G50" s="176">
        <v>0</v>
      </c>
      <c r="H50" s="178">
        <v>0</v>
      </c>
      <c r="I50" s="179">
        <v>0</v>
      </c>
      <c r="J50" s="176">
        <v>0</v>
      </c>
      <c r="K50" s="179">
        <v>0</v>
      </c>
      <c r="L50" s="176">
        <v>0</v>
      </c>
      <c r="M50" s="178">
        <v>0</v>
      </c>
      <c r="N50" s="178">
        <v>0</v>
      </c>
      <c r="O50" s="178">
        <v>0</v>
      </c>
      <c r="P50" s="178">
        <v>0</v>
      </c>
      <c r="Q50" s="179">
        <v>0</v>
      </c>
      <c r="R50" s="180">
        <v>0</v>
      </c>
      <c r="S50" s="176">
        <v>0</v>
      </c>
      <c r="T50" s="178">
        <v>0</v>
      </c>
      <c r="U50" s="178">
        <v>0</v>
      </c>
      <c r="V50" s="178">
        <v>0</v>
      </c>
      <c r="W50" s="178">
        <v>0</v>
      </c>
      <c r="X50" s="178">
        <v>0</v>
      </c>
      <c r="Y50" s="178">
        <v>0</v>
      </c>
      <c r="Z50" s="179">
        <v>0</v>
      </c>
      <c r="AA50" s="205">
        <v>0</v>
      </c>
      <c r="AB50" s="178">
        <v>0</v>
      </c>
      <c r="AC50" s="178">
        <v>0</v>
      </c>
      <c r="AD50" s="178">
        <v>0</v>
      </c>
      <c r="AE50" s="179">
        <v>0</v>
      </c>
      <c r="AF50" s="291">
        <v>0</v>
      </c>
      <c r="AG50" s="289">
        <v>0</v>
      </c>
    </row>
    <row r="51" spans="2:33" ht="24" customHeight="1">
      <c r="B51" s="176" t="s">
        <v>383</v>
      </c>
      <c r="C51" s="177">
        <f t="shared" si="0"/>
        <v>0</v>
      </c>
      <c r="D51" s="176">
        <v>0</v>
      </c>
      <c r="E51" s="178">
        <v>0</v>
      </c>
      <c r="F51" s="179">
        <v>0</v>
      </c>
      <c r="G51" s="176">
        <v>0</v>
      </c>
      <c r="H51" s="178">
        <v>0</v>
      </c>
      <c r="I51" s="179">
        <v>0</v>
      </c>
      <c r="J51" s="176">
        <v>0</v>
      </c>
      <c r="K51" s="179">
        <v>0</v>
      </c>
      <c r="L51" s="176">
        <v>0</v>
      </c>
      <c r="M51" s="178">
        <v>0</v>
      </c>
      <c r="N51" s="178">
        <v>0</v>
      </c>
      <c r="O51" s="178">
        <v>0</v>
      </c>
      <c r="P51" s="178">
        <v>0</v>
      </c>
      <c r="Q51" s="179">
        <v>0</v>
      </c>
      <c r="R51" s="180">
        <v>0</v>
      </c>
      <c r="S51" s="176">
        <v>0</v>
      </c>
      <c r="T51" s="178">
        <v>0</v>
      </c>
      <c r="U51" s="178">
        <v>0</v>
      </c>
      <c r="V51" s="178">
        <v>0</v>
      </c>
      <c r="W51" s="178">
        <v>0</v>
      </c>
      <c r="X51" s="178">
        <v>0</v>
      </c>
      <c r="Y51" s="178">
        <v>0</v>
      </c>
      <c r="Z51" s="179">
        <v>0</v>
      </c>
      <c r="AA51" s="205">
        <v>0</v>
      </c>
      <c r="AB51" s="178">
        <v>0</v>
      </c>
      <c r="AC51" s="178">
        <v>0</v>
      </c>
      <c r="AD51" s="178">
        <v>0</v>
      </c>
      <c r="AE51" s="179">
        <v>0</v>
      </c>
      <c r="AF51" s="291">
        <v>0</v>
      </c>
      <c r="AG51" s="289">
        <v>0</v>
      </c>
    </row>
    <row r="52" spans="2:33" ht="24" customHeight="1" thickBot="1">
      <c r="B52" s="184" t="s">
        <v>384</v>
      </c>
      <c r="C52" s="187">
        <f t="shared" si="0"/>
        <v>0</v>
      </c>
      <c r="D52" s="184">
        <v>0</v>
      </c>
      <c r="E52" s="186">
        <v>0</v>
      </c>
      <c r="F52" s="187">
        <v>0</v>
      </c>
      <c r="G52" s="184">
        <v>0</v>
      </c>
      <c r="H52" s="186">
        <v>0</v>
      </c>
      <c r="I52" s="187">
        <v>0</v>
      </c>
      <c r="J52" s="184">
        <v>0</v>
      </c>
      <c r="K52" s="187">
        <v>0</v>
      </c>
      <c r="L52" s="184">
        <v>0</v>
      </c>
      <c r="M52" s="186">
        <v>0</v>
      </c>
      <c r="N52" s="186">
        <v>0</v>
      </c>
      <c r="O52" s="186">
        <v>0</v>
      </c>
      <c r="P52" s="186">
        <v>0</v>
      </c>
      <c r="Q52" s="187">
        <v>0</v>
      </c>
      <c r="R52" s="188">
        <v>0</v>
      </c>
      <c r="S52" s="184">
        <v>0</v>
      </c>
      <c r="T52" s="186">
        <v>0</v>
      </c>
      <c r="U52" s="186">
        <v>0</v>
      </c>
      <c r="V52" s="186">
        <v>0</v>
      </c>
      <c r="W52" s="186">
        <v>0</v>
      </c>
      <c r="X52" s="186">
        <v>0</v>
      </c>
      <c r="Y52" s="186">
        <v>0</v>
      </c>
      <c r="Z52" s="187">
        <v>0</v>
      </c>
      <c r="AA52" s="206">
        <v>0</v>
      </c>
      <c r="AB52" s="186">
        <v>0</v>
      </c>
      <c r="AC52" s="186">
        <v>0</v>
      </c>
      <c r="AD52" s="186">
        <v>0</v>
      </c>
      <c r="AE52" s="187">
        <v>0</v>
      </c>
      <c r="AF52" s="297">
        <v>0</v>
      </c>
      <c r="AG52" s="295">
        <v>0</v>
      </c>
    </row>
    <row r="53" spans="2:33" ht="25.5" customHeight="1" thickBot="1" thickTop="1">
      <c r="B53" s="192" t="s">
        <v>93</v>
      </c>
      <c r="C53" s="193">
        <f>SUM(C6:C52)</f>
        <v>3</v>
      </c>
      <c r="D53" s="194">
        <f aca="true" t="shared" si="1" ref="D53:AE53">SUM(D6:D52)</f>
        <v>3</v>
      </c>
      <c r="E53" s="195">
        <f>SUM(E6:E52)</f>
        <v>0</v>
      </c>
      <c r="F53" s="196">
        <f t="shared" si="1"/>
        <v>0</v>
      </c>
      <c r="G53" s="194">
        <f t="shared" si="1"/>
        <v>0</v>
      </c>
      <c r="H53" s="195">
        <f t="shared" si="1"/>
        <v>0</v>
      </c>
      <c r="I53" s="196">
        <f t="shared" si="1"/>
        <v>3</v>
      </c>
      <c r="J53" s="194">
        <f t="shared" si="1"/>
        <v>0</v>
      </c>
      <c r="K53" s="196">
        <f t="shared" si="1"/>
        <v>0</v>
      </c>
      <c r="L53" s="194">
        <f t="shared" si="1"/>
        <v>0</v>
      </c>
      <c r="M53" s="195">
        <f t="shared" si="1"/>
        <v>0</v>
      </c>
      <c r="N53" s="195">
        <f t="shared" si="1"/>
        <v>0</v>
      </c>
      <c r="O53" s="195">
        <f t="shared" si="1"/>
        <v>0</v>
      </c>
      <c r="P53" s="195">
        <f t="shared" si="1"/>
        <v>0</v>
      </c>
      <c r="Q53" s="196">
        <f t="shared" si="1"/>
        <v>0</v>
      </c>
      <c r="R53" s="197">
        <f t="shared" si="1"/>
        <v>1</v>
      </c>
      <c r="S53" s="194">
        <f t="shared" si="1"/>
        <v>1</v>
      </c>
      <c r="T53" s="195">
        <f t="shared" si="1"/>
        <v>1</v>
      </c>
      <c r="U53" s="195">
        <f t="shared" si="1"/>
        <v>0</v>
      </c>
      <c r="V53" s="195">
        <f t="shared" si="1"/>
        <v>0</v>
      </c>
      <c r="W53" s="195">
        <f t="shared" si="1"/>
        <v>0</v>
      </c>
      <c r="X53" s="195">
        <f t="shared" si="1"/>
        <v>0</v>
      </c>
      <c r="Y53" s="195">
        <f t="shared" si="1"/>
        <v>0</v>
      </c>
      <c r="Z53" s="196">
        <f t="shared" si="1"/>
        <v>0</v>
      </c>
      <c r="AA53" s="207">
        <f t="shared" si="1"/>
        <v>0</v>
      </c>
      <c r="AB53" s="195">
        <f t="shared" si="1"/>
        <v>0</v>
      </c>
      <c r="AC53" s="195">
        <f t="shared" si="1"/>
        <v>0</v>
      </c>
      <c r="AD53" s="195">
        <f t="shared" si="1"/>
        <v>0</v>
      </c>
      <c r="AE53" s="196">
        <f t="shared" si="1"/>
        <v>0</v>
      </c>
      <c r="AF53" s="305">
        <f>SUM(AF6:AF52)</f>
        <v>0</v>
      </c>
      <c r="AG53" s="303">
        <f>SUM(AG6:AG52)</f>
        <v>0</v>
      </c>
    </row>
    <row r="54" ht="13.5" thickTop="1"/>
  </sheetData>
  <sheetProtection/>
  <mergeCells count="34">
    <mergeCell ref="C2:C5"/>
    <mergeCell ref="D2:F2"/>
    <mergeCell ref="G2:I2"/>
    <mergeCell ref="J2:K2"/>
    <mergeCell ref="L2:Q2"/>
    <mergeCell ref="R2:R5"/>
    <mergeCell ref="M3:Q4"/>
    <mergeCell ref="AA2:AA5"/>
    <mergeCell ref="AB2:AB5"/>
    <mergeCell ref="AC2:AC5"/>
    <mergeCell ref="AD2:AE2"/>
    <mergeCell ref="T3:T5"/>
    <mergeCell ref="U3:U5"/>
    <mergeCell ref="V3:V5"/>
    <mergeCell ref="W3:W5"/>
    <mergeCell ref="AF2:AG2"/>
    <mergeCell ref="D3:D5"/>
    <mergeCell ref="E3:E5"/>
    <mergeCell ref="F3:F5"/>
    <mergeCell ref="G3:G5"/>
    <mergeCell ref="H3:H5"/>
    <mergeCell ref="I3:I5"/>
    <mergeCell ref="J3:J5"/>
    <mergeCell ref="K3:K5"/>
    <mergeCell ref="L3:L5"/>
    <mergeCell ref="AG3:AG5"/>
    <mergeCell ref="X3:X5"/>
    <mergeCell ref="Y3:Y5"/>
    <mergeCell ref="Z3:Z5"/>
    <mergeCell ref="AD3:AD5"/>
    <mergeCell ref="AE3:AE5"/>
    <mergeCell ref="AF3:AF5"/>
    <mergeCell ref="S2:S5"/>
    <mergeCell ref="T2:Z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5.xml><?xml version="1.0" encoding="utf-8"?>
<worksheet xmlns="http://schemas.openxmlformats.org/spreadsheetml/2006/main" xmlns:r="http://schemas.openxmlformats.org/officeDocument/2006/relationships">
  <sheetPr>
    <pageSetUpPr fitToPage="1"/>
  </sheetPr>
  <dimension ref="A1:AG53"/>
  <sheetViews>
    <sheetView view="pageBreakPreview" zoomScale="60" zoomScaleNormal="60" zoomScalePageLayoutView="0" workbookViewId="0" topLeftCell="A1">
      <pane xSplit="2" ySplit="5" topLeftCell="C35"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3.50390625" style="201" customWidth="1"/>
    <col min="2" max="2" width="22.50390625" style="201" customWidth="1"/>
    <col min="3" max="6" width="9.375" style="201" customWidth="1"/>
    <col min="7" max="31" width="7.75390625" style="201" customWidth="1"/>
    <col min="32" max="33" width="6.25390625" style="254" customWidth="1"/>
    <col min="34" max="16384" width="8.875" style="201" customWidth="1"/>
  </cols>
  <sheetData>
    <row r="1" spans="1:33" s="209" customFormat="1" ht="23.25" customHeight="1" thickBot="1">
      <c r="A1" s="441"/>
      <c r="B1" s="208" t="s">
        <v>112</v>
      </c>
      <c r="AE1" s="210"/>
      <c r="AF1" s="235"/>
      <c r="AG1" s="210" t="s">
        <v>55</v>
      </c>
    </row>
    <row r="2" spans="2:33" s="333" customFormat="1" ht="30" customHeight="1" thickTop="1">
      <c r="B2" s="202"/>
      <c r="C2" s="596" t="s">
        <v>396</v>
      </c>
      <c r="D2" s="610" t="s">
        <v>57</v>
      </c>
      <c r="E2" s="597"/>
      <c r="F2" s="598"/>
      <c r="G2" s="611" t="s">
        <v>110</v>
      </c>
      <c r="H2" s="612"/>
      <c r="I2" s="601"/>
      <c r="J2" s="610" t="s">
        <v>59</v>
      </c>
      <c r="K2" s="598"/>
      <c r="L2" s="592" t="s">
        <v>111</v>
      </c>
      <c r="M2" s="578"/>
      <c r="N2" s="578"/>
      <c r="O2" s="578"/>
      <c r="P2" s="578"/>
      <c r="Q2" s="579"/>
      <c r="R2" s="613" t="s">
        <v>61</v>
      </c>
      <c r="S2" s="592" t="s">
        <v>62</v>
      </c>
      <c r="T2" s="596" t="s">
        <v>99</v>
      </c>
      <c r="U2" s="597"/>
      <c r="V2" s="597"/>
      <c r="W2" s="597"/>
      <c r="X2" s="597"/>
      <c r="Y2" s="597"/>
      <c r="Z2" s="598"/>
      <c r="AA2" s="605" t="s">
        <v>64</v>
      </c>
      <c r="AB2" s="599" t="s">
        <v>65</v>
      </c>
      <c r="AC2" s="605" t="s">
        <v>66</v>
      </c>
      <c r="AD2" s="590" t="s">
        <v>101</v>
      </c>
      <c r="AE2" s="601"/>
      <c r="AF2" s="629" t="s">
        <v>68</v>
      </c>
      <c r="AG2" s="630"/>
    </row>
    <row r="3" spans="2:33" s="333" customFormat="1" ht="18" customHeight="1">
      <c r="B3" s="203"/>
      <c r="C3" s="609"/>
      <c r="D3" s="583" t="s">
        <v>69</v>
      </c>
      <c r="E3" s="575" t="s">
        <v>70</v>
      </c>
      <c r="F3" s="576" t="s">
        <v>72</v>
      </c>
      <c r="G3" s="608" t="s">
        <v>73</v>
      </c>
      <c r="H3" s="594" t="s">
        <v>74</v>
      </c>
      <c r="I3" s="602" t="s">
        <v>72</v>
      </c>
      <c r="J3" s="608" t="s">
        <v>106</v>
      </c>
      <c r="K3" s="602" t="s">
        <v>107</v>
      </c>
      <c r="L3" s="617"/>
      <c r="M3" s="618" t="s">
        <v>103</v>
      </c>
      <c r="N3" s="619"/>
      <c r="O3" s="619"/>
      <c r="P3" s="619"/>
      <c r="Q3" s="620"/>
      <c r="R3" s="614"/>
      <c r="S3" s="595"/>
      <c r="T3" s="575" t="s">
        <v>78</v>
      </c>
      <c r="U3" s="575" t="s">
        <v>79</v>
      </c>
      <c r="V3" s="575" t="s">
        <v>80</v>
      </c>
      <c r="W3" s="575" t="s">
        <v>81</v>
      </c>
      <c r="X3" s="575" t="s">
        <v>82</v>
      </c>
      <c r="Y3" s="575" t="s">
        <v>72</v>
      </c>
      <c r="Z3" s="602" t="s">
        <v>83</v>
      </c>
      <c r="AA3" s="606"/>
      <c r="AB3" s="600"/>
      <c r="AC3" s="606"/>
      <c r="AD3" s="594" t="s">
        <v>84</v>
      </c>
      <c r="AE3" s="604" t="s">
        <v>85</v>
      </c>
      <c r="AF3" s="626" t="s">
        <v>86</v>
      </c>
      <c r="AG3" s="623" t="s">
        <v>89</v>
      </c>
    </row>
    <row r="4" spans="2:33" s="333" customFormat="1" ht="18" customHeight="1">
      <c r="B4" s="203"/>
      <c r="C4" s="609"/>
      <c r="D4" s="583"/>
      <c r="E4" s="575"/>
      <c r="F4" s="576"/>
      <c r="G4" s="595"/>
      <c r="H4" s="600"/>
      <c r="I4" s="603"/>
      <c r="J4" s="595"/>
      <c r="K4" s="603"/>
      <c r="L4" s="617"/>
      <c r="M4" s="609"/>
      <c r="N4" s="621"/>
      <c r="O4" s="621"/>
      <c r="P4" s="621"/>
      <c r="Q4" s="622"/>
      <c r="R4" s="614"/>
      <c r="S4" s="595"/>
      <c r="T4" s="575"/>
      <c r="U4" s="575"/>
      <c r="V4" s="575"/>
      <c r="W4" s="575"/>
      <c r="X4" s="575"/>
      <c r="Y4" s="575"/>
      <c r="Z4" s="603"/>
      <c r="AA4" s="606"/>
      <c r="AB4" s="600"/>
      <c r="AC4" s="606"/>
      <c r="AD4" s="600"/>
      <c r="AE4" s="604"/>
      <c r="AF4" s="627"/>
      <c r="AG4" s="624"/>
    </row>
    <row r="5" spans="2:33" s="174" customFormat="1" ht="43.5" customHeight="1">
      <c r="B5" s="204"/>
      <c r="C5" s="609"/>
      <c r="D5" s="608"/>
      <c r="E5" s="594"/>
      <c r="F5" s="602"/>
      <c r="G5" s="593"/>
      <c r="H5" s="615"/>
      <c r="I5" s="616"/>
      <c r="J5" s="593"/>
      <c r="K5" s="616"/>
      <c r="L5" s="617"/>
      <c r="M5" s="211"/>
      <c r="N5" s="393" t="s">
        <v>90</v>
      </c>
      <c r="O5" s="393" t="s">
        <v>91</v>
      </c>
      <c r="P5" s="395" t="s">
        <v>92</v>
      </c>
      <c r="Q5" s="394" t="s">
        <v>72</v>
      </c>
      <c r="R5" s="614"/>
      <c r="S5" s="595"/>
      <c r="T5" s="594"/>
      <c r="U5" s="594"/>
      <c r="V5" s="594"/>
      <c r="W5" s="594"/>
      <c r="X5" s="594"/>
      <c r="Y5" s="594"/>
      <c r="Z5" s="603"/>
      <c r="AA5" s="607"/>
      <c r="AB5" s="600"/>
      <c r="AC5" s="606"/>
      <c r="AD5" s="600"/>
      <c r="AE5" s="604"/>
      <c r="AF5" s="628"/>
      <c r="AG5" s="625"/>
    </row>
    <row r="6" spans="2:33" ht="24" customHeight="1">
      <c r="B6" s="176" t="s">
        <v>339</v>
      </c>
      <c r="C6" s="177">
        <f aca="true" t="shared" si="0" ref="C6:C52">SUM(D6:F6)</f>
        <v>0</v>
      </c>
      <c r="D6" s="176">
        <v>0</v>
      </c>
      <c r="E6" s="178">
        <v>0</v>
      </c>
      <c r="F6" s="179">
        <v>0</v>
      </c>
      <c r="G6" s="176">
        <v>0</v>
      </c>
      <c r="H6" s="178">
        <v>0</v>
      </c>
      <c r="I6" s="179">
        <v>0</v>
      </c>
      <c r="J6" s="176">
        <v>0</v>
      </c>
      <c r="K6" s="179">
        <v>0</v>
      </c>
      <c r="L6" s="176">
        <v>0</v>
      </c>
      <c r="M6" s="178">
        <v>0</v>
      </c>
      <c r="N6" s="178">
        <v>0</v>
      </c>
      <c r="O6" s="178">
        <v>0</v>
      </c>
      <c r="P6" s="178">
        <v>0</v>
      </c>
      <c r="Q6" s="179">
        <v>0</v>
      </c>
      <c r="R6" s="180">
        <v>0</v>
      </c>
      <c r="S6" s="176">
        <v>0</v>
      </c>
      <c r="T6" s="178">
        <v>0</v>
      </c>
      <c r="U6" s="178">
        <v>0</v>
      </c>
      <c r="V6" s="178">
        <v>0</v>
      </c>
      <c r="W6" s="178">
        <v>0</v>
      </c>
      <c r="X6" s="178">
        <v>0</v>
      </c>
      <c r="Y6" s="178">
        <v>0</v>
      </c>
      <c r="Z6" s="179">
        <v>0</v>
      </c>
      <c r="AA6" s="205">
        <v>0</v>
      </c>
      <c r="AB6" s="178">
        <v>0</v>
      </c>
      <c r="AC6" s="178">
        <v>0</v>
      </c>
      <c r="AD6" s="178">
        <v>0</v>
      </c>
      <c r="AE6" s="179">
        <v>0</v>
      </c>
      <c r="AF6" s="255">
        <v>0</v>
      </c>
      <c r="AG6" s="256">
        <v>0</v>
      </c>
    </row>
    <row r="7" spans="2:33" ht="24" customHeight="1">
      <c r="B7" s="176" t="s">
        <v>340</v>
      </c>
      <c r="C7" s="177">
        <f t="shared" si="0"/>
        <v>0</v>
      </c>
      <c r="D7" s="176">
        <v>0</v>
      </c>
      <c r="E7" s="178">
        <v>0</v>
      </c>
      <c r="F7" s="179">
        <v>0</v>
      </c>
      <c r="G7" s="176">
        <v>0</v>
      </c>
      <c r="H7" s="178">
        <v>0</v>
      </c>
      <c r="I7" s="179">
        <v>0</v>
      </c>
      <c r="J7" s="176">
        <v>0</v>
      </c>
      <c r="K7" s="179">
        <v>0</v>
      </c>
      <c r="L7" s="176">
        <v>0</v>
      </c>
      <c r="M7" s="178">
        <v>0</v>
      </c>
      <c r="N7" s="178">
        <v>0</v>
      </c>
      <c r="O7" s="178">
        <v>0</v>
      </c>
      <c r="P7" s="178">
        <v>0</v>
      </c>
      <c r="Q7" s="179">
        <v>0</v>
      </c>
      <c r="R7" s="180">
        <v>0</v>
      </c>
      <c r="S7" s="176">
        <v>0</v>
      </c>
      <c r="T7" s="178">
        <v>0</v>
      </c>
      <c r="U7" s="178">
        <v>0</v>
      </c>
      <c r="V7" s="178">
        <v>0</v>
      </c>
      <c r="W7" s="178">
        <v>0</v>
      </c>
      <c r="X7" s="178">
        <v>0</v>
      </c>
      <c r="Y7" s="178">
        <v>0</v>
      </c>
      <c r="Z7" s="179">
        <v>0</v>
      </c>
      <c r="AA7" s="205">
        <v>0</v>
      </c>
      <c r="AB7" s="178">
        <v>0</v>
      </c>
      <c r="AC7" s="178">
        <v>0</v>
      </c>
      <c r="AD7" s="178">
        <v>0</v>
      </c>
      <c r="AE7" s="179">
        <v>0</v>
      </c>
      <c r="AF7" s="255">
        <v>0</v>
      </c>
      <c r="AG7" s="256">
        <v>0</v>
      </c>
    </row>
    <row r="8" spans="2:33" ht="24" customHeight="1">
      <c r="B8" s="176" t="s">
        <v>341</v>
      </c>
      <c r="C8" s="177">
        <f t="shared" si="0"/>
        <v>0</v>
      </c>
      <c r="D8" s="176">
        <v>0</v>
      </c>
      <c r="E8" s="178">
        <v>0</v>
      </c>
      <c r="F8" s="179">
        <v>0</v>
      </c>
      <c r="G8" s="176">
        <v>0</v>
      </c>
      <c r="H8" s="178">
        <v>0</v>
      </c>
      <c r="I8" s="179">
        <v>0</v>
      </c>
      <c r="J8" s="176">
        <v>0</v>
      </c>
      <c r="K8" s="179">
        <v>0</v>
      </c>
      <c r="L8" s="176">
        <v>0</v>
      </c>
      <c r="M8" s="178">
        <v>0</v>
      </c>
      <c r="N8" s="178">
        <v>0</v>
      </c>
      <c r="O8" s="178">
        <v>0</v>
      </c>
      <c r="P8" s="178">
        <v>0</v>
      </c>
      <c r="Q8" s="179">
        <v>0</v>
      </c>
      <c r="R8" s="180">
        <v>0</v>
      </c>
      <c r="S8" s="176">
        <v>0</v>
      </c>
      <c r="T8" s="178">
        <v>0</v>
      </c>
      <c r="U8" s="178">
        <v>0</v>
      </c>
      <c r="V8" s="178">
        <v>0</v>
      </c>
      <c r="W8" s="178">
        <v>0</v>
      </c>
      <c r="X8" s="178">
        <v>0</v>
      </c>
      <c r="Y8" s="178">
        <v>0</v>
      </c>
      <c r="Z8" s="179">
        <v>0</v>
      </c>
      <c r="AA8" s="205">
        <v>0</v>
      </c>
      <c r="AB8" s="178">
        <v>0</v>
      </c>
      <c r="AC8" s="178">
        <v>0</v>
      </c>
      <c r="AD8" s="178">
        <v>0</v>
      </c>
      <c r="AE8" s="179">
        <v>0</v>
      </c>
      <c r="AF8" s="255">
        <v>0</v>
      </c>
      <c r="AG8" s="256">
        <v>0</v>
      </c>
    </row>
    <row r="9" spans="2:33" ht="24" customHeight="1">
      <c r="B9" s="176" t="s">
        <v>342</v>
      </c>
      <c r="C9" s="177">
        <f t="shared" si="0"/>
        <v>0</v>
      </c>
      <c r="D9" s="176">
        <v>0</v>
      </c>
      <c r="E9" s="178">
        <v>0</v>
      </c>
      <c r="F9" s="179">
        <v>0</v>
      </c>
      <c r="G9" s="176">
        <v>0</v>
      </c>
      <c r="H9" s="178">
        <v>0</v>
      </c>
      <c r="I9" s="179">
        <v>0</v>
      </c>
      <c r="J9" s="176">
        <v>0</v>
      </c>
      <c r="K9" s="179">
        <v>0</v>
      </c>
      <c r="L9" s="176">
        <v>0</v>
      </c>
      <c r="M9" s="178">
        <v>0</v>
      </c>
      <c r="N9" s="178">
        <v>0</v>
      </c>
      <c r="O9" s="178">
        <v>0</v>
      </c>
      <c r="P9" s="178">
        <v>0</v>
      </c>
      <c r="Q9" s="179">
        <v>0</v>
      </c>
      <c r="R9" s="180">
        <v>0</v>
      </c>
      <c r="S9" s="176">
        <v>0</v>
      </c>
      <c r="T9" s="178">
        <v>0</v>
      </c>
      <c r="U9" s="178">
        <v>0</v>
      </c>
      <c r="V9" s="178">
        <v>0</v>
      </c>
      <c r="W9" s="178">
        <v>0</v>
      </c>
      <c r="X9" s="178">
        <v>0</v>
      </c>
      <c r="Y9" s="178">
        <v>0</v>
      </c>
      <c r="Z9" s="179">
        <v>0</v>
      </c>
      <c r="AA9" s="205">
        <v>0</v>
      </c>
      <c r="AB9" s="178">
        <v>0</v>
      </c>
      <c r="AC9" s="178">
        <v>0</v>
      </c>
      <c r="AD9" s="178">
        <v>0</v>
      </c>
      <c r="AE9" s="179">
        <v>0</v>
      </c>
      <c r="AF9" s="255">
        <v>0</v>
      </c>
      <c r="AG9" s="256">
        <v>0</v>
      </c>
    </row>
    <row r="10" spans="2:33" ht="24" customHeight="1">
      <c r="B10" s="176" t="s">
        <v>343</v>
      </c>
      <c r="C10" s="177">
        <f t="shared" si="0"/>
        <v>0</v>
      </c>
      <c r="D10" s="176">
        <v>0</v>
      </c>
      <c r="E10" s="178">
        <v>0</v>
      </c>
      <c r="F10" s="179">
        <v>0</v>
      </c>
      <c r="G10" s="176">
        <v>0</v>
      </c>
      <c r="H10" s="178">
        <v>0</v>
      </c>
      <c r="I10" s="179">
        <v>0</v>
      </c>
      <c r="J10" s="176">
        <v>0</v>
      </c>
      <c r="K10" s="179">
        <v>0</v>
      </c>
      <c r="L10" s="176">
        <v>0</v>
      </c>
      <c r="M10" s="178">
        <v>0</v>
      </c>
      <c r="N10" s="178">
        <v>0</v>
      </c>
      <c r="O10" s="178">
        <v>0</v>
      </c>
      <c r="P10" s="178">
        <v>0</v>
      </c>
      <c r="Q10" s="179">
        <v>0</v>
      </c>
      <c r="R10" s="180">
        <v>0</v>
      </c>
      <c r="S10" s="176">
        <v>0</v>
      </c>
      <c r="T10" s="178">
        <v>0</v>
      </c>
      <c r="U10" s="178">
        <v>0</v>
      </c>
      <c r="V10" s="178">
        <v>0</v>
      </c>
      <c r="W10" s="178">
        <v>0</v>
      </c>
      <c r="X10" s="178">
        <v>0</v>
      </c>
      <c r="Y10" s="178">
        <v>0</v>
      </c>
      <c r="Z10" s="179">
        <v>0</v>
      </c>
      <c r="AA10" s="205">
        <v>0</v>
      </c>
      <c r="AB10" s="178">
        <v>0</v>
      </c>
      <c r="AC10" s="178">
        <v>0</v>
      </c>
      <c r="AD10" s="178">
        <v>0</v>
      </c>
      <c r="AE10" s="179">
        <v>0</v>
      </c>
      <c r="AF10" s="255">
        <v>0</v>
      </c>
      <c r="AG10" s="256">
        <v>0</v>
      </c>
    </row>
    <row r="11" spans="2:33" ht="24" customHeight="1">
      <c r="B11" s="176" t="s">
        <v>344</v>
      </c>
      <c r="C11" s="177">
        <f t="shared" si="0"/>
        <v>0</v>
      </c>
      <c r="D11" s="176">
        <v>0</v>
      </c>
      <c r="E11" s="178">
        <v>0</v>
      </c>
      <c r="F11" s="179">
        <v>0</v>
      </c>
      <c r="G11" s="176">
        <v>0</v>
      </c>
      <c r="H11" s="178">
        <v>0</v>
      </c>
      <c r="I11" s="179">
        <v>0</v>
      </c>
      <c r="J11" s="176">
        <v>0</v>
      </c>
      <c r="K11" s="179">
        <v>0</v>
      </c>
      <c r="L11" s="176">
        <v>0</v>
      </c>
      <c r="M11" s="178">
        <v>0</v>
      </c>
      <c r="N11" s="178">
        <v>0</v>
      </c>
      <c r="O11" s="178">
        <v>0</v>
      </c>
      <c r="P11" s="178">
        <v>0</v>
      </c>
      <c r="Q11" s="179">
        <v>0</v>
      </c>
      <c r="R11" s="180">
        <v>0</v>
      </c>
      <c r="S11" s="176">
        <v>0</v>
      </c>
      <c r="T11" s="178">
        <v>0</v>
      </c>
      <c r="U11" s="178">
        <v>0</v>
      </c>
      <c r="V11" s="178">
        <v>0</v>
      </c>
      <c r="W11" s="178">
        <v>0</v>
      </c>
      <c r="X11" s="178">
        <v>0</v>
      </c>
      <c r="Y11" s="178">
        <v>0</v>
      </c>
      <c r="Z11" s="179">
        <v>0</v>
      </c>
      <c r="AA11" s="205">
        <v>0</v>
      </c>
      <c r="AB11" s="178">
        <v>0</v>
      </c>
      <c r="AC11" s="178">
        <v>0</v>
      </c>
      <c r="AD11" s="178">
        <v>0</v>
      </c>
      <c r="AE11" s="179">
        <v>0</v>
      </c>
      <c r="AF11" s="255">
        <v>0</v>
      </c>
      <c r="AG11" s="256">
        <v>0</v>
      </c>
    </row>
    <row r="12" spans="2:33" ht="24" customHeight="1">
      <c r="B12" s="176" t="s">
        <v>345</v>
      </c>
      <c r="C12" s="177">
        <f t="shared" si="0"/>
        <v>0</v>
      </c>
      <c r="D12" s="176">
        <v>0</v>
      </c>
      <c r="E12" s="178">
        <v>0</v>
      </c>
      <c r="F12" s="179">
        <v>0</v>
      </c>
      <c r="G12" s="176">
        <v>0</v>
      </c>
      <c r="H12" s="178">
        <v>0</v>
      </c>
      <c r="I12" s="179">
        <v>0</v>
      </c>
      <c r="J12" s="176">
        <v>0</v>
      </c>
      <c r="K12" s="179">
        <v>0</v>
      </c>
      <c r="L12" s="176">
        <v>0</v>
      </c>
      <c r="M12" s="178">
        <v>0</v>
      </c>
      <c r="N12" s="178">
        <v>0</v>
      </c>
      <c r="O12" s="178">
        <v>0</v>
      </c>
      <c r="P12" s="178">
        <v>0</v>
      </c>
      <c r="Q12" s="179">
        <v>0</v>
      </c>
      <c r="R12" s="180">
        <v>0</v>
      </c>
      <c r="S12" s="176">
        <v>0</v>
      </c>
      <c r="T12" s="178">
        <v>0</v>
      </c>
      <c r="U12" s="178">
        <v>0</v>
      </c>
      <c r="V12" s="178">
        <v>0</v>
      </c>
      <c r="W12" s="178">
        <v>0</v>
      </c>
      <c r="X12" s="178">
        <v>0</v>
      </c>
      <c r="Y12" s="178">
        <v>0</v>
      </c>
      <c r="Z12" s="179">
        <v>0</v>
      </c>
      <c r="AA12" s="205">
        <v>0</v>
      </c>
      <c r="AB12" s="178">
        <v>0</v>
      </c>
      <c r="AC12" s="178">
        <v>0</v>
      </c>
      <c r="AD12" s="178">
        <v>0</v>
      </c>
      <c r="AE12" s="179">
        <v>0</v>
      </c>
      <c r="AF12" s="255">
        <v>0</v>
      </c>
      <c r="AG12" s="256">
        <v>0</v>
      </c>
    </row>
    <row r="13" spans="2:33" ht="24" customHeight="1">
      <c r="B13" s="176" t="s">
        <v>346</v>
      </c>
      <c r="C13" s="177">
        <f t="shared" si="0"/>
        <v>0</v>
      </c>
      <c r="D13" s="176">
        <v>0</v>
      </c>
      <c r="E13" s="178">
        <v>0</v>
      </c>
      <c r="F13" s="179">
        <v>0</v>
      </c>
      <c r="G13" s="176">
        <v>0</v>
      </c>
      <c r="H13" s="178">
        <v>0</v>
      </c>
      <c r="I13" s="179">
        <v>0</v>
      </c>
      <c r="J13" s="176">
        <v>0</v>
      </c>
      <c r="K13" s="179">
        <v>0</v>
      </c>
      <c r="L13" s="176">
        <v>0</v>
      </c>
      <c r="M13" s="178">
        <v>0</v>
      </c>
      <c r="N13" s="178">
        <v>0</v>
      </c>
      <c r="O13" s="178">
        <v>0</v>
      </c>
      <c r="P13" s="178">
        <v>0</v>
      </c>
      <c r="Q13" s="179">
        <v>0</v>
      </c>
      <c r="R13" s="180">
        <v>0</v>
      </c>
      <c r="S13" s="176">
        <v>0</v>
      </c>
      <c r="T13" s="178">
        <v>0</v>
      </c>
      <c r="U13" s="178">
        <v>0</v>
      </c>
      <c r="V13" s="178">
        <v>0</v>
      </c>
      <c r="W13" s="178">
        <v>0</v>
      </c>
      <c r="X13" s="178">
        <v>0</v>
      </c>
      <c r="Y13" s="178">
        <v>0</v>
      </c>
      <c r="Z13" s="179">
        <v>0</v>
      </c>
      <c r="AA13" s="205">
        <v>0</v>
      </c>
      <c r="AB13" s="178">
        <v>0</v>
      </c>
      <c r="AC13" s="178">
        <v>0</v>
      </c>
      <c r="AD13" s="178">
        <v>0</v>
      </c>
      <c r="AE13" s="179">
        <v>0</v>
      </c>
      <c r="AF13" s="255">
        <v>0</v>
      </c>
      <c r="AG13" s="256">
        <v>0</v>
      </c>
    </row>
    <row r="14" spans="2:33" ht="24" customHeight="1">
      <c r="B14" s="176" t="s">
        <v>347</v>
      </c>
      <c r="C14" s="177">
        <f t="shared" si="0"/>
        <v>0</v>
      </c>
      <c r="D14" s="176">
        <v>0</v>
      </c>
      <c r="E14" s="178">
        <v>0</v>
      </c>
      <c r="F14" s="179">
        <v>0</v>
      </c>
      <c r="G14" s="176">
        <v>0</v>
      </c>
      <c r="H14" s="178">
        <v>0</v>
      </c>
      <c r="I14" s="179">
        <v>0</v>
      </c>
      <c r="J14" s="176">
        <v>0</v>
      </c>
      <c r="K14" s="179">
        <v>0</v>
      </c>
      <c r="L14" s="176">
        <v>0</v>
      </c>
      <c r="M14" s="178">
        <v>0</v>
      </c>
      <c r="N14" s="178">
        <v>0</v>
      </c>
      <c r="O14" s="178">
        <v>0</v>
      </c>
      <c r="P14" s="178">
        <v>0</v>
      </c>
      <c r="Q14" s="179">
        <v>0</v>
      </c>
      <c r="R14" s="180">
        <v>0</v>
      </c>
      <c r="S14" s="176">
        <v>0</v>
      </c>
      <c r="T14" s="178">
        <v>0</v>
      </c>
      <c r="U14" s="178">
        <v>0</v>
      </c>
      <c r="V14" s="178">
        <v>0</v>
      </c>
      <c r="W14" s="178">
        <v>0</v>
      </c>
      <c r="X14" s="178">
        <v>0</v>
      </c>
      <c r="Y14" s="178">
        <v>0</v>
      </c>
      <c r="Z14" s="179">
        <v>0</v>
      </c>
      <c r="AA14" s="205">
        <v>0</v>
      </c>
      <c r="AB14" s="178">
        <v>0</v>
      </c>
      <c r="AC14" s="178">
        <v>0</v>
      </c>
      <c r="AD14" s="178">
        <v>0</v>
      </c>
      <c r="AE14" s="179">
        <v>0</v>
      </c>
      <c r="AF14" s="255">
        <v>0</v>
      </c>
      <c r="AG14" s="256">
        <v>0</v>
      </c>
    </row>
    <row r="15" spans="2:33" ht="24" customHeight="1">
      <c r="B15" s="176" t="s">
        <v>348</v>
      </c>
      <c r="C15" s="177">
        <f t="shared" si="0"/>
        <v>0</v>
      </c>
      <c r="D15" s="176">
        <v>0</v>
      </c>
      <c r="E15" s="178">
        <v>0</v>
      </c>
      <c r="F15" s="179">
        <v>0</v>
      </c>
      <c r="G15" s="176">
        <v>0</v>
      </c>
      <c r="H15" s="178">
        <v>0</v>
      </c>
      <c r="I15" s="179">
        <v>0</v>
      </c>
      <c r="J15" s="176">
        <v>0</v>
      </c>
      <c r="K15" s="179">
        <v>0</v>
      </c>
      <c r="L15" s="176">
        <v>0</v>
      </c>
      <c r="M15" s="178">
        <v>0</v>
      </c>
      <c r="N15" s="178">
        <v>0</v>
      </c>
      <c r="O15" s="178">
        <v>0</v>
      </c>
      <c r="P15" s="178">
        <v>0</v>
      </c>
      <c r="Q15" s="179">
        <v>0</v>
      </c>
      <c r="R15" s="180">
        <v>0</v>
      </c>
      <c r="S15" s="176">
        <v>0</v>
      </c>
      <c r="T15" s="178">
        <v>0</v>
      </c>
      <c r="U15" s="178">
        <v>0</v>
      </c>
      <c r="V15" s="178">
        <v>0</v>
      </c>
      <c r="W15" s="178">
        <v>0</v>
      </c>
      <c r="X15" s="178">
        <v>0</v>
      </c>
      <c r="Y15" s="178">
        <v>0</v>
      </c>
      <c r="Z15" s="179">
        <v>0</v>
      </c>
      <c r="AA15" s="205">
        <v>0</v>
      </c>
      <c r="AB15" s="178">
        <v>0</v>
      </c>
      <c r="AC15" s="178">
        <v>0</v>
      </c>
      <c r="AD15" s="178">
        <v>0</v>
      </c>
      <c r="AE15" s="179">
        <v>0</v>
      </c>
      <c r="AF15" s="255">
        <v>0</v>
      </c>
      <c r="AG15" s="256">
        <v>0</v>
      </c>
    </row>
    <row r="16" spans="2:33" ht="24" customHeight="1">
      <c r="B16" s="176" t="s">
        <v>349</v>
      </c>
      <c r="C16" s="177">
        <f t="shared" si="0"/>
        <v>0</v>
      </c>
      <c r="D16" s="176">
        <v>0</v>
      </c>
      <c r="E16" s="178">
        <v>0</v>
      </c>
      <c r="F16" s="179">
        <v>0</v>
      </c>
      <c r="G16" s="176">
        <v>0</v>
      </c>
      <c r="H16" s="178">
        <v>0</v>
      </c>
      <c r="I16" s="179">
        <v>0</v>
      </c>
      <c r="J16" s="176">
        <v>0</v>
      </c>
      <c r="K16" s="179">
        <v>0</v>
      </c>
      <c r="L16" s="176">
        <v>0</v>
      </c>
      <c r="M16" s="178">
        <v>0</v>
      </c>
      <c r="N16" s="178">
        <v>0</v>
      </c>
      <c r="O16" s="178">
        <v>0</v>
      </c>
      <c r="P16" s="178">
        <v>0</v>
      </c>
      <c r="Q16" s="179">
        <v>0</v>
      </c>
      <c r="R16" s="180">
        <v>0</v>
      </c>
      <c r="S16" s="176">
        <v>0</v>
      </c>
      <c r="T16" s="178">
        <v>0</v>
      </c>
      <c r="U16" s="178">
        <v>0</v>
      </c>
      <c r="V16" s="178">
        <v>0</v>
      </c>
      <c r="W16" s="178">
        <v>0</v>
      </c>
      <c r="X16" s="178">
        <v>0</v>
      </c>
      <c r="Y16" s="178">
        <v>0</v>
      </c>
      <c r="Z16" s="179">
        <v>0</v>
      </c>
      <c r="AA16" s="205">
        <v>0</v>
      </c>
      <c r="AB16" s="178">
        <v>0</v>
      </c>
      <c r="AC16" s="178">
        <v>0</v>
      </c>
      <c r="AD16" s="178">
        <v>0</v>
      </c>
      <c r="AE16" s="179">
        <v>0</v>
      </c>
      <c r="AF16" s="255">
        <v>0</v>
      </c>
      <c r="AG16" s="256">
        <v>0</v>
      </c>
    </row>
    <row r="17" spans="2:33" ht="24" customHeight="1">
      <c r="B17" s="176" t="s">
        <v>350</v>
      </c>
      <c r="C17" s="177">
        <f t="shared" si="0"/>
        <v>0</v>
      </c>
      <c r="D17" s="176">
        <v>0</v>
      </c>
      <c r="E17" s="178">
        <v>0</v>
      </c>
      <c r="F17" s="179">
        <v>0</v>
      </c>
      <c r="G17" s="176">
        <v>0</v>
      </c>
      <c r="H17" s="178">
        <v>0</v>
      </c>
      <c r="I17" s="179">
        <v>0</v>
      </c>
      <c r="J17" s="176">
        <v>0</v>
      </c>
      <c r="K17" s="179">
        <v>0</v>
      </c>
      <c r="L17" s="176">
        <v>0</v>
      </c>
      <c r="M17" s="178">
        <v>0</v>
      </c>
      <c r="N17" s="178">
        <v>0</v>
      </c>
      <c r="O17" s="178">
        <v>0</v>
      </c>
      <c r="P17" s="178">
        <v>0</v>
      </c>
      <c r="Q17" s="179">
        <v>0</v>
      </c>
      <c r="R17" s="180">
        <v>0</v>
      </c>
      <c r="S17" s="176">
        <v>0</v>
      </c>
      <c r="T17" s="178">
        <v>0</v>
      </c>
      <c r="U17" s="178">
        <v>0</v>
      </c>
      <c r="V17" s="178">
        <v>0</v>
      </c>
      <c r="W17" s="178">
        <v>0</v>
      </c>
      <c r="X17" s="178">
        <v>0</v>
      </c>
      <c r="Y17" s="178">
        <v>0</v>
      </c>
      <c r="Z17" s="179">
        <v>0</v>
      </c>
      <c r="AA17" s="205">
        <v>0</v>
      </c>
      <c r="AB17" s="178">
        <v>0</v>
      </c>
      <c r="AC17" s="178">
        <v>0</v>
      </c>
      <c r="AD17" s="178">
        <v>0</v>
      </c>
      <c r="AE17" s="179">
        <v>0</v>
      </c>
      <c r="AF17" s="255">
        <v>0</v>
      </c>
      <c r="AG17" s="256">
        <v>0</v>
      </c>
    </row>
    <row r="18" spans="2:33" ht="24" customHeight="1">
      <c r="B18" s="176" t="s">
        <v>351</v>
      </c>
      <c r="C18" s="177">
        <f t="shared" si="0"/>
        <v>0</v>
      </c>
      <c r="D18" s="176">
        <v>0</v>
      </c>
      <c r="E18" s="178">
        <v>0</v>
      </c>
      <c r="F18" s="179">
        <v>0</v>
      </c>
      <c r="G18" s="176">
        <v>0</v>
      </c>
      <c r="H18" s="178">
        <v>0</v>
      </c>
      <c r="I18" s="179">
        <v>0</v>
      </c>
      <c r="J18" s="176">
        <v>0</v>
      </c>
      <c r="K18" s="179">
        <v>0</v>
      </c>
      <c r="L18" s="176">
        <v>0</v>
      </c>
      <c r="M18" s="178">
        <v>0</v>
      </c>
      <c r="N18" s="178">
        <v>0</v>
      </c>
      <c r="O18" s="178">
        <v>0</v>
      </c>
      <c r="P18" s="178">
        <v>0</v>
      </c>
      <c r="Q18" s="179">
        <v>0</v>
      </c>
      <c r="R18" s="180">
        <v>0</v>
      </c>
      <c r="S18" s="176">
        <v>0</v>
      </c>
      <c r="T18" s="178">
        <v>0</v>
      </c>
      <c r="U18" s="178">
        <v>0</v>
      </c>
      <c r="V18" s="178">
        <v>0</v>
      </c>
      <c r="W18" s="178">
        <v>0</v>
      </c>
      <c r="X18" s="178">
        <v>0</v>
      </c>
      <c r="Y18" s="178">
        <v>0</v>
      </c>
      <c r="Z18" s="179">
        <v>0</v>
      </c>
      <c r="AA18" s="205">
        <v>0</v>
      </c>
      <c r="AB18" s="178">
        <v>0</v>
      </c>
      <c r="AC18" s="178">
        <v>0</v>
      </c>
      <c r="AD18" s="178">
        <v>0</v>
      </c>
      <c r="AE18" s="179">
        <v>0</v>
      </c>
      <c r="AF18" s="255">
        <v>0</v>
      </c>
      <c r="AG18" s="256">
        <v>0</v>
      </c>
    </row>
    <row r="19" spans="2:33" ht="24" customHeight="1">
      <c r="B19" s="176" t="s">
        <v>352</v>
      </c>
      <c r="C19" s="177">
        <f t="shared" si="0"/>
        <v>0</v>
      </c>
      <c r="D19" s="176">
        <v>0</v>
      </c>
      <c r="E19" s="178">
        <v>0</v>
      </c>
      <c r="F19" s="179">
        <v>0</v>
      </c>
      <c r="G19" s="176">
        <v>0</v>
      </c>
      <c r="H19" s="178">
        <v>0</v>
      </c>
      <c r="I19" s="179">
        <v>0</v>
      </c>
      <c r="J19" s="176">
        <v>0</v>
      </c>
      <c r="K19" s="179">
        <v>0</v>
      </c>
      <c r="L19" s="176">
        <v>0</v>
      </c>
      <c r="M19" s="178">
        <v>0</v>
      </c>
      <c r="N19" s="178">
        <v>0</v>
      </c>
      <c r="O19" s="178">
        <v>0</v>
      </c>
      <c r="P19" s="178">
        <v>0</v>
      </c>
      <c r="Q19" s="179">
        <v>0</v>
      </c>
      <c r="R19" s="180">
        <v>0</v>
      </c>
      <c r="S19" s="176">
        <v>0</v>
      </c>
      <c r="T19" s="178">
        <v>0</v>
      </c>
      <c r="U19" s="178">
        <v>0</v>
      </c>
      <c r="V19" s="178">
        <v>0</v>
      </c>
      <c r="W19" s="178">
        <v>0</v>
      </c>
      <c r="X19" s="178">
        <v>0</v>
      </c>
      <c r="Y19" s="178">
        <v>0</v>
      </c>
      <c r="Z19" s="179">
        <v>0</v>
      </c>
      <c r="AA19" s="205">
        <v>0</v>
      </c>
      <c r="AB19" s="178">
        <v>0</v>
      </c>
      <c r="AC19" s="178">
        <v>0</v>
      </c>
      <c r="AD19" s="178">
        <v>0</v>
      </c>
      <c r="AE19" s="179">
        <v>0</v>
      </c>
      <c r="AF19" s="255">
        <v>0</v>
      </c>
      <c r="AG19" s="256">
        <v>0</v>
      </c>
    </row>
    <row r="20" spans="2:33" ht="24" customHeight="1">
      <c r="B20" s="176" t="s">
        <v>353</v>
      </c>
      <c r="C20" s="177">
        <f t="shared" si="0"/>
        <v>0</v>
      </c>
      <c r="D20" s="176">
        <v>0</v>
      </c>
      <c r="E20" s="178">
        <v>0</v>
      </c>
      <c r="F20" s="179">
        <v>0</v>
      </c>
      <c r="G20" s="176">
        <v>0</v>
      </c>
      <c r="H20" s="178">
        <v>0</v>
      </c>
      <c r="I20" s="179">
        <v>0</v>
      </c>
      <c r="J20" s="176">
        <v>0</v>
      </c>
      <c r="K20" s="179">
        <v>0</v>
      </c>
      <c r="L20" s="176">
        <v>0</v>
      </c>
      <c r="M20" s="178">
        <v>0</v>
      </c>
      <c r="N20" s="178">
        <v>0</v>
      </c>
      <c r="O20" s="178">
        <v>0</v>
      </c>
      <c r="P20" s="178">
        <v>0</v>
      </c>
      <c r="Q20" s="179">
        <v>0</v>
      </c>
      <c r="R20" s="180">
        <v>0</v>
      </c>
      <c r="S20" s="176">
        <v>0</v>
      </c>
      <c r="T20" s="178">
        <v>0</v>
      </c>
      <c r="U20" s="178">
        <v>0</v>
      </c>
      <c r="V20" s="178">
        <v>0</v>
      </c>
      <c r="W20" s="178">
        <v>0</v>
      </c>
      <c r="X20" s="178">
        <v>0</v>
      </c>
      <c r="Y20" s="178">
        <v>0</v>
      </c>
      <c r="Z20" s="179">
        <v>0</v>
      </c>
      <c r="AA20" s="205">
        <v>0</v>
      </c>
      <c r="AB20" s="178">
        <v>0</v>
      </c>
      <c r="AC20" s="178">
        <v>0</v>
      </c>
      <c r="AD20" s="178">
        <v>0</v>
      </c>
      <c r="AE20" s="179">
        <v>0</v>
      </c>
      <c r="AF20" s="255">
        <v>0</v>
      </c>
      <c r="AG20" s="256">
        <v>0</v>
      </c>
    </row>
    <row r="21" spans="2:33" ht="24" customHeight="1">
      <c r="B21" s="176" t="s">
        <v>354</v>
      </c>
      <c r="C21" s="177">
        <f t="shared" si="0"/>
        <v>0</v>
      </c>
      <c r="D21" s="176">
        <v>0</v>
      </c>
      <c r="E21" s="178">
        <v>0</v>
      </c>
      <c r="F21" s="179">
        <v>0</v>
      </c>
      <c r="G21" s="176">
        <v>0</v>
      </c>
      <c r="H21" s="178">
        <v>0</v>
      </c>
      <c r="I21" s="179">
        <v>0</v>
      </c>
      <c r="J21" s="176">
        <v>0</v>
      </c>
      <c r="K21" s="179">
        <v>0</v>
      </c>
      <c r="L21" s="176">
        <v>0</v>
      </c>
      <c r="M21" s="178">
        <v>0</v>
      </c>
      <c r="N21" s="178">
        <v>0</v>
      </c>
      <c r="O21" s="178">
        <v>0</v>
      </c>
      <c r="P21" s="178">
        <v>0</v>
      </c>
      <c r="Q21" s="179">
        <v>0</v>
      </c>
      <c r="R21" s="180">
        <v>0</v>
      </c>
      <c r="S21" s="176">
        <v>0</v>
      </c>
      <c r="T21" s="178">
        <v>0</v>
      </c>
      <c r="U21" s="178">
        <v>0</v>
      </c>
      <c r="V21" s="178">
        <v>0</v>
      </c>
      <c r="W21" s="178">
        <v>0</v>
      </c>
      <c r="X21" s="178">
        <v>0</v>
      </c>
      <c r="Y21" s="178">
        <v>0</v>
      </c>
      <c r="Z21" s="179">
        <v>0</v>
      </c>
      <c r="AA21" s="205">
        <v>0</v>
      </c>
      <c r="AB21" s="178">
        <v>0</v>
      </c>
      <c r="AC21" s="178">
        <v>0</v>
      </c>
      <c r="AD21" s="178">
        <v>0</v>
      </c>
      <c r="AE21" s="179">
        <v>0</v>
      </c>
      <c r="AF21" s="255">
        <v>0</v>
      </c>
      <c r="AG21" s="256">
        <v>0</v>
      </c>
    </row>
    <row r="22" spans="2:33" ht="24" customHeight="1">
      <c r="B22" s="176" t="s">
        <v>355</v>
      </c>
      <c r="C22" s="177">
        <f t="shared" si="0"/>
        <v>0</v>
      </c>
      <c r="D22" s="176">
        <v>0</v>
      </c>
      <c r="E22" s="178">
        <v>0</v>
      </c>
      <c r="F22" s="179">
        <v>0</v>
      </c>
      <c r="G22" s="176">
        <v>0</v>
      </c>
      <c r="H22" s="178">
        <v>0</v>
      </c>
      <c r="I22" s="179">
        <v>0</v>
      </c>
      <c r="J22" s="176">
        <v>0</v>
      </c>
      <c r="K22" s="179">
        <v>0</v>
      </c>
      <c r="L22" s="176">
        <v>0</v>
      </c>
      <c r="M22" s="178">
        <v>0</v>
      </c>
      <c r="N22" s="178">
        <v>0</v>
      </c>
      <c r="O22" s="178">
        <v>0</v>
      </c>
      <c r="P22" s="178">
        <v>0</v>
      </c>
      <c r="Q22" s="179">
        <v>0</v>
      </c>
      <c r="R22" s="180">
        <v>0</v>
      </c>
      <c r="S22" s="176">
        <v>0</v>
      </c>
      <c r="T22" s="178">
        <v>0</v>
      </c>
      <c r="U22" s="178">
        <v>0</v>
      </c>
      <c r="V22" s="178">
        <v>0</v>
      </c>
      <c r="W22" s="178">
        <v>0</v>
      </c>
      <c r="X22" s="178">
        <v>0</v>
      </c>
      <c r="Y22" s="178">
        <v>0</v>
      </c>
      <c r="Z22" s="179">
        <v>0</v>
      </c>
      <c r="AA22" s="205">
        <v>0</v>
      </c>
      <c r="AB22" s="178">
        <v>0</v>
      </c>
      <c r="AC22" s="178">
        <v>0</v>
      </c>
      <c r="AD22" s="178">
        <v>0</v>
      </c>
      <c r="AE22" s="179">
        <v>0</v>
      </c>
      <c r="AF22" s="255">
        <v>0</v>
      </c>
      <c r="AG22" s="256">
        <v>0</v>
      </c>
    </row>
    <row r="23" spans="2:33" ht="24" customHeight="1">
      <c r="B23" s="176" t="s">
        <v>356</v>
      </c>
      <c r="C23" s="177">
        <f t="shared" si="0"/>
        <v>0</v>
      </c>
      <c r="D23" s="176">
        <v>0</v>
      </c>
      <c r="E23" s="178">
        <v>0</v>
      </c>
      <c r="F23" s="179">
        <v>0</v>
      </c>
      <c r="G23" s="176">
        <v>0</v>
      </c>
      <c r="H23" s="178">
        <v>0</v>
      </c>
      <c r="I23" s="179">
        <v>0</v>
      </c>
      <c r="J23" s="176">
        <v>0</v>
      </c>
      <c r="K23" s="179">
        <v>0</v>
      </c>
      <c r="L23" s="176">
        <v>0</v>
      </c>
      <c r="M23" s="178">
        <v>0</v>
      </c>
      <c r="N23" s="178">
        <v>0</v>
      </c>
      <c r="O23" s="178">
        <v>0</v>
      </c>
      <c r="P23" s="178">
        <v>0</v>
      </c>
      <c r="Q23" s="179">
        <v>0</v>
      </c>
      <c r="R23" s="180">
        <v>0</v>
      </c>
      <c r="S23" s="176">
        <v>0</v>
      </c>
      <c r="T23" s="178">
        <v>0</v>
      </c>
      <c r="U23" s="178">
        <v>0</v>
      </c>
      <c r="V23" s="178">
        <v>0</v>
      </c>
      <c r="W23" s="178">
        <v>0</v>
      </c>
      <c r="X23" s="178">
        <v>0</v>
      </c>
      <c r="Y23" s="178">
        <v>0</v>
      </c>
      <c r="Z23" s="179">
        <v>0</v>
      </c>
      <c r="AA23" s="205">
        <v>0</v>
      </c>
      <c r="AB23" s="178">
        <v>0</v>
      </c>
      <c r="AC23" s="178">
        <v>0</v>
      </c>
      <c r="AD23" s="178">
        <v>0</v>
      </c>
      <c r="AE23" s="179">
        <v>0</v>
      </c>
      <c r="AF23" s="255">
        <v>0</v>
      </c>
      <c r="AG23" s="256">
        <v>0</v>
      </c>
    </row>
    <row r="24" spans="2:33" ht="24" customHeight="1">
      <c r="B24" s="176" t="s">
        <v>357</v>
      </c>
      <c r="C24" s="177">
        <f t="shared" si="0"/>
        <v>0</v>
      </c>
      <c r="D24" s="176">
        <v>0</v>
      </c>
      <c r="E24" s="178">
        <v>0</v>
      </c>
      <c r="F24" s="179">
        <v>0</v>
      </c>
      <c r="G24" s="176">
        <v>0</v>
      </c>
      <c r="H24" s="178">
        <v>0</v>
      </c>
      <c r="I24" s="179">
        <v>0</v>
      </c>
      <c r="J24" s="176">
        <v>0</v>
      </c>
      <c r="K24" s="179">
        <v>0</v>
      </c>
      <c r="L24" s="176">
        <v>0</v>
      </c>
      <c r="M24" s="178">
        <v>0</v>
      </c>
      <c r="N24" s="178">
        <v>0</v>
      </c>
      <c r="O24" s="178">
        <v>0</v>
      </c>
      <c r="P24" s="178">
        <v>0</v>
      </c>
      <c r="Q24" s="179">
        <v>0</v>
      </c>
      <c r="R24" s="180">
        <v>0</v>
      </c>
      <c r="S24" s="176">
        <v>0</v>
      </c>
      <c r="T24" s="178">
        <v>0</v>
      </c>
      <c r="U24" s="178">
        <v>0</v>
      </c>
      <c r="V24" s="178">
        <v>0</v>
      </c>
      <c r="W24" s="178">
        <v>0</v>
      </c>
      <c r="X24" s="178">
        <v>0</v>
      </c>
      <c r="Y24" s="178">
        <v>0</v>
      </c>
      <c r="Z24" s="179">
        <v>0</v>
      </c>
      <c r="AA24" s="205">
        <v>0</v>
      </c>
      <c r="AB24" s="178">
        <v>0</v>
      </c>
      <c r="AC24" s="178">
        <v>0</v>
      </c>
      <c r="AD24" s="178">
        <v>0</v>
      </c>
      <c r="AE24" s="179">
        <v>0</v>
      </c>
      <c r="AF24" s="255">
        <v>0</v>
      </c>
      <c r="AG24" s="256">
        <v>0</v>
      </c>
    </row>
    <row r="25" spans="2:33" ht="24" customHeight="1">
      <c r="B25" s="176" t="s">
        <v>358</v>
      </c>
      <c r="C25" s="177">
        <f t="shared" si="0"/>
        <v>0</v>
      </c>
      <c r="D25" s="176">
        <v>0</v>
      </c>
      <c r="E25" s="178">
        <v>0</v>
      </c>
      <c r="F25" s="179">
        <v>0</v>
      </c>
      <c r="G25" s="176">
        <v>0</v>
      </c>
      <c r="H25" s="178">
        <v>0</v>
      </c>
      <c r="I25" s="179">
        <v>0</v>
      </c>
      <c r="J25" s="176">
        <v>0</v>
      </c>
      <c r="K25" s="179">
        <v>0</v>
      </c>
      <c r="L25" s="176">
        <v>0</v>
      </c>
      <c r="M25" s="178">
        <v>0</v>
      </c>
      <c r="N25" s="178">
        <v>0</v>
      </c>
      <c r="O25" s="178">
        <v>0</v>
      </c>
      <c r="P25" s="178">
        <v>0</v>
      </c>
      <c r="Q25" s="179">
        <v>0</v>
      </c>
      <c r="R25" s="180">
        <v>0</v>
      </c>
      <c r="S25" s="176">
        <v>0</v>
      </c>
      <c r="T25" s="178">
        <v>0</v>
      </c>
      <c r="U25" s="178">
        <v>0</v>
      </c>
      <c r="V25" s="178">
        <v>0</v>
      </c>
      <c r="W25" s="178">
        <v>0</v>
      </c>
      <c r="X25" s="178">
        <v>0</v>
      </c>
      <c r="Y25" s="178">
        <v>0</v>
      </c>
      <c r="Z25" s="179">
        <v>0</v>
      </c>
      <c r="AA25" s="205">
        <v>0</v>
      </c>
      <c r="AB25" s="178">
        <v>0</v>
      </c>
      <c r="AC25" s="178">
        <v>0</v>
      </c>
      <c r="AD25" s="178">
        <v>0</v>
      </c>
      <c r="AE25" s="179">
        <v>0</v>
      </c>
      <c r="AF25" s="255">
        <v>0</v>
      </c>
      <c r="AG25" s="256">
        <v>0</v>
      </c>
    </row>
    <row r="26" spans="2:33" ht="24" customHeight="1">
      <c r="B26" s="176" t="s">
        <v>359</v>
      </c>
      <c r="C26" s="177">
        <f t="shared" si="0"/>
        <v>0</v>
      </c>
      <c r="D26" s="176">
        <v>0</v>
      </c>
      <c r="E26" s="178">
        <v>0</v>
      </c>
      <c r="F26" s="179">
        <v>0</v>
      </c>
      <c r="G26" s="176">
        <v>0</v>
      </c>
      <c r="H26" s="178">
        <v>0</v>
      </c>
      <c r="I26" s="179">
        <v>0</v>
      </c>
      <c r="J26" s="176">
        <v>0</v>
      </c>
      <c r="K26" s="179">
        <v>0</v>
      </c>
      <c r="L26" s="176">
        <v>0</v>
      </c>
      <c r="M26" s="178">
        <v>0</v>
      </c>
      <c r="N26" s="178">
        <v>0</v>
      </c>
      <c r="O26" s="178">
        <v>0</v>
      </c>
      <c r="P26" s="178">
        <v>0</v>
      </c>
      <c r="Q26" s="179">
        <v>0</v>
      </c>
      <c r="R26" s="180">
        <v>0</v>
      </c>
      <c r="S26" s="176">
        <v>0</v>
      </c>
      <c r="T26" s="178">
        <v>0</v>
      </c>
      <c r="U26" s="178">
        <v>0</v>
      </c>
      <c r="V26" s="178">
        <v>0</v>
      </c>
      <c r="W26" s="178">
        <v>0</v>
      </c>
      <c r="X26" s="178">
        <v>0</v>
      </c>
      <c r="Y26" s="178">
        <v>0</v>
      </c>
      <c r="Z26" s="179">
        <v>0</v>
      </c>
      <c r="AA26" s="205">
        <v>0</v>
      </c>
      <c r="AB26" s="178">
        <v>0</v>
      </c>
      <c r="AC26" s="178">
        <v>0</v>
      </c>
      <c r="AD26" s="178">
        <v>0</v>
      </c>
      <c r="AE26" s="179">
        <v>0</v>
      </c>
      <c r="AF26" s="255">
        <v>0</v>
      </c>
      <c r="AG26" s="256">
        <v>0</v>
      </c>
    </row>
    <row r="27" spans="2:33" ht="24" customHeight="1">
      <c r="B27" s="176" t="s">
        <v>360</v>
      </c>
      <c r="C27" s="177">
        <f t="shared" si="0"/>
        <v>0</v>
      </c>
      <c r="D27" s="176">
        <v>0</v>
      </c>
      <c r="E27" s="178">
        <v>0</v>
      </c>
      <c r="F27" s="179">
        <v>0</v>
      </c>
      <c r="G27" s="176">
        <v>0</v>
      </c>
      <c r="H27" s="178">
        <v>0</v>
      </c>
      <c r="I27" s="179">
        <v>0</v>
      </c>
      <c r="J27" s="176">
        <v>0</v>
      </c>
      <c r="K27" s="179">
        <v>0</v>
      </c>
      <c r="L27" s="176">
        <v>0</v>
      </c>
      <c r="M27" s="178">
        <v>0</v>
      </c>
      <c r="N27" s="178">
        <v>0</v>
      </c>
      <c r="O27" s="178">
        <v>0</v>
      </c>
      <c r="P27" s="178">
        <v>0</v>
      </c>
      <c r="Q27" s="179">
        <v>0</v>
      </c>
      <c r="R27" s="180">
        <v>0</v>
      </c>
      <c r="S27" s="176">
        <v>0</v>
      </c>
      <c r="T27" s="178">
        <v>0</v>
      </c>
      <c r="U27" s="178">
        <v>0</v>
      </c>
      <c r="V27" s="178">
        <v>0</v>
      </c>
      <c r="W27" s="178">
        <v>0</v>
      </c>
      <c r="X27" s="178">
        <v>0</v>
      </c>
      <c r="Y27" s="178">
        <v>0</v>
      </c>
      <c r="Z27" s="179">
        <v>0</v>
      </c>
      <c r="AA27" s="205">
        <v>0</v>
      </c>
      <c r="AB27" s="178">
        <v>0</v>
      </c>
      <c r="AC27" s="178">
        <v>0</v>
      </c>
      <c r="AD27" s="178">
        <v>0</v>
      </c>
      <c r="AE27" s="179">
        <v>0</v>
      </c>
      <c r="AF27" s="255">
        <v>0</v>
      </c>
      <c r="AG27" s="256">
        <v>0</v>
      </c>
    </row>
    <row r="28" spans="2:33" ht="24" customHeight="1">
      <c r="B28" s="176" t="s">
        <v>361</v>
      </c>
      <c r="C28" s="177">
        <f t="shared" si="0"/>
        <v>0</v>
      </c>
      <c r="D28" s="176">
        <v>0</v>
      </c>
      <c r="E28" s="178">
        <v>0</v>
      </c>
      <c r="F28" s="179">
        <v>0</v>
      </c>
      <c r="G28" s="176">
        <v>0</v>
      </c>
      <c r="H28" s="178">
        <v>0</v>
      </c>
      <c r="I28" s="179">
        <v>0</v>
      </c>
      <c r="J28" s="176">
        <v>0</v>
      </c>
      <c r="K28" s="179">
        <v>0</v>
      </c>
      <c r="L28" s="176">
        <v>0</v>
      </c>
      <c r="M28" s="178">
        <v>0</v>
      </c>
      <c r="N28" s="178">
        <v>0</v>
      </c>
      <c r="O28" s="178">
        <v>0</v>
      </c>
      <c r="P28" s="178">
        <v>0</v>
      </c>
      <c r="Q28" s="179">
        <v>0</v>
      </c>
      <c r="R28" s="180">
        <v>0</v>
      </c>
      <c r="S28" s="176">
        <v>0</v>
      </c>
      <c r="T28" s="178">
        <v>0</v>
      </c>
      <c r="U28" s="178">
        <v>0</v>
      </c>
      <c r="V28" s="178">
        <v>0</v>
      </c>
      <c r="W28" s="178">
        <v>0</v>
      </c>
      <c r="X28" s="178">
        <v>0</v>
      </c>
      <c r="Y28" s="178">
        <v>0</v>
      </c>
      <c r="Z28" s="179">
        <v>0</v>
      </c>
      <c r="AA28" s="205">
        <v>0</v>
      </c>
      <c r="AB28" s="178">
        <v>0</v>
      </c>
      <c r="AC28" s="178">
        <v>0</v>
      </c>
      <c r="AD28" s="178">
        <v>0</v>
      </c>
      <c r="AE28" s="179">
        <v>0</v>
      </c>
      <c r="AF28" s="255">
        <v>0</v>
      </c>
      <c r="AG28" s="256">
        <v>0</v>
      </c>
    </row>
    <row r="29" spans="2:33" ht="24" customHeight="1">
      <c r="B29" s="176" t="s">
        <v>362</v>
      </c>
      <c r="C29" s="177">
        <f t="shared" si="0"/>
        <v>0</v>
      </c>
      <c r="D29" s="176">
        <v>0</v>
      </c>
      <c r="E29" s="178">
        <v>0</v>
      </c>
      <c r="F29" s="179">
        <v>0</v>
      </c>
      <c r="G29" s="176">
        <v>0</v>
      </c>
      <c r="H29" s="178">
        <v>0</v>
      </c>
      <c r="I29" s="179">
        <v>0</v>
      </c>
      <c r="J29" s="176">
        <v>0</v>
      </c>
      <c r="K29" s="179">
        <v>0</v>
      </c>
      <c r="L29" s="176">
        <v>0</v>
      </c>
      <c r="M29" s="178">
        <v>0</v>
      </c>
      <c r="N29" s="178">
        <v>0</v>
      </c>
      <c r="O29" s="178">
        <v>0</v>
      </c>
      <c r="P29" s="178">
        <v>0</v>
      </c>
      <c r="Q29" s="179">
        <v>0</v>
      </c>
      <c r="R29" s="180">
        <v>0</v>
      </c>
      <c r="S29" s="176">
        <v>0</v>
      </c>
      <c r="T29" s="178">
        <v>0</v>
      </c>
      <c r="U29" s="178">
        <v>0</v>
      </c>
      <c r="V29" s="178">
        <v>0</v>
      </c>
      <c r="W29" s="178">
        <v>0</v>
      </c>
      <c r="X29" s="178">
        <v>0</v>
      </c>
      <c r="Y29" s="178">
        <v>0</v>
      </c>
      <c r="Z29" s="179">
        <v>0</v>
      </c>
      <c r="AA29" s="205">
        <v>0</v>
      </c>
      <c r="AB29" s="178">
        <v>0</v>
      </c>
      <c r="AC29" s="178">
        <v>0</v>
      </c>
      <c r="AD29" s="178">
        <v>0</v>
      </c>
      <c r="AE29" s="179">
        <v>0</v>
      </c>
      <c r="AF29" s="255">
        <v>0</v>
      </c>
      <c r="AG29" s="256">
        <v>0</v>
      </c>
    </row>
    <row r="30" spans="2:33" ht="24" customHeight="1">
      <c r="B30" s="176" t="s">
        <v>363</v>
      </c>
      <c r="C30" s="177">
        <f t="shared" si="0"/>
        <v>0</v>
      </c>
      <c r="D30" s="176">
        <v>0</v>
      </c>
      <c r="E30" s="178">
        <v>0</v>
      </c>
      <c r="F30" s="179">
        <v>0</v>
      </c>
      <c r="G30" s="176">
        <v>0</v>
      </c>
      <c r="H30" s="178">
        <v>0</v>
      </c>
      <c r="I30" s="179">
        <v>0</v>
      </c>
      <c r="J30" s="176">
        <v>0</v>
      </c>
      <c r="K30" s="179">
        <v>0</v>
      </c>
      <c r="L30" s="176">
        <v>0</v>
      </c>
      <c r="M30" s="178">
        <v>0</v>
      </c>
      <c r="N30" s="178">
        <v>0</v>
      </c>
      <c r="O30" s="178">
        <v>0</v>
      </c>
      <c r="P30" s="178">
        <v>0</v>
      </c>
      <c r="Q30" s="179">
        <v>0</v>
      </c>
      <c r="R30" s="180">
        <v>0</v>
      </c>
      <c r="S30" s="176">
        <v>0</v>
      </c>
      <c r="T30" s="178">
        <v>0</v>
      </c>
      <c r="U30" s="178">
        <v>0</v>
      </c>
      <c r="V30" s="178">
        <v>0</v>
      </c>
      <c r="W30" s="178">
        <v>0</v>
      </c>
      <c r="X30" s="178">
        <v>0</v>
      </c>
      <c r="Y30" s="178">
        <v>0</v>
      </c>
      <c r="Z30" s="179">
        <v>0</v>
      </c>
      <c r="AA30" s="205">
        <v>0</v>
      </c>
      <c r="AB30" s="178">
        <v>0</v>
      </c>
      <c r="AC30" s="178">
        <v>0</v>
      </c>
      <c r="AD30" s="178">
        <v>0</v>
      </c>
      <c r="AE30" s="179">
        <v>0</v>
      </c>
      <c r="AF30" s="255">
        <v>0</v>
      </c>
      <c r="AG30" s="256">
        <v>0</v>
      </c>
    </row>
    <row r="31" spans="2:33" ht="24" customHeight="1">
      <c r="B31" s="176" t="s">
        <v>364</v>
      </c>
      <c r="C31" s="177">
        <f t="shared" si="0"/>
        <v>0</v>
      </c>
      <c r="D31" s="176">
        <v>0</v>
      </c>
      <c r="E31" s="178">
        <v>0</v>
      </c>
      <c r="F31" s="179">
        <v>0</v>
      </c>
      <c r="G31" s="176">
        <v>0</v>
      </c>
      <c r="H31" s="178">
        <v>0</v>
      </c>
      <c r="I31" s="179">
        <v>0</v>
      </c>
      <c r="J31" s="176">
        <v>0</v>
      </c>
      <c r="K31" s="179">
        <v>0</v>
      </c>
      <c r="L31" s="176">
        <v>0</v>
      </c>
      <c r="M31" s="178">
        <v>0</v>
      </c>
      <c r="N31" s="178">
        <v>0</v>
      </c>
      <c r="O31" s="178">
        <v>0</v>
      </c>
      <c r="P31" s="178">
        <v>0</v>
      </c>
      <c r="Q31" s="179">
        <v>0</v>
      </c>
      <c r="R31" s="180">
        <v>0</v>
      </c>
      <c r="S31" s="176">
        <v>0</v>
      </c>
      <c r="T31" s="178">
        <v>0</v>
      </c>
      <c r="U31" s="178">
        <v>0</v>
      </c>
      <c r="V31" s="178">
        <v>0</v>
      </c>
      <c r="W31" s="178">
        <v>0</v>
      </c>
      <c r="X31" s="178">
        <v>0</v>
      </c>
      <c r="Y31" s="178">
        <v>0</v>
      </c>
      <c r="Z31" s="179">
        <v>0</v>
      </c>
      <c r="AA31" s="205">
        <v>0</v>
      </c>
      <c r="AB31" s="178">
        <v>0</v>
      </c>
      <c r="AC31" s="178">
        <v>0</v>
      </c>
      <c r="AD31" s="178">
        <v>0</v>
      </c>
      <c r="AE31" s="179">
        <v>0</v>
      </c>
      <c r="AF31" s="255">
        <v>0</v>
      </c>
      <c r="AG31" s="256">
        <v>0</v>
      </c>
    </row>
    <row r="32" spans="2:33" ht="24" customHeight="1">
      <c r="B32" s="176" t="s">
        <v>365</v>
      </c>
      <c r="C32" s="177">
        <f t="shared" si="0"/>
        <v>0</v>
      </c>
      <c r="D32" s="176">
        <v>0</v>
      </c>
      <c r="E32" s="178">
        <v>0</v>
      </c>
      <c r="F32" s="179">
        <v>0</v>
      </c>
      <c r="G32" s="176">
        <v>0</v>
      </c>
      <c r="H32" s="178">
        <v>0</v>
      </c>
      <c r="I32" s="179">
        <v>0</v>
      </c>
      <c r="J32" s="176">
        <v>0</v>
      </c>
      <c r="K32" s="179">
        <v>0</v>
      </c>
      <c r="L32" s="176">
        <v>0</v>
      </c>
      <c r="M32" s="178">
        <v>0</v>
      </c>
      <c r="N32" s="178">
        <v>0</v>
      </c>
      <c r="O32" s="178">
        <v>0</v>
      </c>
      <c r="P32" s="178">
        <v>0</v>
      </c>
      <c r="Q32" s="179">
        <v>0</v>
      </c>
      <c r="R32" s="180">
        <v>0</v>
      </c>
      <c r="S32" s="176">
        <v>0</v>
      </c>
      <c r="T32" s="178">
        <v>0</v>
      </c>
      <c r="U32" s="178">
        <v>0</v>
      </c>
      <c r="V32" s="178">
        <v>0</v>
      </c>
      <c r="W32" s="178">
        <v>0</v>
      </c>
      <c r="X32" s="178">
        <v>0</v>
      </c>
      <c r="Y32" s="178">
        <v>0</v>
      </c>
      <c r="Z32" s="179">
        <v>0</v>
      </c>
      <c r="AA32" s="205">
        <v>0</v>
      </c>
      <c r="AB32" s="178">
        <v>0</v>
      </c>
      <c r="AC32" s="178">
        <v>0</v>
      </c>
      <c r="AD32" s="178">
        <v>0</v>
      </c>
      <c r="AE32" s="179">
        <v>0</v>
      </c>
      <c r="AF32" s="255">
        <v>0</v>
      </c>
      <c r="AG32" s="256">
        <v>0</v>
      </c>
    </row>
    <row r="33" spans="2:33" ht="24" customHeight="1">
      <c r="B33" s="176" t="s">
        <v>366</v>
      </c>
      <c r="C33" s="177">
        <f t="shared" si="0"/>
        <v>0</v>
      </c>
      <c r="D33" s="176">
        <v>0</v>
      </c>
      <c r="E33" s="178">
        <v>0</v>
      </c>
      <c r="F33" s="179">
        <v>0</v>
      </c>
      <c r="G33" s="176">
        <v>0</v>
      </c>
      <c r="H33" s="178">
        <v>0</v>
      </c>
      <c r="I33" s="179">
        <v>0</v>
      </c>
      <c r="J33" s="176">
        <v>0</v>
      </c>
      <c r="K33" s="179">
        <v>0</v>
      </c>
      <c r="L33" s="176">
        <v>0</v>
      </c>
      <c r="M33" s="178">
        <v>0</v>
      </c>
      <c r="N33" s="178">
        <v>0</v>
      </c>
      <c r="O33" s="178">
        <v>0</v>
      </c>
      <c r="P33" s="178">
        <v>0</v>
      </c>
      <c r="Q33" s="179">
        <v>0</v>
      </c>
      <c r="R33" s="180">
        <v>0</v>
      </c>
      <c r="S33" s="176">
        <v>0</v>
      </c>
      <c r="T33" s="178">
        <v>0</v>
      </c>
      <c r="U33" s="178">
        <v>0</v>
      </c>
      <c r="V33" s="178">
        <v>0</v>
      </c>
      <c r="W33" s="178">
        <v>0</v>
      </c>
      <c r="X33" s="178">
        <v>0</v>
      </c>
      <c r="Y33" s="178">
        <v>0</v>
      </c>
      <c r="Z33" s="179">
        <v>0</v>
      </c>
      <c r="AA33" s="205">
        <v>0</v>
      </c>
      <c r="AB33" s="178">
        <v>0</v>
      </c>
      <c r="AC33" s="178">
        <v>0</v>
      </c>
      <c r="AD33" s="178">
        <v>0</v>
      </c>
      <c r="AE33" s="179">
        <v>0</v>
      </c>
      <c r="AF33" s="255">
        <v>0</v>
      </c>
      <c r="AG33" s="256">
        <v>0</v>
      </c>
    </row>
    <row r="34" spans="2:33" ht="24" customHeight="1">
      <c r="B34" s="176" t="s">
        <v>367</v>
      </c>
      <c r="C34" s="177">
        <f t="shared" si="0"/>
        <v>0</v>
      </c>
      <c r="D34" s="176">
        <v>0</v>
      </c>
      <c r="E34" s="178">
        <v>0</v>
      </c>
      <c r="F34" s="179">
        <v>0</v>
      </c>
      <c r="G34" s="176">
        <v>0</v>
      </c>
      <c r="H34" s="178">
        <v>0</v>
      </c>
      <c r="I34" s="179">
        <v>0</v>
      </c>
      <c r="J34" s="176">
        <v>0</v>
      </c>
      <c r="K34" s="179">
        <v>0</v>
      </c>
      <c r="L34" s="176">
        <v>0</v>
      </c>
      <c r="M34" s="178">
        <v>0</v>
      </c>
      <c r="N34" s="178">
        <v>0</v>
      </c>
      <c r="O34" s="178">
        <v>0</v>
      </c>
      <c r="P34" s="178">
        <v>0</v>
      </c>
      <c r="Q34" s="179">
        <v>0</v>
      </c>
      <c r="R34" s="180">
        <v>0</v>
      </c>
      <c r="S34" s="176">
        <v>0</v>
      </c>
      <c r="T34" s="178">
        <v>0</v>
      </c>
      <c r="U34" s="178">
        <v>0</v>
      </c>
      <c r="V34" s="178">
        <v>0</v>
      </c>
      <c r="W34" s="178">
        <v>0</v>
      </c>
      <c r="X34" s="178">
        <v>0</v>
      </c>
      <c r="Y34" s="178">
        <v>0</v>
      </c>
      <c r="Z34" s="179">
        <v>0</v>
      </c>
      <c r="AA34" s="205">
        <v>0</v>
      </c>
      <c r="AB34" s="178">
        <v>0</v>
      </c>
      <c r="AC34" s="178">
        <v>0</v>
      </c>
      <c r="AD34" s="178">
        <v>0</v>
      </c>
      <c r="AE34" s="179">
        <v>0</v>
      </c>
      <c r="AF34" s="255">
        <v>0</v>
      </c>
      <c r="AG34" s="256">
        <v>0</v>
      </c>
    </row>
    <row r="35" spans="2:33" ht="24" customHeight="1">
      <c r="B35" s="176" t="s">
        <v>368</v>
      </c>
      <c r="C35" s="177">
        <f t="shared" si="0"/>
        <v>0</v>
      </c>
      <c r="D35" s="176">
        <v>0</v>
      </c>
      <c r="E35" s="178">
        <v>0</v>
      </c>
      <c r="F35" s="179">
        <v>0</v>
      </c>
      <c r="G35" s="176">
        <v>0</v>
      </c>
      <c r="H35" s="178">
        <v>0</v>
      </c>
      <c r="I35" s="179">
        <v>0</v>
      </c>
      <c r="J35" s="176">
        <v>0</v>
      </c>
      <c r="K35" s="179">
        <v>0</v>
      </c>
      <c r="L35" s="176">
        <v>0</v>
      </c>
      <c r="M35" s="178">
        <v>0</v>
      </c>
      <c r="N35" s="178">
        <v>0</v>
      </c>
      <c r="O35" s="178">
        <v>0</v>
      </c>
      <c r="P35" s="178">
        <v>0</v>
      </c>
      <c r="Q35" s="179">
        <v>0</v>
      </c>
      <c r="R35" s="180">
        <v>0</v>
      </c>
      <c r="S35" s="176">
        <v>0</v>
      </c>
      <c r="T35" s="178">
        <v>0</v>
      </c>
      <c r="U35" s="178">
        <v>0</v>
      </c>
      <c r="V35" s="178">
        <v>0</v>
      </c>
      <c r="W35" s="178">
        <v>0</v>
      </c>
      <c r="X35" s="178">
        <v>0</v>
      </c>
      <c r="Y35" s="178">
        <v>0</v>
      </c>
      <c r="Z35" s="179">
        <v>0</v>
      </c>
      <c r="AA35" s="205">
        <v>0</v>
      </c>
      <c r="AB35" s="178">
        <v>0</v>
      </c>
      <c r="AC35" s="178">
        <v>0</v>
      </c>
      <c r="AD35" s="178">
        <v>0</v>
      </c>
      <c r="AE35" s="179">
        <v>0</v>
      </c>
      <c r="AF35" s="255">
        <v>0</v>
      </c>
      <c r="AG35" s="256">
        <v>0</v>
      </c>
    </row>
    <row r="36" spans="2:33" ht="24" customHeight="1">
      <c r="B36" s="176" t="s">
        <v>369</v>
      </c>
      <c r="C36" s="177">
        <f t="shared" si="0"/>
        <v>0</v>
      </c>
      <c r="D36" s="176">
        <v>0</v>
      </c>
      <c r="E36" s="178">
        <v>0</v>
      </c>
      <c r="F36" s="179">
        <v>0</v>
      </c>
      <c r="G36" s="176">
        <v>0</v>
      </c>
      <c r="H36" s="178">
        <v>0</v>
      </c>
      <c r="I36" s="179">
        <v>0</v>
      </c>
      <c r="J36" s="176">
        <v>0</v>
      </c>
      <c r="K36" s="179">
        <v>0</v>
      </c>
      <c r="L36" s="176">
        <v>0</v>
      </c>
      <c r="M36" s="178">
        <v>0</v>
      </c>
      <c r="N36" s="178">
        <v>0</v>
      </c>
      <c r="O36" s="178">
        <v>0</v>
      </c>
      <c r="P36" s="178">
        <v>0</v>
      </c>
      <c r="Q36" s="179">
        <v>0</v>
      </c>
      <c r="R36" s="180">
        <v>0</v>
      </c>
      <c r="S36" s="176">
        <v>0</v>
      </c>
      <c r="T36" s="178">
        <v>0</v>
      </c>
      <c r="U36" s="178">
        <v>0</v>
      </c>
      <c r="V36" s="178">
        <v>0</v>
      </c>
      <c r="W36" s="178">
        <v>0</v>
      </c>
      <c r="X36" s="178">
        <v>0</v>
      </c>
      <c r="Y36" s="178">
        <v>0</v>
      </c>
      <c r="Z36" s="179">
        <v>0</v>
      </c>
      <c r="AA36" s="205">
        <v>0</v>
      </c>
      <c r="AB36" s="178">
        <v>0</v>
      </c>
      <c r="AC36" s="178">
        <v>0</v>
      </c>
      <c r="AD36" s="178">
        <v>0</v>
      </c>
      <c r="AE36" s="179">
        <v>0</v>
      </c>
      <c r="AF36" s="255">
        <v>0</v>
      </c>
      <c r="AG36" s="256">
        <v>0</v>
      </c>
    </row>
    <row r="37" spans="2:33" ht="24" customHeight="1">
      <c r="B37" s="176" t="s">
        <v>370</v>
      </c>
      <c r="C37" s="177">
        <f t="shared" si="0"/>
        <v>0</v>
      </c>
      <c r="D37" s="176">
        <v>0</v>
      </c>
      <c r="E37" s="178">
        <v>0</v>
      </c>
      <c r="F37" s="179">
        <v>0</v>
      </c>
      <c r="G37" s="176">
        <v>0</v>
      </c>
      <c r="H37" s="178">
        <v>0</v>
      </c>
      <c r="I37" s="179">
        <v>0</v>
      </c>
      <c r="J37" s="176">
        <v>0</v>
      </c>
      <c r="K37" s="179">
        <v>0</v>
      </c>
      <c r="L37" s="176">
        <v>0</v>
      </c>
      <c r="M37" s="178">
        <v>0</v>
      </c>
      <c r="N37" s="178">
        <v>0</v>
      </c>
      <c r="O37" s="178">
        <v>0</v>
      </c>
      <c r="P37" s="178">
        <v>0</v>
      </c>
      <c r="Q37" s="179">
        <v>0</v>
      </c>
      <c r="R37" s="180">
        <v>0</v>
      </c>
      <c r="S37" s="176">
        <v>0</v>
      </c>
      <c r="T37" s="178">
        <v>0</v>
      </c>
      <c r="U37" s="178">
        <v>0</v>
      </c>
      <c r="V37" s="178">
        <v>0</v>
      </c>
      <c r="W37" s="178">
        <v>0</v>
      </c>
      <c r="X37" s="178">
        <v>0</v>
      </c>
      <c r="Y37" s="178">
        <v>0</v>
      </c>
      <c r="Z37" s="179">
        <v>0</v>
      </c>
      <c r="AA37" s="205">
        <v>0</v>
      </c>
      <c r="AB37" s="178">
        <v>0</v>
      </c>
      <c r="AC37" s="178">
        <v>0</v>
      </c>
      <c r="AD37" s="178">
        <v>0</v>
      </c>
      <c r="AE37" s="179">
        <v>0</v>
      </c>
      <c r="AF37" s="255">
        <v>0</v>
      </c>
      <c r="AG37" s="256">
        <v>0</v>
      </c>
    </row>
    <row r="38" spans="2:33" ht="24" customHeight="1">
      <c r="B38" s="176" t="s">
        <v>371</v>
      </c>
      <c r="C38" s="177">
        <f t="shared" si="0"/>
        <v>0</v>
      </c>
      <c r="D38" s="238">
        <v>0</v>
      </c>
      <c r="E38" s="239">
        <v>0</v>
      </c>
      <c r="F38" s="240">
        <v>0</v>
      </c>
      <c r="G38" s="238">
        <v>0</v>
      </c>
      <c r="H38" s="239">
        <v>0</v>
      </c>
      <c r="I38" s="240">
        <v>0</v>
      </c>
      <c r="J38" s="238">
        <v>0</v>
      </c>
      <c r="K38" s="240">
        <v>0</v>
      </c>
      <c r="L38" s="238">
        <v>0</v>
      </c>
      <c r="M38" s="239">
        <v>0</v>
      </c>
      <c r="N38" s="239">
        <v>0</v>
      </c>
      <c r="O38" s="239">
        <v>0</v>
      </c>
      <c r="P38" s="239">
        <v>0</v>
      </c>
      <c r="Q38" s="240">
        <v>0</v>
      </c>
      <c r="R38" s="241">
        <v>0</v>
      </c>
      <c r="S38" s="238">
        <v>0</v>
      </c>
      <c r="T38" s="239">
        <v>0</v>
      </c>
      <c r="U38" s="239">
        <v>0</v>
      </c>
      <c r="V38" s="239">
        <v>0</v>
      </c>
      <c r="W38" s="239">
        <v>0</v>
      </c>
      <c r="X38" s="239">
        <v>0</v>
      </c>
      <c r="Y38" s="239">
        <v>0</v>
      </c>
      <c r="Z38" s="240">
        <v>0</v>
      </c>
      <c r="AA38" s="242">
        <v>0</v>
      </c>
      <c r="AB38" s="239">
        <v>0</v>
      </c>
      <c r="AC38" s="239">
        <v>0</v>
      </c>
      <c r="AD38" s="239">
        <v>0</v>
      </c>
      <c r="AE38" s="240">
        <v>0</v>
      </c>
      <c r="AF38" s="255">
        <v>0</v>
      </c>
      <c r="AG38" s="256">
        <v>0</v>
      </c>
    </row>
    <row r="39" spans="2:33" ht="24" customHeight="1">
      <c r="B39" s="176" t="s">
        <v>372</v>
      </c>
      <c r="C39" s="177">
        <f t="shared" si="0"/>
        <v>0</v>
      </c>
      <c r="D39" s="176">
        <v>0</v>
      </c>
      <c r="E39" s="178">
        <v>0</v>
      </c>
      <c r="F39" s="179">
        <v>0</v>
      </c>
      <c r="G39" s="176">
        <v>0</v>
      </c>
      <c r="H39" s="178">
        <v>0</v>
      </c>
      <c r="I39" s="179">
        <v>0</v>
      </c>
      <c r="J39" s="176">
        <v>0</v>
      </c>
      <c r="K39" s="179">
        <v>0</v>
      </c>
      <c r="L39" s="176">
        <v>0</v>
      </c>
      <c r="M39" s="178">
        <v>0</v>
      </c>
      <c r="N39" s="178">
        <v>0</v>
      </c>
      <c r="O39" s="178">
        <v>0</v>
      </c>
      <c r="P39" s="178">
        <v>0</v>
      </c>
      <c r="Q39" s="179">
        <v>0</v>
      </c>
      <c r="R39" s="180">
        <v>0</v>
      </c>
      <c r="S39" s="176">
        <v>0</v>
      </c>
      <c r="T39" s="178">
        <v>0</v>
      </c>
      <c r="U39" s="178">
        <v>0</v>
      </c>
      <c r="V39" s="178">
        <v>0</v>
      </c>
      <c r="W39" s="178">
        <v>0</v>
      </c>
      <c r="X39" s="178">
        <v>0</v>
      </c>
      <c r="Y39" s="178">
        <v>0</v>
      </c>
      <c r="Z39" s="179">
        <v>0</v>
      </c>
      <c r="AA39" s="205">
        <v>0</v>
      </c>
      <c r="AB39" s="178">
        <v>0</v>
      </c>
      <c r="AC39" s="178">
        <v>0</v>
      </c>
      <c r="AD39" s="178">
        <v>0</v>
      </c>
      <c r="AE39" s="179">
        <v>0</v>
      </c>
      <c r="AF39" s="255">
        <v>0</v>
      </c>
      <c r="AG39" s="256">
        <v>0</v>
      </c>
    </row>
    <row r="40" spans="2:33" ht="24" customHeight="1">
      <c r="B40" s="176" t="s">
        <v>373</v>
      </c>
      <c r="C40" s="177">
        <f t="shared" si="0"/>
        <v>0</v>
      </c>
      <c r="D40" s="243">
        <v>0</v>
      </c>
      <c r="E40" s="244">
        <v>0</v>
      </c>
      <c r="F40" s="245">
        <v>0</v>
      </c>
      <c r="G40" s="243">
        <v>0</v>
      </c>
      <c r="H40" s="244">
        <v>0</v>
      </c>
      <c r="I40" s="245">
        <v>0</v>
      </c>
      <c r="J40" s="243">
        <v>0</v>
      </c>
      <c r="K40" s="245">
        <v>0</v>
      </c>
      <c r="L40" s="243">
        <v>0</v>
      </c>
      <c r="M40" s="244">
        <v>0</v>
      </c>
      <c r="N40" s="244">
        <v>0</v>
      </c>
      <c r="O40" s="244">
        <v>0</v>
      </c>
      <c r="P40" s="244">
        <v>0</v>
      </c>
      <c r="Q40" s="245">
        <v>0</v>
      </c>
      <c r="R40" s="246">
        <v>0</v>
      </c>
      <c r="S40" s="243">
        <v>0</v>
      </c>
      <c r="T40" s="244">
        <v>0</v>
      </c>
      <c r="U40" s="244">
        <v>0</v>
      </c>
      <c r="V40" s="244">
        <v>0</v>
      </c>
      <c r="W40" s="244">
        <v>0</v>
      </c>
      <c r="X40" s="244">
        <v>0</v>
      </c>
      <c r="Y40" s="244">
        <v>0</v>
      </c>
      <c r="Z40" s="245">
        <v>0</v>
      </c>
      <c r="AA40" s="247">
        <v>0</v>
      </c>
      <c r="AB40" s="244">
        <v>0</v>
      </c>
      <c r="AC40" s="244">
        <v>0</v>
      </c>
      <c r="AD40" s="244">
        <v>0</v>
      </c>
      <c r="AE40" s="245">
        <v>0</v>
      </c>
      <c r="AF40" s="255">
        <v>0</v>
      </c>
      <c r="AG40" s="256">
        <v>0</v>
      </c>
    </row>
    <row r="41" spans="2:33" ht="24" customHeight="1">
      <c r="B41" s="176" t="s">
        <v>374</v>
      </c>
      <c r="C41" s="177">
        <f t="shared" si="0"/>
        <v>0</v>
      </c>
      <c r="D41" s="176">
        <v>0</v>
      </c>
      <c r="E41" s="178">
        <v>0</v>
      </c>
      <c r="F41" s="179">
        <v>0</v>
      </c>
      <c r="G41" s="176">
        <v>0</v>
      </c>
      <c r="H41" s="178">
        <v>0</v>
      </c>
      <c r="I41" s="179">
        <v>0</v>
      </c>
      <c r="J41" s="176">
        <v>0</v>
      </c>
      <c r="K41" s="179">
        <v>0</v>
      </c>
      <c r="L41" s="176">
        <v>0</v>
      </c>
      <c r="M41" s="178">
        <v>0</v>
      </c>
      <c r="N41" s="178">
        <v>0</v>
      </c>
      <c r="O41" s="178">
        <v>0</v>
      </c>
      <c r="P41" s="178">
        <v>0</v>
      </c>
      <c r="Q41" s="179">
        <v>0</v>
      </c>
      <c r="R41" s="180">
        <v>0</v>
      </c>
      <c r="S41" s="176">
        <v>0</v>
      </c>
      <c r="T41" s="178">
        <v>0</v>
      </c>
      <c r="U41" s="178">
        <v>0</v>
      </c>
      <c r="V41" s="178">
        <v>0</v>
      </c>
      <c r="W41" s="178">
        <v>0</v>
      </c>
      <c r="X41" s="178">
        <v>0</v>
      </c>
      <c r="Y41" s="178">
        <v>0</v>
      </c>
      <c r="Z41" s="179">
        <v>0</v>
      </c>
      <c r="AA41" s="205">
        <v>0</v>
      </c>
      <c r="AB41" s="178">
        <v>0</v>
      </c>
      <c r="AC41" s="178">
        <v>0</v>
      </c>
      <c r="AD41" s="178">
        <v>0</v>
      </c>
      <c r="AE41" s="179">
        <v>0</v>
      </c>
      <c r="AF41" s="255">
        <v>0</v>
      </c>
      <c r="AG41" s="256">
        <v>0</v>
      </c>
    </row>
    <row r="42" spans="2:33" ht="24" customHeight="1">
      <c r="B42" s="176" t="s">
        <v>375</v>
      </c>
      <c r="C42" s="177">
        <f t="shared" si="0"/>
        <v>0</v>
      </c>
      <c r="D42" s="176">
        <v>0</v>
      </c>
      <c r="E42" s="178">
        <v>0</v>
      </c>
      <c r="F42" s="179">
        <v>0</v>
      </c>
      <c r="G42" s="176">
        <v>0</v>
      </c>
      <c r="H42" s="178">
        <v>0</v>
      </c>
      <c r="I42" s="179">
        <v>0</v>
      </c>
      <c r="J42" s="176">
        <v>0</v>
      </c>
      <c r="K42" s="179">
        <v>0</v>
      </c>
      <c r="L42" s="176">
        <v>0</v>
      </c>
      <c r="M42" s="178">
        <v>0</v>
      </c>
      <c r="N42" s="178">
        <v>0</v>
      </c>
      <c r="O42" s="178">
        <v>0</v>
      </c>
      <c r="P42" s="178">
        <v>0</v>
      </c>
      <c r="Q42" s="179">
        <v>0</v>
      </c>
      <c r="R42" s="180">
        <v>0</v>
      </c>
      <c r="S42" s="176">
        <v>0</v>
      </c>
      <c r="T42" s="178">
        <v>0</v>
      </c>
      <c r="U42" s="178">
        <v>0</v>
      </c>
      <c r="V42" s="178">
        <v>0</v>
      </c>
      <c r="W42" s="178">
        <v>0</v>
      </c>
      <c r="X42" s="178">
        <v>0</v>
      </c>
      <c r="Y42" s="178">
        <v>0</v>
      </c>
      <c r="Z42" s="179">
        <v>0</v>
      </c>
      <c r="AA42" s="205">
        <v>0</v>
      </c>
      <c r="AB42" s="178">
        <v>0</v>
      </c>
      <c r="AC42" s="178">
        <v>0</v>
      </c>
      <c r="AD42" s="178">
        <v>0</v>
      </c>
      <c r="AE42" s="179">
        <v>0</v>
      </c>
      <c r="AF42" s="255">
        <v>0</v>
      </c>
      <c r="AG42" s="256">
        <v>0</v>
      </c>
    </row>
    <row r="43" spans="2:33" ht="24" customHeight="1">
      <c r="B43" s="176" t="s">
        <v>403</v>
      </c>
      <c r="C43" s="177">
        <f t="shared" si="0"/>
        <v>0</v>
      </c>
      <c r="D43" s="176">
        <v>0</v>
      </c>
      <c r="E43" s="178">
        <v>0</v>
      </c>
      <c r="F43" s="179">
        <v>0</v>
      </c>
      <c r="G43" s="176">
        <v>0</v>
      </c>
      <c r="H43" s="178">
        <v>0</v>
      </c>
      <c r="I43" s="179">
        <v>0</v>
      </c>
      <c r="J43" s="176">
        <v>0</v>
      </c>
      <c r="K43" s="179">
        <v>0</v>
      </c>
      <c r="L43" s="176">
        <v>0</v>
      </c>
      <c r="M43" s="178">
        <v>0</v>
      </c>
      <c r="N43" s="178">
        <v>0</v>
      </c>
      <c r="O43" s="178">
        <v>0</v>
      </c>
      <c r="P43" s="178">
        <v>0</v>
      </c>
      <c r="Q43" s="179">
        <v>0</v>
      </c>
      <c r="R43" s="180">
        <v>0</v>
      </c>
      <c r="S43" s="176">
        <v>0</v>
      </c>
      <c r="T43" s="178">
        <v>0</v>
      </c>
      <c r="U43" s="178">
        <v>0</v>
      </c>
      <c r="V43" s="178">
        <v>0</v>
      </c>
      <c r="W43" s="178">
        <v>0</v>
      </c>
      <c r="X43" s="178">
        <v>0</v>
      </c>
      <c r="Y43" s="178">
        <v>0</v>
      </c>
      <c r="Z43" s="179">
        <v>0</v>
      </c>
      <c r="AA43" s="205">
        <v>0</v>
      </c>
      <c r="AB43" s="178">
        <v>0</v>
      </c>
      <c r="AC43" s="178">
        <v>0</v>
      </c>
      <c r="AD43" s="178">
        <v>0</v>
      </c>
      <c r="AE43" s="179">
        <v>0</v>
      </c>
      <c r="AF43" s="255">
        <v>0</v>
      </c>
      <c r="AG43" s="256">
        <v>0</v>
      </c>
    </row>
    <row r="44" spans="2:33" ht="24" customHeight="1">
      <c r="B44" s="176" t="s">
        <v>376</v>
      </c>
      <c r="C44" s="177">
        <f t="shared" si="0"/>
        <v>0</v>
      </c>
      <c r="D44" s="176">
        <v>0</v>
      </c>
      <c r="E44" s="178">
        <v>0</v>
      </c>
      <c r="F44" s="179">
        <v>0</v>
      </c>
      <c r="G44" s="176">
        <v>0</v>
      </c>
      <c r="H44" s="178">
        <v>0</v>
      </c>
      <c r="I44" s="179">
        <v>0</v>
      </c>
      <c r="J44" s="176">
        <v>0</v>
      </c>
      <c r="K44" s="179">
        <v>0</v>
      </c>
      <c r="L44" s="176">
        <v>0</v>
      </c>
      <c r="M44" s="178">
        <v>0</v>
      </c>
      <c r="N44" s="178">
        <v>0</v>
      </c>
      <c r="O44" s="178">
        <v>0</v>
      </c>
      <c r="P44" s="178">
        <v>0</v>
      </c>
      <c r="Q44" s="179">
        <v>0</v>
      </c>
      <c r="R44" s="180">
        <v>0</v>
      </c>
      <c r="S44" s="176">
        <v>0</v>
      </c>
      <c r="T44" s="178">
        <v>0</v>
      </c>
      <c r="U44" s="178">
        <v>0</v>
      </c>
      <c r="V44" s="178">
        <v>0</v>
      </c>
      <c r="W44" s="178">
        <v>0</v>
      </c>
      <c r="X44" s="178">
        <v>0</v>
      </c>
      <c r="Y44" s="178">
        <v>0</v>
      </c>
      <c r="Z44" s="179">
        <v>0</v>
      </c>
      <c r="AA44" s="205">
        <v>0</v>
      </c>
      <c r="AB44" s="178">
        <v>0</v>
      </c>
      <c r="AC44" s="178">
        <v>0</v>
      </c>
      <c r="AD44" s="178">
        <v>0</v>
      </c>
      <c r="AE44" s="179">
        <v>0</v>
      </c>
      <c r="AF44" s="255">
        <v>0</v>
      </c>
      <c r="AG44" s="256">
        <v>0</v>
      </c>
    </row>
    <row r="45" spans="2:33" ht="24" customHeight="1">
      <c r="B45" s="176" t="s">
        <v>377</v>
      </c>
      <c r="C45" s="177">
        <f t="shared" si="0"/>
        <v>1</v>
      </c>
      <c r="D45" s="176">
        <v>1</v>
      </c>
      <c r="E45" s="178">
        <v>0</v>
      </c>
      <c r="F45" s="179">
        <v>0</v>
      </c>
      <c r="G45" s="176">
        <v>0</v>
      </c>
      <c r="H45" s="178">
        <v>0</v>
      </c>
      <c r="I45" s="178">
        <v>1</v>
      </c>
      <c r="J45" s="176">
        <v>0</v>
      </c>
      <c r="K45" s="179">
        <v>0</v>
      </c>
      <c r="L45" s="176">
        <v>0</v>
      </c>
      <c r="M45" s="178">
        <v>0</v>
      </c>
      <c r="N45" s="178">
        <v>0</v>
      </c>
      <c r="O45" s="178">
        <v>0</v>
      </c>
      <c r="P45" s="178">
        <v>0</v>
      </c>
      <c r="Q45" s="179">
        <v>0</v>
      </c>
      <c r="R45" s="180">
        <v>1</v>
      </c>
      <c r="S45" s="176">
        <v>0</v>
      </c>
      <c r="T45" s="178">
        <v>0</v>
      </c>
      <c r="U45" s="178">
        <v>0</v>
      </c>
      <c r="V45" s="178">
        <v>0</v>
      </c>
      <c r="W45" s="178">
        <v>0</v>
      </c>
      <c r="X45" s="178">
        <v>0</v>
      </c>
      <c r="Y45" s="178">
        <v>0</v>
      </c>
      <c r="Z45" s="179">
        <v>0</v>
      </c>
      <c r="AA45" s="205">
        <v>0</v>
      </c>
      <c r="AB45" s="178">
        <v>0</v>
      </c>
      <c r="AC45" s="178">
        <v>0</v>
      </c>
      <c r="AD45" s="178">
        <v>0</v>
      </c>
      <c r="AE45" s="179">
        <v>0</v>
      </c>
      <c r="AF45" s="291">
        <v>0</v>
      </c>
      <c r="AG45" s="289">
        <v>0</v>
      </c>
    </row>
    <row r="46" spans="2:33" ht="24" customHeight="1">
      <c r="B46" s="176" t="s">
        <v>378</v>
      </c>
      <c r="C46" s="177">
        <f t="shared" si="0"/>
        <v>1</v>
      </c>
      <c r="D46" s="176">
        <v>1</v>
      </c>
      <c r="E46" s="178">
        <v>0</v>
      </c>
      <c r="F46" s="179">
        <v>0</v>
      </c>
      <c r="G46" s="176">
        <v>0</v>
      </c>
      <c r="H46" s="178">
        <v>0</v>
      </c>
      <c r="I46" s="179">
        <v>1</v>
      </c>
      <c r="J46" s="176">
        <v>0</v>
      </c>
      <c r="K46" s="179">
        <v>0</v>
      </c>
      <c r="L46" s="176">
        <v>0</v>
      </c>
      <c r="M46" s="178">
        <v>0</v>
      </c>
      <c r="N46" s="178">
        <v>0</v>
      </c>
      <c r="O46" s="178">
        <v>0</v>
      </c>
      <c r="P46" s="178">
        <v>0</v>
      </c>
      <c r="Q46" s="179">
        <v>0</v>
      </c>
      <c r="R46" s="180">
        <v>0</v>
      </c>
      <c r="S46" s="176">
        <v>1</v>
      </c>
      <c r="T46" s="178">
        <v>1</v>
      </c>
      <c r="U46" s="178">
        <v>0</v>
      </c>
      <c r="V46" s="178">
        <v>0</v>
      </c>
      <c r="W46" s="178">
        <v>0</v>
      </c>
      <c r="X46" s="178">
        <v>0</v>
      </c>
      <c r="Y46" s="178">
        <v>0</v>
      </c>
      <c r="Z46" s="179">
        <v>0</v>
      </c>
      <c r="AA46" s="205">
        <v>0</v>
      </c>
      <c r="AB46" s="178">
        <v>0</v>
      </c>
      <c r="AC46" s="178">
        <v>0</v>
      </c>
      <c r="AD46" s="178">
        <v>0</v>
      </c>
      <c r="AE46" s="179">
        <v>0</v>
      </c>
      <c r="AF46" s="291">
        <v>0</v>
      </c>
      <c r="AG46" s="289">
        <v>0</v>
      </c>
    </row>
    <row r="47" spans="2:33" ht="24" customHeight="1">
      <c r="B47" s="176" t="s">
        <v>379</v>
      </c>
      <c r="C47" s="177">
        <f t="shared" si="0"/>
        <v>0</v>
      </c>
      <c r="D47" s="176">
        <v>0</v>
      </c>
      <c r="E47" s="178">
        <v>0</v>
      </c>
      <c r="F47" s="179">
        <v>0</v>
      </c>
      <c r="G47" s="176">
        <v>0</v>
      </c>
      <c r="H47" s="178">
        <v>0</v>
      </c>
      <c r="I47" s="179">
        <v>0</v>
      </c>
      <c r="J47" s="176">
        <v>0</v>
      </c>
      <c r="K47" s="179">
        <v>0</v>
      </c>
      <c r="L47" s="176">
        <v>0</v>
      </c>
      <c r="M47" s="178">
        <v>0</v>
      </c>
      <c r="N47" s="178">
        <v>0</v>
      </c>
      <c r="O47" s="178">
        <v>0</v>
      </c>
      <c r="P47" s="178">
        <v>0</v>
      </c>
      <c r="Q47" s="179">
        <v>0</v>
      </c>
      <c r="R47" s="180">
        <v>0</v>
      </c>
      <c r="S47" s="176">
        <v>0</v>
      </c>
      <c r="T47" s="178">
        <v>0</v>
      </c>
      <c r="U47" s="178">
        <v>0</v>
      </c>
      <c r="V47" s="178">
        <v>0</v>
      </c>
      <c r="W47" s="178">
        <v>0</v>
      </c>
      <c r="X47" s="178">
        <v>0</v>
      </c>
      <c r="Y47" s="178">
        <v>0</v>
      </c>
      <c r="Z47" s="179">
        <v>0</v>
      </c>
      <c r="AA47" s="205">
        <v>0</v>
      </c>
      <c r="AB47" s="178">
        <v>0</v>
      </c>
      <c r="AC47" s="178">
        <v>0</v>
      </c>
      <c r="AD47" s="178">
        <v>0</v>
      </c>
      <c r="AE47" s="179">
        <v>0</v>
      </c>
      <c r="AF47" s="291">
        <v>0</v>
      </c>
      <c r="AG47" s="289">
        <v>0</v>
      </c>
    </row>
    <row r="48" spans="2:33" ht="24" customHeight="1">
      <c r="B48" s="176" t="s">
        <v>380</v>
      </c>
      <c r="C48" s="177">
        <f t="shared" si="0"/>
        <v>0</v>
      </c>
      <c r="D48" s="176">
        <v>0</v>
      </c>
      <c r="E48" s="178">
        <v>0</v>
      </c>
      <c r="F48" s="179">
        <v>0</v>
      </c>
      <c r="G48" s="176">
        <v>0</v>
      </c>
      <c r="H48" s="178">
        <v>0</v>
      </c>
      <c r="I48" s="179">
        <v>0</v>
      </c>
      <c r="J48" s="176">
        <v>0</v>
      </c>
      <c r="K48" s="179">
        <v>0</v>
      </c>
      <c r="L48" s="176">
        <v>0</v>
      </c>
      <c r="M48" s="178">
        <v>0</v>
      </c>
      <c r="N48" s="178">
        <v>0</v>
      </c>
      <c r="O48" s="178">
        <v>0</v>
      </c>
      <c r="P48" s="178">
        <v>0</v>
      </c>
      <c r="Q48" s="179">
        <v>0</v>
      </c>
      <c r="R48" s="180">
        <v>0</v>
      </c>
      <c r="S48" s="176">
        <v>0</v>
      </c>
      <c r="T48" s="178">
        <v>0</v>
      </c>
      <c r="U48" s="178">
        <v>0</v>
      </c>
      <c r="V48" s="178">
        <v>0</v>
      </c>
      <c r="W48" s="178">
        <v>0</v>
      </c>
      <c r="X48" s="178">
        <v>0</v>
      </c>
      <c r="Y48" s="178">
        <v>0</v>
      </c>
      <c r="Z48" s="179">
        <v>0</v>
      </c>
      <c r="AA48" s="205">
        <v>0</v>
      </c>
      <c r="AB48" s="178">
        <v>0</v>
      </c>
      <c r="AC48" s="178">
        <v>0</v>
      </c>
      <c r="AD48" s="178">
        <v>0</v>
      </c>
      <c r="AE48" s="179">
        <v>0</v>
      </c>
      <c r="AF48" s="291">
        <v>0</v>
      </c>
      <c r="AG48" s="289">
        <v>0</v>
      </c>
    </row>
    <row r="49" spans="2:33" ht="24" customHeight="1">
      <c r="B49" s="176" t="s">
        <v>381</v>
      </c>
      <c r="C49" s="177">
        <f t="shared" si="0"/>
        <v>0</v>
      </c>
      <c r="D49" s="176">
        <v>0</v>
      </c>
      <c r="E49" s="178">
        <v>0</v>
      </c>
      <c r="F49" s="179">
        <v>0</v>
      </c>
      <c r="G49" s="176">
        <v>0</v>
      </c>
      <c r="H49" s="178">
        <v>0</v>
      </c>
      <c r="I49" s="179">
        <v>0</v>
      </c>
      <c r="J49" s="176">
        <v>0</v>
      </c>
      <c r="K49" s="179">
        <v>0</v>
      </c>
      <c r="L49" s="176">
        <v>0</v>
      </c>
      <c r="M49" s="178">
        <v>0</v>
      </c>
      <c r="N49" s="178">
        <v>0</v>
      </c>
      <c r="O49" s="178">
        <v>0</v>
      </c>
      <c r="P49" s="178">
        <v>0</v>
      </c>
      <c r="Q49" s="179">
        <v>0</v>
      </c>
      <c r="R49" s="180">
        <v>0</v>
      </c>
      <c r="S49" s="176">
        <v>0</v>
      </c>
      <c r="T49" s="178">
        <v>0</v>
      </c>
      <c r="U49" s="178">
        <v>0</v>
      </c>
      <c r="V49" s="178">
        <v>0</v>
      </c>
      <c r="W49" s="178">
        <v>0</v>
      </c>
      <c r="X49" s="178">
        <v>0</v>
      </c>
      <c r="Y49" s="178">
        <v>0</v>
      </c>
      <c r="Z49" s="179">
        <v>0</v>
      </c>
      <c r="AA49" s="205">
        <v>0</v>
      </c>
      <c r="AB49" s="178">
        <v>0</v>
      </c>
      <c r="AC49" s="178">
        <v>0</v>
      </c>
      <c r="AD49" s="178">
        <v>0</v>
      </c>
      <c r="AE49" s="179">
        <v>0</v>
      </c>
      <c r="AF49" s="291">
        <v>0</v>
      </c>
      <c r="AG49" s="289">
        <v>0</v>
      </c>
    </row>
    <row r="50" spans="2:33" ht="24" customHeight="1">
      <c r="B50" s="176" t="s">
        <v>382</v>
      </c>
      <c r="C50" s="177">
        <f t="shared" si="0"/>
        <v>0</v>
      </c>
      <c r="D50" s="176">
        <v>0</v>
      </c>
      <c r="E50" s="178">
        <v>0</v>
      </c>
      <c r="F50" s="179">
        <v>0</v>
      </c>
      <c r="G50" s="176">
        <v>0</v>
      </c>
      <c r="H50" s="178">
        <v>0</v>
      </c>
      <c r="I50" s="179">
        <v>0</v>
      </c>
      <c r="J50" s="176">
        <v>0</v>
      </c>
      <c r="K50" s="179">
        <v>0</v>
      </c>
      <c r="L50" s="176">
        <v>0</v>
      </c>
      <c r="M50" s="178">
        <v>0</v>
      </c>
      <c r="N50" s="178">
        <v>0</v>
      </c>
      <c r="O50" s="178">
        <v>0</v>
      </c>
      <c r="P50" s="178">
        <v>0</v>
      </c>
      <c r="Q50" s="179">
        <v>0</v>
      </c>
      <c r="R50" s="180">
        <v>0</v>
      </c>
      <c r="S50" s="176">
        <v>0</v>
      </c>
      <c r="T50" s="178">
        <v>0</v>
      </c>
      <c r="U50" s="178">
        <v>0</v>
      </c>
      <c r="V50" s="178">
        <v>0</v>
      </c>
      <c r="W50" s="178">
        <v>0</v>
      </c>
      <c r="X50" s="178">
        <v>0</v>
      </c>
      <c r="Y50" s="178">
        <v>0</v>
      </c>
      <c r="Z50" s="179">
        <v>0</v>
      </c>
      <c r="AA50" s="205">
        <v>0</v>
      </c>
      <c r="AB50" s="178">
        <v>0</v>
      </c>
      <c r="AC50" s="178">
        <v>0</v>
      </c>
      <c r="AD50" s="178">
        <v>0</v>
      </c>
      <c r="AE50" s="179">
        <v>0</v>
      </c>
      <c r="AF50" s="291">
        <v>0</v>
      </c>
      <c r="AG50" s="289">
        <v>0</v>
      </c>
    </row>
    <row r="51" spans="2:33" ht="24" customHeight="1">
      <c r="B51" s="176" t="s">
        <v>383</v>
      </c>
      <c r="C51" s="177">
        <f t="shared" si="0"/>
        <v>0</v>
      </c>
      <c r="D51" s="176">
        <v>0</v>
      </c>
      <c r="E51" s="178">
        <v>0</v>
      </c>
      <c r="F51" s="179">
        <v>0</v>
      </c>
      <c r="G51" s="176">
        <v>0</v>
      </c>
      <c r="H51" s="178">
        <v>0</v>
      </c>
      <c r="I51" s="179">
        <v>0</v>
      </c>
      <c r="J51" s="176">
        <v>0</v>
      </c>
      <c r="K51" s="179">
        <v>0</v>
      </c>
      <c r="L51" s="176">
        <v>0</v>
      </c>
      <c r="M51" s="178">
        <v>0</v>
      </c>
      <c r="N51" s="178">
        <v>0</v>
      </c>
      <c r="O51" s="178">
        <v>0</v>
      </c>
      <c r="P51" s="178">
        <v>0</v>
      </c>
      <c r="Q51" s="179">
        <v>0</v>
      </c>
      <c r="R51" s="180">
        <v>0</v>
      </c>
      <c r="S51" s="176">
        <v>0</v>
      </c>
      <c r="T51" s="178">
        <v>0</v>
      </c>
      <c r="U51" s="178">
        <v>0</v>
      </c>
      <c r="V51" s="178">
        <v>0</v>
      </c>
      <c r="W51" s="178">
        <v>0</v>
      </c>
      <c r="X51" s="178">
        <v>0</v>
      </c>
      <c r="Y51" s="178">
        <v>0</v>
      </c>
      <c r="Z51" s="179">
        <v>0</v>
      </c>
      <c r="AA51" s="205">
        <v>0</v>
      </c>
      <c r="AB51" s="178">
        <v>0</v>
      </c>
      <c r="AC51" s="178">
        <v>0</v>
      </c>
      <c r="AD51" s="178">
        <v>0</v>
      </c>
      <c r="AE51" s="179">
        <v>0</v>
      </c>
      <c r="AF51" s="291">
        <v>0</v>
      </c>
      <c r="AG51" s="289">
        <v>0</v>
      </c>
    </row>
    <row r="52" spans="2:33" ht="24" customHeight="1" thickBot="1">
      <c r="B52" s="184" t="s">
        <v>384</v>
      </c>
      <c r="C52" s="187">
        <f t="shared" si="0"/>
        <v>0</v>
      </c>
      <c r="D52" s="184">
        <v>0</v>
      </c>
      <c r="E52" s="186">
        <v>0</v>
      </c>
      <c r="F52" s="187">
        <v>0</v>
      </c>
      <c r="G52" s="184">
        <v>0</v>
      </c>
      <c r="H52" s="186">
        <v>0</v>
      </c>
      <c r="I52" s="187">
        <v>0</v>
      </c>
      <c r="J52" s="184">
        <v>0</v>
      </c>
      <c r="K52" s="187">
        <v>0</v>
      </c>
      <c r="L52" s="184">
        <v>0</v>
      </c>
      <c r="M52" s="186">
        <v>0</v>
      </c>
      <c r="N52" s="186">
        <v>0</v>
      </c>
      <c r="O52" s="186">
        <v>0</v>
      </c>
      <c r="P52" s="186">
        <v>0</v>
      </c>
      <c r="Q52" s="187">
        <v>0</v>
      </c>
      <c r="R52" s="188">
        <v>0</v>
      </c>
      <c r="S52" s="184">
        <v>0</v>
      </c>
      <c r="T52" s="186">
        <v>0</v>
      </c>
      <c r="U52" s="186">
        <v>0</v>
      </c>
      <c r="V52" s="186">
        <v>0</v>
      </c>
      <c r="W52" s="186">
        <v>0</v>
      </c>
      <c r="X52" s="186">
        <v>0</v>
      </c>
      <c r="Y52" s="186">
        <v>0</v>
      </c>
      <c r="Z52" s="187">
        <v>0</v>
      </c>
      <c r="AA52" s="206">
        <v>0</v>
      </c>
      <c r="AB52" s="186">
        <v>0</v>
      </c>
      <c r="AC52" s="186">
        <v>0</v>
      </c>
      <c r="AD52" s="186">
        <v>0</v>
      </c>
      <c r="AE52" s="187">
        <v>0</v>
      </c>
      <c r="AF52" s="297">
        <v>0</v>
      </c>
      <c r="AG52" s="295">
        <v>0</v>
      </c>
    </row>
    <row r="53" spans="2:33" ht="25.5" customHeight="1" thickBot="1" thickTop="1">
      <c r="B53" s="192" t="s">
        <v>93</v>
      </c>
      <c r="C53" s="193">
        <f>SUM(C6:C52)</f>
        <v>2</v>
      </c>
      <c r="D53" s="194">
        <f aca="true" t="shared" si="1" ref="D53:AE53">SUM(D6:D52)</f>
        <v>2</v>
      </c>
      <c r="E53" s="195">
        <f t="shared" si="1"/>
        <v>0</v>
      </c>
      <c r="F53" s="196">
        <f t="shared" si="1"/>
        <v>0</v>
      </c>
      <c r="G53" s="194">
        <f t="shared" si="1"/>
        <v>0</v>
      </c>
      <c r="H53" s="195">
        <f t="shared" si="1"/>
        <v>0</v>
      </c>
      <c r="I53" s="196">
        <f t="shared" si="1"/>
        <v>2</v>
      </c>
      <c r="J53" s="194">
        <f t="shared" si="1"/>
        <v>0</v>
      </c>
      <c r="K53" s="196">
        <f t="shared" si="1"/>
        <v>0</v>
      </c>
      <c r="L53" s="194">
        <f t="shared" si="1"/>
        <v>0</v>
      </c>
      <c r="M53" s="195">
        <f t="shared" si="1"/>
        <v>0</v>
      </c>
      <c r="N53" s="195">
        <f t="shared" si="1"/>
        <v>0</v>
      </c>
      <c r="O53" s="195">
        <f t="shared" si="1"/>
        <v>0</v>
      </c>
      <c r="P53" s="195">
        <f t="shared" si="1"/>
        <v>0</v>
      </c>
      <c r="Q53" s="196">
        <f t="shared" si="1"/>
        <v>0</v>
      </c>
      <c r="R53" s="197">
        <f t="shared" si="1"/>
        <v>1</v>
      </c>
      <c r="S53" s="194">
        <f t="shared" si="1"/>
        <v>1</v>
      </c>
      <c r="T53" s="195">
        <f t="shared" si="1"/>
        <v>1</v>
      </c>
      <c r="U53" s="195">
        <f t="shared" si="1"/>
        <v>0</v>
      </c>
      <c r="V53" s="195">
        <f t="shared" si="1"/>
        <v>0</v>
      </c>
      <c r="W53" s="195">
        <f t="shared" si="1"/>
        <v>0</v>
      </c>
      <c r="X53" s="195">
        <f t="shared" si="1"/>
        <v>0</v>
      </c>
      <c r="Y53" s="195">
        <f t="shared" si="1"/>
        <v>0</v>
      </c>
      <c r="Z53" s="196">
        <f t="shared" si="1"/>
        <v>0</v>
      </c>
      <c r="AA53" s="207">
        <f t="shared" si="1"/>
        <v>0</v>
      </c>
      <c r="AB53" s="195">
        <f t="shared" si="1"/>
        <v>0</v>
      </c>
      <c r="AC53" s="195">
        <f t="shared" si="1"/>
        <v>0</v>
      </c>
      <c r="AD53" s="195">
        <f t="shared" si="1"/>
        <v>0</v>
      </c>
      <c r="AE53" s="196">
        <f t="shared" si="1"/>
        <v>0</v>
      </c>
      <c r="AF53" s="305">
        <f>SUM(AF6:AF52)</f>
        <v>0</v>
      </c>
      <c r="AG53" s="303">
        <f>SUM(AG6:AG52)</f>
        <v>0</v>
      </c>
    </row>
    <row r="54" ht="13.5" thickTop="1"/>
  </sheetData>
  <sheetProtection/>
  <mergeCells count="34">
    <mergeCell ref="C2:C5"/>
    <mergeCell ref="D2:F2"/>
    <mergeCell ref="G2:I2"/>
    <mergeCell ref="J2:K2"/>
    <mergeCell ref="L2:Q2"/>
    <mergeCell ref="R2:R5"/>
    <mergeCell ref="M3:Q4"/>
    <mergeCell ref="AA2:AA5"/>
    <mergeCell ref="AB2:AB5"/>
    <mergeCell ref="AC2:AC5"/>
    <mergeCell ref="AD2:AE2"/>
    <mergeCell ref="T3:T5"/>
    <mergeCell ref="U3:U5"/>
    <mergeCell ref="V3:V5"/>
    <mergeCell ref="W3:W5"/>
    <mergeCell ref="AF2:AG2"/>
    <mergeCell ref="D3:D5"/>
    <mergeCell ref="E3:E5"/>
    <mergeCell ref="F3:F5"/>
    <mergeCell ref="G3:G5"/>
    <mergeCell ref="H3:H5"/>
    <mergeCell ref="I3:I5"/>
    <mergeCell ref="J3:J5"/>
    <mergeCell ref="K3:K5"/>
    <mergeCell ref="L3:L5"/>
    <mergeCell ref="AG3:AG5"/>
    <mergeCell ref="X3:X5"/>
    <mergeCell ref="Y3:Y5"/>
    <mergeCell ref="Z3:Z5"/>
    <mergeCell ref="AD3:AD5"/>
    <mergeCell ref="AE3:AE5"/>
    <mergeCell ref="AF3:AF5"/>
    <mergeCell ref="S2:S5"/>
    <mergeCell ref="T2:Z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6.xml><?xml version="1.0" encoding="utf-8"?>
<worksheet xmlns="http://schemas.openxmlformats.org/spreadsheetml/2006/main" xmlns:r="http://schemas.openxmlformats.org/officeDocument/2006/relationships">
  <sheetPr>
    <pageSetUpPr fitToPage="1"/>
  </sheetPr>
  <dimension ref="B1:AF53"/>
  <sheetViews>
    <sheetView view="pageBreakPreview" zoomScale="60" zoomScaleNormal="6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65" sqref="L65"/>
    </sheetView>
  </sheetViews>
  <sheetFormatPr defaultColWidth="9.00390625" defaultRowHeight="13.5"/>
  <cols>
    <col min="1" max="1" width="4.125" style="201" customWidth="1"/>
    <col min="2" max="2" width="22.50390625" style="201" customWidth="1"/>
    <col min="3" max="7" width="9.375" style="201" customWidth="1"/>
    <col min="8" max="17" width="7.75390625" style="201" customWidth="1"/>
    <col min="18" max="18" width="8.50390625" style="201" customWidth="1"/>
    <col min="19" max="32" width="7.75390625" style="201" customWidth="1"/>
    <col min="33" max="16384" width="8.875" style="201" customWidth="1"/>
  </cols>
  <sheetData>
    <row r="1" spans="2:32" s="441" customFormat="1" ht="23.25" customHeight="1" thickBot="1">
      <c r="B1" s="171" t="s">
        <v>113</v>
      </c>
      <c r="AF1" s="173" t="s">
        <v>55</v>
      </c>
    </row>
    <row r="2" spans="2:32" s="441" customFormat="1" ht="30" customHeight="1" thickTop="1">
      <c r="B2" s="202"/>
      <c r="C2" s="596" t="s">
        <v>114</v>
      </c>
      <c r="D2" s="610" t="s">
        <v>57</v>
      </c>
      <c r="E2" s="597"/>
      <c r="F2" s="597"/>
      <c r="G2" s="598"/>
      <c r="H2" s="611" t="s">
        <v>115</v>
      </c>
      <c r="I2" s="612"/>
      <c r="J2" s="601"/>
      <c r="K2" s="610" t="s">
        <v>59</v>
      </c>
      <c r="L2" s="598"/>
      <c r="M2" s="592" t="s">
        <v>116</v>
      </c>
      <c r="N2" s="578"/>
      <c r="O2" s="578"/>
      <c r="P2" s="578"/>
      <c r="Q2" s="578"/>
      <c r="R2" s="579"/>
      <c r="S2" s="597" t="s">
        <v>61</v>
      </c>
      <c r="T2" s="610" t="s">
        <v>62</v>
      </c>
      <c r="U2" s="596" t="s">
        <v>99</v>
      </c>
      <c r="V2" s="597"/>
      <c r="W2" s="597"/>
      <c r="X2" s="597"/>
      <c r="Y2" s="597"/>
      <c r="Z2" s="597"/>
      <c r="AA2" s="598"/>
      <c r="AB2" s="592" t="s">
        <v>64</v>
      </c>
      <c r="AC2" s="599" t="s">
        <v>100</v>
      </c>
      <c r="AD2" s="605" t="s">
        <v>66</v>
      </c>
      <c r="AE2" s="590" t="s">
        <v>101</v>
      </c>
      <c r="AF2" s="601"/>
    </row>
    <row r="3" spans="2:32" s="441" customFormat="1" ht="18" customHeight="1">
      <c r="B3" s="203"/>
      <c r="C3" s="609"/>
      <c r="D3" s="583" t="s">
        <v>69</v>
      </c>
      <c r="E3" s="575" t="s">
        <v>70</v>
      </c>
      <c r="F3" s="575" t="s">
        <v>71</v>
      </c>
      <c r="G3" s="576" t="s">
        <v>72</v>
      </c>
      <c r="H3" s="608" t="s">
        <v>73</v>
      </c>
      <c r="I3" s="594" t="s">
        <v>74</v>
      </c>
      <c r="J3" s="602" t="s">
        <v>72</v>
      </c>
      <c r="K3" s="608" t="s">
        <v>106</v>
      </c>
      <c r="L3" s="602" t="s">
        <v>107</v>
      </c>
      <c r="M3" s="617"/>
      <c r="N3" s="618" t="s">
        <v>103</v>
      </c>
      <c r="O3" s="619"/>
      <c r="P3" s="619"/>
      <c r="Q3" s="619"/>
      <c r="R3" s="620"/>
      <c r="S3" s="631"/>
      <c r="T3" s="617"/>
      <c r="U3" s="575" t="s">
        <v>78</v>
      </c>
      <c r="V3" s="575" t="s">
        <v>79</v>
      </c>
      <c r="W3" s="575" t="s">
        <v>80</v>
      </c>
      <c r="X3" s="575" t="s">
        <v>81</v>
      </c>
      <c r="Y3" s="575" t="s">
        <v>82</v>
      </c>
      <c r="Z3" s="575" t="s">
        <v>72</v>
      </c>
      <c r="AA3" s="602" t="s">
        <v>83</v>
      </c>
      <c r="AB3" s="595"/>
      <c r="AC3" s="600"/>
      <c r="AD3" s="606"/>
      <c r="AE3" s="594" t="s">
        <v>84</v>
      </c>
      <c r="AF3" s="604" t="s">
        <v>85</v>
      </c>
    </row>
    <row r="4" spans="2:32" s="441" customFormat="1" ht="18" customHeight="1">
      <c r="B4" s="203"/>
      <c r="C4" s="609"/>
      <c r="D4" s="583"/>
      <c r="E4" s="575"/>
      <c r="F4" s="575"/>
      <c r="G4" s="576"/>
      <c r="H4" s="595"/>
      <c r="I4" s="600"/>
      <c r="J4" s="603"/>
      <c r="K4" s="595"/>
      <c r="L4" s="603"/>
      <c r="M4" s="617"/>
      <c r="N4" s="609"/>
      <c r="O4" s="621"/>
      <c r="P4" s="621"/>
      <c r="Q4" s="621"/>
      <c r="R4" s="622"/>
      <c r="S4" s="631"/>
      <c r="T4" s="617"/>
      <c r="U4" s="575"/>
      <c r="V4" s="575"/>
      <c r="W4" s="575"/>
      <c r="X4" s="575"/>
      <c r="Y4" s="575"/>
      <c r="Z4" s="575"/>
      <c r="AA4" s="603"/>
      <c r="AB4" s="595"/>
      <c r="AC4" s="600"/>
      <c r="AD4" s="606"/>
      <c r="AE4" s="600"/>
      <c r="AF4" s="604"/>
    </row>
    <row r="5" spans="2:32" s="174" customFormat="1" ht="43.5" customHeight="1">
      <c r="B5" s="204"/>
      <c r="C5" s="609"/>
      <c r="D5" s="608"/>
      <c r="E5" s="594"/>
      <c r="F5" s="594"/>
      <c r="G5" s="602"/>
      <c r="H5" s="593"/>
      <c r="I5" s="615"/>
      <c r="J5" s="616"/>
      <c r="K5" s="593"/>
      <c r="L5" s="616"/>
      <c r="M5" s="617"/>
      <c r="N5" s="211"/>
      <c r="O5" s="489" t="s">
        <v>90</v>
      </c>
      <c r="P5" s="489" t="s">
        <v>91</v>
      </c>
      <c r="Q5" s="493" t="s">
        <v>92</v>
      </c>
      <c r="R5" s="491" t="s">
        <v>72</v>
      </c>
      <c r="S5" s="631"/>
      <c r="T5" s="617"/>
      <c r="U5" s="594"/>
      <c r="V5" s="594"/>
      <c r="W5" s="594"/>
      <c r="X5" s="594"/>
      <c r="Y5" s="594"/>
      <c r="Z5" s="594"/>
      <c r="AA5" s="603"/>
      <c r="AB5" s="593"/>
      <c r="AC5" s="600"/>
      <c r="AD5" s="606"/>
      <c r="AE5" s="600"/>
      <c r="AF5" s="604"/>
    </row>
    <row r="6" spans="2:32" s="172" customFormat="1" ht="24" customHeight="1">
      <c r="B6" s="176" t="s">
        <v>339</v>
      </c>
      <c r="C6" s="177">
        <f>SUM(D6:G6)</f>
        <v>1</v>
      </c>
      <c r="D6" s="176">
        <v>1</v>
      </c>
      <c r="E6" s="178">
        <v>0</v>
      </c>
      <c r="F6" s="178">
        <v>0</v>
      </c>
      <c r="G6" s="179">
        <v>0</v>
      </c>
      <c r="H6" s="176">
        <v>0</v>
      </c>
      <c r="I6" s="178">
        <v>0</v>
      </c>
      <c r="J6" s="179">
        <v>1</v>
      </c>
      <c r="K6" s="176">
        <v>0</v>
      </c>
      <c r="L6" s="179">
        <v>0</v>
      </c>
      <c r="M6" s="176">
        <v>0</v>
      </c>
      <c r="N6" s="178">
        <v>0</v>
      </c>
      <c r="O6" s="178">
        <v>0</v>
      </c>
      <c r="P6" s="178">
        <v>0</v>
      </c>
      <c r="Q6" s="178">
        <v>0</v>
      </c>
      <c r="R6" s="179">
        <v>0</v>
      </c>
      <c r="S6" s="272">
        <v>0</v>
      </c>
      <c r="T6" s="504">
        <v>1</v>
      </c>
      <c r="U6" s="178">
        <v>1</v>
      </c>
      <c r="V6" s="178">
        <v>0</v>
      </c>
      <c r="W6" s="178">
        <v>0</v>
      </c>
      <c r="X6" s="178">
        <v>0</v>
      </c>
      <c r="Y6" s="178">
        <v>0</v>
      </c>
      <c r="Z6" s="178">
        <v>0</v>
      </c>
      <c r="AA6" s="179">
        <v>0</v>
      </c>
      <c r="AB6" s="176">
        <v>0</v>
      </c>
      <c r="AC6" s="178">
        <v>0</v>
      </c>
      <c r="AD6" s="178">
        <v>0</v>
      </c>
      <c r="AE6" s="178">
        <v>0</v>
      </c>
      <c r="AF6" s="179">
        <v>0</v>
      </c>
    </row>
    <row r="7" spans="2:32" s="172" customFormat="1" ht="24" customHeight="1">
      <c r="B7" s="176" t="s">
        <v>340</v>
      </c>
      <c r="C7" s="177">
        <f aca="true" t="shared" si="0" ref="C7:C52">SUM(D7:G7)</f>
        <v>2</v>
      </c>
      <c r="D7" s="176">
        <v>2</v>
      </c>
      <c r="E7" s="178">
        <v>0</v>
      </c>
      <c r="F7" s="178">
        <v>0</v>
      </c>
      <c r="G7" s="179">
        <v>0</v>
      </c>
      <c r="H7" s="176">
        <v>0</v>
      </c>
      <c r="I7" s="178">
        <v>0</v>
      </c>
      <c r="J7" s="179">
        <v>2</v>
      </c>
      <c r="K7" s="176">
        <v>0</v>
      </c>
      <c r="L7" s="179">
        <v>0</v>
      </c>
      <c r="M7" s="176">
        <v>0</v>
      </c>
      <c r="N7" s="178">
        <v>0</v>
      </c>
      <c r="O7" s="178">
        <v>0</v>
      </c>
      <c r="P7" s="178">
        <v>0</v>
      </c>
      <c r="Q7" s="178">
        <v>0</v>
      </c>
      <c r="R7" s="179">
        <v>0</v>
      </c>
      <c r="S7" s="272">
        <v>0</v>
      </c>
      <c r="T7" s="504">
        <v>1</v>
      </c>
      <c r="U7" s="178">
        <v>1</v>
      </c>
      <c r="V7" s="178">
        <v>0</v>
      </c>
      <c r="W7" s="178">
        <v>0</v>
      </c>
      <c r="X7" s="178">
        <v>0</v>
      </c>
      <c r="Y7" s="178">
        <v>0</v>
      </c>
      <c r="Z7" s="178">
        <v>0</v>
      </c>
      <c r="AA7" s="179">
        <v>0</v>
      </c>
      <c r="AB7" s="176">
        <v>0</v>
      </c>
      <c r="AC7" s="178">
        <v>0</v>
      </c>
      <c r="AD7" s="178">
        <v>0</v>
      </c>
      <c r="AE7" s="178">
        <v>0</v>
      </c>
      <c r="AF7" s="179">
        <v>0</v>
      </c>
    </row>
    <row r="8" spans="2:32" s="172" customFormat="1" ht="24" customHeight="1">
      <c r="B8" s="176" t="s">
        <v>341</v>
      </c>
      <c r="C8" s="177">
        <f t="shared" si="0"/>
        <v>2</v>
      </c>
      <c r="D8" s="176">
        <v>2</v>
      </c>
      <c r="E8" s="178">
        <v>0</v>
      </c>
      <c r="F8" s="178">
        <v>0</v>
      </c>
      <c r="G8" s="179">
        <v>0</v>
      </c>
      <c r="H8" s="176">
        <v>0</v>
      </c>
      <c r="I8" s="178">
        <v>0</v>
      </c>
      <c r="J8" s="179">
        <v>2</v>
      </c>
      <c r="K8" s="176">
        <v>0</v>
      </c>
      <c r="L8" s="179">
        <v>0</v>
      </c>
      <c r="M8" s="176">
        <v>0</v>
      </c>
      <c r="N8" s="178">
        <v>0</v>
      </c>
      <c r="O8" s="178">
        <v>0</v>
      </c>
      <c r="P8" s="178">
        <v>0</v>
      </c>
      <c r="Q8" s="178">
        <v>0</v>
      </c>
      <c r="R8" s="179">
        <v>0</v>
      </c>
      <c r="S8" s="272">
        <v>0</v>
      </c>
      <c r="T8" s="504">
        <v>0</v>
      </c>
      <c r="U8" s="178">
        <v>0</v>
      </c>
      <c r="V8" s="178">
        <v>0</v>
      </c>
      <c r="W8" s="178">
        <v>0</v>
      </c>
      <c r="X8" s="178">
        <v>0</v>
      </c>
      <c r="Y8" s="178">
        <v>0</v>
      </c>
      <c r="Z8" s="178">
        <v>0</v>
      </c>
      <c r="AA8" s="179">
        <v>0</v>
      </c>
      <c r="AB8" s="176">
        <v>0</v>
      </c>
      <c r="AC8" s="178">
        <v>0</v>
      </c>
      <c r="AD8" s="178">
        <v>0</v>
      </c>
      <c r="AE8" s="178">
        <v>0</v>
      </c>
      <c r="AF8" s="179">
        <v>0</v>
      </c>
    </row>
    <row r="9" spans="2:32" s="172" customFormat="1" ht="24" customHeight="1">
      <c r="B9" s="176" t="s">
        <v>342</v>
      </c>
      <c r="C9" s="177">
        <f t="shared" si="0"/>
        <v>0</v>
      </c>
      <c r="D9" s="176">
        <v>0</v>
      </c>
      <c r="E9" s="178">
        <v>0</v>
      </c>
      <c r="F9" s="178">
        <v>0</v>
      </c>
      <c r="G9" s="179">
        <v>0</v>
      </c>
      <c r="H9" s="176">
        <v>0</v>
      </c>
      <c r="I9" s="178">
        <v>0</v>
      </c>
      <c r="J9" s="179">
        <v>0</v>
      </c>
      <c r="K9" s="176">
        <v>0</v>
      </c>
      <c r="L9" s="179">
        <v>0</v>
      </c>
      <c r="M9" s="176">
        <v>0</v>
      </c>
      <c r="N9" s="178">
        <v>0</v>
      </c>
      <c r="O9" s="178">
        <v>0</v>
      </c>
      <c r="P9" s="178">
        <v>0</v>
      </c>
      <c r="Q9" s="178">
        <v>0</v>
      </c>
      <c r="R9" s="179">
        <v>0</v>
      </c>
      <c r="S9" s="272">
        <v>0</v>
      </c>
      <c r="T9" s="504">
        <v>0</v>
      </c>
      <c r="U9" s="178">
        <v>0</v>
      </c>
      <c r="V9" s="178">
        <v>0</v>
      </c>
      <c r="W9" s="178">
        <v>0</v>
      </c>
      <c r="X9" s="178">
        <v>0</v>
      </c>
      <c r="Y9" s="178">
        <v>0</v>
      </c>
      <c r="Z9" s="178">
        <v>0</v>
      </c>
      <c r="AA9" s="179">
        <v>0</v>
      </c>
      <c r="AB9" s="176">
        <v>0</v>
      </c>
      <c r="AC9" s="178">
        <v>0</v>
      </c>
      <c r="AD9" s="178">
        <v>0</v>
      </c>
      <c r="AE9" s="178">
        <v>0</v>
      </c>
      <c r="AF9" s="179">
        <v>0</v>
      </c>
    </row>
    <row r="10" spans="2:32" s="172" customFormat="1" ht="24" customHeight="1">
      <c r="B10" s="176" t="s">
        <v>343</v>
      </c>
      <c r="C10" s="177">
        <f t="shared" si="0"/>
        <v>0</v>
      </c>
      <c r="D10" s="176">
        <v>0</v>
      </c>
      <c r="E10" s="178">
        <v>0</v>
      </c>
      <c r="F10" s="178">
        <v>0</v>
      </c>
      <c r="G10" s="179">
        <v>0</v>
      </c>
      <c r="H10" s="176">
        <v>0</v>
      </c>
      <c r="I10" s="178">
        <v>0</v>
      </c>
      <c r="J10" s="179">
        <v>0</v>
      </c>
      <c r="K10" s="176">
        <v>0</v>
      </c>
      <c r="L10" s="179">
        <v>0</v>
      </c>
      <c r="M10" s="176">
        <v>0</v>
      </c>
      <c r="N10" s="178">
        <v>0</v>
      </c>
      <c r="O10" s="178">
        <v>0</v>
      </c>
      <c r="P10" s="178">
        <v>0</v>
      </c>
      <c r="Q10" s="178">
        <v>0</v>
      </c>
      <c r="R10" s="179">
        <v>0</v>
      </c>
      <c r="S10" s="272">
        <v>0</v>
      </c>
      <c r="T10" s="504">
        <v>0</v>
      </c>
      <c r="U10" s="178">
        <v>0</v>
      </c>
      <c r="V10" s="178">
        <v>0</v>
      </c>
      <c r="W10" s="178">
        <v>0</v>
      </c>
      <c r="X10" s="178">
        <v>0</v>
      </c>
      <c r="Y10" s="178">
        <v>0</v>
      </c>
      <c r="Z10" s="178">
        <v>0</v>
      </c>
      <c r="AA10" s="179">
        <v>0</v>
      </c>
      <c r="AB10" s="176">
        <v>0</v>
      </c>
      <c r="AC10" s="178">
        <v>0</v>
      </c>
      <c r="AD10" s="178">
        <v>0</v>
      </c>
      <c r="AE10" s="178">
        <v>0</v>
      </c>
      <c r="AF10" s="179">
        <v>0</v>
      </c>
    </row>
    <row r="11" spans="2:32" s="172" customFormat="1" ht="24" customHeight="1">
      <c r="B11" s="176" t="s">
        <v>344</v>
      </c>
      <c r="C11" s="177">
        <f t="shared" si="0"/>
        <v>0</v>
      </c>
      <c r="D11" s="176">
        <v>0</v>
      </c>
      <c r="E11" s="178">
        <v>0</v>
      </c>
      <c r="F11" s="178">
        <v>0</v>
      </c>
      <c r="G11" s="179">
        <v>0</v>
      </c>
      <c r="H11" s="176">
        <v>0</v>
      </c>
      <c r="I11" s="178">
        <v>0</v>
      </c>
      <c r="J11" s="179">
        <v>0</v>
      </c>
      <c r="K11" s="176">
        <v>0</v>
      </c>
      <c r="L11" s="179">
        <v>0</v>
      </c>
      <c r="M11" s="176">
        <v>0</v>
      </c>
      <c r="N11" s="178">
        <v>0</v>
      </c>
      <c r="O11" s="178">
        <v>0</v>
      </c>
      <c r="P11" s="178">
        <v>0</v>
      </c>
      <c r="Q11" s="178">
        <v>0</v>
      </c>
      <c r="R11" s="179">
        <v>0</v>
      </c>
      <c r="S11" s="272">
        <v>0</v>
      </c>
      <c r="T11" s="504">
        <v>0</v>
      </c>
      <c r="U11" s="178">
        <v>0</v>
      </c>
      <c r="V11" s="178">
        <v>0</v>
      </c>
      <c r="W11" s="178">
        <v>0</v>
      </c>
      <c r="X11" s="178">
        <v>0</v>
      </c>
      <c r="Y11" s="178">
        <v>0</v>
      </c>
      <c r="Z11" s="178">
        <v>0</v>
      </c>
      <c r="AA11" s="179">
        <v>0</v>
      </c>
      <c r="AB11" s="176">
        <v>0</v>
      </c>
      <c r="AC11" s="178">
        <v>0</v>
      </c>
      <c r="AD11" s="178">
        <v>0</v>
      </c>
      <c r="AE11" s="178">
        <v>0</v>
      </c>
      <c r="AF11" s="179">
        <v>0</v>
      </c>
    </row>
    <row r="12" spans="2:32" s="172" customFormat="1" ht="24" customHeight="1">
      <c r="B12" s="176" t="s">
        <v>345</v>
      </c>
      <c r="C12" s="177">
        <f t="shared" si="0"/>
        <v>0</v>
      </c>
      <c r="D12" s="176">
        <v>0</v>
      </c>
      <c r="E12" s="178">
        <v>0</v>
      </c>
      <c r="F12" s="178">
        <v>0</v>
      </c>
      <c r="G12" s="179">
        <v>0</v>
      </c>
      <c r="H12" s="176">
        <v>0</v>
      </c>
      <c r="I12" s="178">
        <v>0</v>
      </c>
      <c r="J12" s="179">
        <v>0</v>
      </c>
      <c r="K12" s="176">
        <v>0</v>
      </c>
      <c r="L12" s="179">
        <v>0</v>
      </c>
      <c r="M12" s="176">
        <v>0</v>
      </c>
      <c r="N12" s="178">
        <v>0</v>
      </c>
      <c r="O12" s="178">
        <v>0</v>
      </c>
      <c r="P12" s="178">
        <v>0</v>
      </c>
      <c r="Q12" s="178">
        <v>0</v>
      </c>
      <c r="R12" s="179">
        <v>0</v>
      </c>
      <c r="S12" s="272">
        <v>0</v>
      </c>
      <c r="T12" s="504">
        <v>0</v>
      </c>
      <c r="U12" s="178">
        <v>0</v>
      </c>
      <c r="V12" s="178">
        <v>0</v>
      </c>
      <c r="W12" s="178">
        <v>0</v>
      </c>
      <c r="X12" s="178">
        <v>0</v>
      </c>
      <c r="Y12" s="178">
        <v>0</v>
      </c>
      <c r="Z12" s="178">
        <v>0</v>
      </c>
      <c r="AA12" s="179">
        <v>0</v>
      </c>
      <c r="AB12" s="176">
        <v>0</v>
      </c>
      <c r="AC12" s="178">
        <v>0</v>
      </c>
      <c r="AD12" s="178">
        <v>0</v>
      </c>
      <c r="AE12" s="178">
        <v>0</v>
      </c>
      <c r="AF12" s="179">
        <v>0</v>
      </c>
    </row>
    <row r="13" spans="2:32" s="172" customFormat="1" ht="24" customHeight="1">
      <c r="B13" s="176" t="s">
        <v>346</v>
      </c>
      <c r="C13" s="177">
        <f t="shared" si="0"/>
        <v>3</v>
      </c>
      <c r="D13" s="176">
        <v>3</v>
      </c>
      <c r="E13" s="178">
        <v>0</v>
      </c>
      <c r="F13" s="178">
        <v>0</v>
      </c>
      <c r="G13" s="179">
        <v>0</v>
      </c>
      <c r="H13" s="176">
        <v>0</v>
      </c>
      <c r="I13" s="178">
        <v>0</v>
      </c>
      <c r="J13" s="179">
        <v>3</v>
      </c>
      <c r="K13" s="176">
        <v>0</v>
      </c>
      <c r="L13" s="179">
        <v>0</v>
      </c>
      <c r="M13" s="176">
        <v>0</v>
      </c>
      <c r="N13" s="178">
        <v>0</v>
      </c>
      <c r="O13" s="178">
        <v>0</v>
      </c>
      <c r="P13" s="178">
        <v>0</v>
      </c>
      <c r="Q13" s="178">
        <v>0</v>
      </c>
      <c r="R13" s="179">
        <v>0</v>
      </c>
      <c r="S13" s="272">
        <v>1</v>
      </c>
      <c r="T13" s="504">
        <v>0</v>
      </c>
      <c r="U13" s="178">
        <v>0</v>
      </c>
      <c r="V13" s="178">
        <v>0</v>
      </c>
      <c r="W13" s="178">
        <v>0</v>
      </c>
      <c r="X13" s="178">
        <v>0</v>
      </c>
      <c r="Y13" s="178">
        <v>0</v>
      </c>
      <c r="Z13" s="178">
        <v>0</v>
      </c>
      <c r="AA13" s="179">
        <v>0</v>
      </c>
      <c r="AB13" s="176">
        <v>0</v>
      </c>
      <c r="AC13" s="178">
        <v>0</v>
      </c>
      <c r="AD13" s="178">
        <v>0</v>
      </c>
      <c r="AE13" s="178">
        <v>0</v>
      </c>
      <c r="AF13" s="179">
        <v>0</v>
      </c>
    </row>
    <row r="14" spans="2:32" s="172" customFormat="1" ht="24" customHeight="1">
      <c r="B14" s="176" t="s">
        <v>347</v>
      </c>
      <c r="C14" s="177">
        <f t="shared" si="0"/>
        <v>2</v>
      </c>
      <c r="D14" s="176">
        <v>0</v>
      </c>
      <c r="E14" s="178">
        <v>0</v>
      </c>
      <c r="F14" s="178">
        <v>0</v>
      </c>
      <c r="G14" s="179">
        <v>2</v>
      </c>
      <c r="H14" s="176">
        <v>0</v>
      </c>
      <c r="I14" s="178">
        <v>0</v>
      </c>
      <c r="J14" s="179">
        <v>2</v>
      </c>
      <c r="K14" s="176">
        <v>0</v>
      </c>
      <c r="L14" s="179">
        <v>0</v>
      </c>
      <c r="M14" s="176">
        <v>0</v>
      </c>
      <c r="N14" s="178">
        <v>0</v>
      </c>
      <c r="O14" s="178">
        <v>0</v>
      </c>
      <c r="P14" s="178">
        <v>0</v>
      </c>
      <c r="Q14" s="178">
        <v>0</v>
      </c>
      <c r="R14" s="179">
        <v>0</v>
      </c>
      <c r="S14" s="272">
        <v>0</v>
      </c>
      <c r="T14" s="504">
        <v>0</v>
      </c>
      <c r="U14" s="178">
        <v>0</v>
      </c>
      <c r="V14" s="178">
        <v>0</v>
      </c>
      <c r="W14" s="178">
        <v>0</v>
      </c>
      <c r="X14" s="178">
        <v>0</v>
      </c>
      <c r="Y14" s="178">
        <v>0</v>
      </c>
      <c r="Z14" s="178">
        <v>0</v>
      </c>
      <c r="AA14" s="179">
        <v>0</v>
      </c>
      <c r="AB14" s="176">
        <v>0</v>
      </c>
      <c r="AC14" s="178">
        <v>0</v>
      </c>
      <c r="AD14" s="178">
        <v>0</v>
      </c>
      <c r="AE14" s="178">
        <v>0</v>
      </c>
      <c r="AF14" s="179">
        <v>0</v>
      </c>
    </row>
    <row r="15" spans="2:32" s="172" customFormat="1" ht="24" customHeight="1">
      <c r="B15" s="176" t="s">
        <v>348</v>
      </c>
      <c r="C15" s="177">
        <f t="shared" si="0"/>
        <v>1</v>
      </c>
      <c r="D15" s="176">
        <v>1</v>
      </c>
      <c r="E15" s="178">
        <v>0</v>
      </c>
      <c r="F15" s="178">
        <v>0</v>
      </c>
      <c r="G15" s="179">
        <v>0</v>
      </c>
      <c r="H15" s="176">
        <v>0</v>
      </c>
      <c r="I15" s="178">
        <v>0</v>
      </c>
      <c r="J15" s="179">
        <v>1</v>
      </c>
      <c r="K15" s="176">
        <v>0</v>
      </c>
      <c r="L15" s="179">
        <v>0</v>
      </c>
      <c r="M15" s="176">
        <v>0</v>
      </c>
      <c r="N15" s="178">
        <v>0</v>
      </c>
      <c r="O15" s="178">
        <v>0</v>
      </c>
      <c r="P15" s="178">
        <v>0</v>
      </c>
      <c r="Q15" s="178">
        <v>0</v>
      </c>
      <c r="R15" s="179">
        <v>0</v>
      </c>
      <c r="S15" s="272">
        <v>1</v>
      </c>
      <c r="T15" s="504">
        <v>0</v>
      </c>
      <c r="U15" s="178">
        <v>0</v>
      </c>
      <c r="V15" s="178">
        <v>0</v>
      </c>
      <c r="W15" s="178">
        <v>0</v>
      </c>
      <c r="X15" s="178">
        <v>0</v>
      </c>
      <c r="Y15" s="178">
        <v>0</v>
      </c>
      <c r="Z15" s="178">
        <v>0</v>
      </c>
      <c r="AA15" s="179">
        <v>0</v>
      </c>
      <c r="AB15" s="176">
        <v>0</v>
      </c>
      <c r="AC15" s="178">
        <v>0</v>
      </c>
      <c r="AD15" s="178">
        <v>0</v>
      </c>
      <c r="AE15" s="178">
        <v>0</v>
      </c>
      <c r="AF15" s="179">
        <v>0</v>
      </c>
    </row>
    <row r="16" spans="2:32" s="172" customFormat="1" ht="24" customHeight="1">
      <c r="B16" s="176" t="s">
        <v>349</v>
      </c>
      <c r="C16" s="177">
        <f t="shared" si="0"/>
        <v>7</v>
      </c>
      <c r="D16" s="176">
        <v>4</v>
      </c>
      <c r="E16" s="178">
        <v>3</v>
      </c>
      <c r="F16" s="178">
        <v>0</v>
      </c>
      <c r="G16" s="179">
        <v>0</v>
      </c>
      <c r="H16" s="176">
        <v>0</v>
      </c>
      <c r="I16" s="178">
        <v>0</v>
      </c>
      <c r="J16" s="179">
        <v>7</v>
      </c>
      <c r="K16" s="176">
        <v>0</v>
      </c>
      <c r="L16" s="179">
        <v>0</v>
      </c>
      <c r="M16" s="176">
        <v>0</v>
      </c>
      <c r="N16" s="178">
        <v>0</v>
      </c>
      <c r="O16" s="178">
        <v>0</v>
      </c>
      <c r="P16" s="178">
        <v>0</v>
      </c>
      <c r="Q16" s="178">
        <v>0</v>
      </c>
      <c r="R16" s="179">
        <v>0</v>
      </c>
      <c r="S16" s="272">
        <v>0</v>
      </c>
      <c r="T16" s="504">
        <v>0</v>
      </c>
      <c r="U16" s="178">
        <v>0</v>
      </c>
      <c r="V16" s="178">
        <v>0</v>
      </c>
      <c r="W16" s="178">
        <v>0</v>
      </c>
      <c r="X16" s="178">
        <v>0</v>
      </c>
      <c r="Y16" s="178">
        <v>0</v>
      </c>
      <c r="Z16" s="178">
        <v>0</v>
      </c>
      <c r="AA16" s="179">
        <v>0</v>
      </c>
      <c r="AB16" s="176">
        <v>0</v>
      </c>
      <c r="AC16" s="178">
        <v>0</v>
      </c>
      <c r="AD16" s="178">
        <v>0</v>
      </c>
      <c r="AE16" s="178">
        <v>0</v>
      </c>
      <c r="AF16" s="179">
        <v>0</v>
      </c>
    </row>
    <row r="17" spans="2:32" s="172" customFormat="1" ht="24" customHeight="1">
      <c r="B17" s="176" t="s">
        <v>350</v>
      </c>
      <c r="C17" s="177">
        <f t="shared" si="0"/>
        <v>2</v>
      </c>
      <c r="D17" s="176">
        <v>0</v>
      </c>
      <c r="E17" s="178">
        <v>0</v>
      </c>
      <c r="F17" s="178">
        <v>0</v>
      </c>
      <c r="G17" s="179">
        <v>2</v>
      </c>
      <c r="H17" s="176">
        <v>0</v>
      </c>
      <c r="I17" s="178">
        <v>0</v>
      </c>
      <c r="J17" s="179">
        <v>2</v>
      </c>
      <c r="K17" s="176">
        <v>0</v>
      </c>
      <c r="L17" s="179">
        <v>0</v>
      </c>
      <c r="M17" s="176">
        <v>0</v>
      </c>
      <c r="N17" s="178">
        <v>0</v>
      </c>
      <c r="O17" s="178">
        <v>0</v>
      </c>
      <c r="P17" s="178">
        <v>0</v>
      </c>
      <c r="Q17" s="178">
        <v>0</v>
      </c>
      <c r="R17" s="179">
        <v>0</v>
      </c>
      <c r="S17" s="272">
        <v>0</v>
      </c>
      <c r="T17" s="504">
        <v>0</v>
      </c>
      <c r="U17" s="178">
        <v>0</v>
      </c>
      <c r="V17" s="178">
        <v>0</v>
      </c>
      <c r="W17" s="178">
        <v>0</v>
      </c>
      <c r="X17" s="178">
        <v>0</v>
      </c>
      <c r="Y17" s="178">
        <v>0</v>
      </c>
      <c r="Z17" s="178">
        <v>0</v>
      </c>
      <c r="AA17" s="179">
        <v>0</v>
      </c>
      <c r="AB17" s="176">
        <v>0</v>
      </c>
      <c r="AC17" s="178">
        <v>0</v>
      </c>
      <c r="AD17" s="178">
        <v>0</v>
      </c>
      <c r="AE17" s="178">
        <v>0</v>
      </c>
      <c r="AF17" s="179">
        <v>0</v>
      </c>
    </row>
    <row r="18" spans="2:32" s="172" customFormat="1" ht="24" customHeight="1">
      <c r="B18" s="176" t="s">
        <v>351</v>
      </c>
      <c r="C18" s="177">
        <f t="shared" si="0"/>
        <v>49</v>
      </c>
      <c r="D18" s="176">
        <v>0</v>
      </c>
      <c r="E18" s="178">
        <v>0</v>
      </c>
      <c r="F18" s="178">
        <v>1</v>
      </c>
      <c r="G18" s="179">
        <v>48</v>
      </c>
      <c r="H18" s="176">
        <v>0</v>
      </c>
      <c r="I18" s="178">
        <v>0</v>
      </c>
      <c r="J18" s="179">
        <v>49</v>
      </c>
      <c r="K18" s="176">
        <v>0</v>
      </c>
      <c r="L18" s="179">
        <v>0</v>
      </c>
      <c r="M18" s="176">
        <v>6</v>
      </c>
      <c r="N18" s="178">
        <v>0</v>
      </c>
      <c r="O18" s="178">
        <v>0</v>
      </c>
      <c r="P18" s="178">
        <v>0</v>
      </c>
      <c r="Q18" s="178">
        <v>0</v>
      </c>
      <c r="R18" s="179">
        <v>0</v>
      </c>
      <c r="S18" s="272">
        <v>3</v>
      </c>
      <c r="T18" s="504">
        <v>15</v>
      </c>
      <c r="U18" s="178">
        <v>0</v>
      </c>
      <c r="V18" s="178">
        <v>0</v>
      </c>
      <c r="W18" s="178">
        <v>6</v>
      </c>
      <c r="X18" s="178">
        <v>0</v>
      </c>
      <c r="Y18" s="178">
        <v>0</v>
      </c>
      <c r="Z18" s="178">
        <v>0</v>
      </c>
      <c r="AA18" s="179">
        <v>9</v>
      </c>
      <c r="AB18" s="176">
        <v>0</v>
      </c>
      <c r="AC18" s="178">
        <v>0</v>
      </c>
      <c r="AD18" s="178">
        <v>0</v>
      </c>
      <c r="AE18" s="178">
        <v>0</v>
      </c>
      <c r="AF18" s="179">
        <v>0</v>
      </c>
    </row>
    <row r="19" spans="2:32" s="172" customFormat="1" ht="24" customHeight="1">
      <c r="B19" s="176" t="s">
        <v>352</v>
      </c>
      <c r="C19" s="177">
        <f t="shared" si="0"/>
        <v>12</v>
      </c>
      <c r="D19" s="176">
        <v>3</v>
      </c>
      <c r="E19" s="178">
        <v>0</v>
      </c>
      <c r="F19" s="178">
        <v>4</v>
      </c>
      <c r="G19" s="179">
        <v>5</v>
      </c>
      <c r="H19" s="176">
        <v>0</v>
      </c>
      <c r="I19" s="178">
        <v>0</v>
      </c>
      <c r="J19" s="179">
        <v>12</v>
      </c>
      <c r="K19" s="176">
        <v>0</v>
      </c>
      <c r="L19" s="179">
        <v>0</v>
      </c>
      <c r="M19" s="176">
        <v>2</v>
      </c>
      <c r="N19" s="178">
        <v>0</v>
      </c>
      <c r="O19" s="178">
        <v>0</v>
      </c>
      <c r="P19" s="178">
        <v>0</v>
      </c>
      <c r="Q19" s="178">
        <v>0</v>
      </c>
      <c r="R19" s="179">
        <v>0</v>
      </c>
      <c r="S19" s="272">
        <v>0</v>
      </c>
      <c r="T19" s="504">
        <v>5</v>
      </c>
      <c r="U19" s="178">
        <v>5</v>
      </c>
      <c r="V19" s="178">
        <v>0</v>
      </c>
      <c r="W19" s="178">
        <v>0</v>
      </c>
      <c r="X19" s="178">
        <v>0</v>
      </c>
      <c r="Y19" s="178">
        <v>0</v>
      </c>
      <c r="Z19" s="178">
        <v>0</v>
      </c>
      <c r="AA19" s="179">
        <v>0</v>
      </c>
      <c r="AB19" s="176">
        <v>0</v>
      </c>
      <c r="AC19" s="178">
        <v>0</v>
      </c>
      <c r="AD19" s="178">
        <v>0</v>
      </c>
      <c r="AE19" s="178">
        <v>0</v>
      </c>
      <c r="AF19" s="179">
        <v>0</v>
      </c>
    </row>
    <row r="20" spans="2:32" s="172" customFormat="1" ht="24" customHeight="1">
      <c r="B20" s="176" t="s">
        <v>353</v>
      </c>
      <c r="C20" s="177">
        <f t="shared" si="0"/>
        <v>2</v>
      </c>
      <c r="D20" s="176">
        <v>1</v>
      </c>
      <c r="E20" s="178">
        <v>0</v>
      </c>
      <c r="F20" s="178">
        <v>0</v>
      </c>
      <c r="G20" s="179">
        <v>1</v>
      </c>
      <c r="H20" s="176">
        <v>0</v>
      </c>
      <c r="I20" s="178">
        <v>0</v>
      </c>
      <c r="J20" s="179">
        <v>2</v>
      </c>
      <c r="K20" s="176">
        <v>0</v>
      </c>
      <c r="L20" s="179">
        <v>0</v>
      </c>
      <c r="M20" s="176">
        <v>0</v>
      </c>
      <c r="N20" s="178">
        <v>0</v>
      </c>
      <c r="O20" s="178">
        <v>0</v>
      </c>
      <c r="P20" s="178">
        <v>0</v>
      </c>
      <c r="Q20" s="178">
        <v>0</v>
      </c>
      <c r="R20" s="179">
        <v>0</v>
      </c>
      <c r="S20" s="272">
        <v>1</v>
      </c>
      <c r="T20" s="504">
        <v>0</v>
      </c>
      <c r="U20" s="178">
        <v>0</v>
      </c>
      <c r="V20" s="178">
        <v>0</v>
      </c>
      <c r="W20" s="178">
        <v>0</v>
      </c>
      <c r="X20" s="178">
        <v>0</v>
      </c>
      <c r="Y20" s="178">
        <v>0</v>
      </c>
      <c r="Z20" s="178">
        <v>0</v>
      </c>
      <c r="AA20" s="179">
        <v>0</v>
      </c>
      <c r="AB20" s="176">
        <v>0</v>
      </c>
      <c r="AC20" s="178">
        <v>0</v>
      </c>
      <c r="AD20" s="178">
        <v>0</v>
      </c>
      <c r="AE20" s="178">
        <v>0</v>
      </c>
      <c r="AF20" s="179">
        <v>0</v>
      </c>
    </row>
    <row r="21" spans="2:32" s="172" customFormat="1" ht="24" customHeight="1">
      <c r="B21" s="176" t="s">
        <v>354</v>
      </c>
      <c r="C21" s="177">
        <f t="shared" si="0"/>
        <v>0</v>
      </c>
      <c r="D21" s="176">
        <v>0</v>
      </c>
      <c r="E21" s="178">
        <v>0</v>
      </c>
      <c r="F21" s="178">
        <v>0</v>
      </c>
      <c r="G21" s="179">
        <v>0</v>
      </c>
      <c r="H21" s="176">
        <v>0</v>
      </c>
      <c r="I21" s="178">
        <v>0</v>
      </c>
      <c r="J21" s="179">
        <v>0</v>
      </c>
      <c r="K21" s="176">
        <v>0</v>
      </c>
      <c r="L21" s="179">
        <v>0</v>
      </c>
      <c r="M21" s="176">
        <v>0</v>
      </c>
      <c r="N21" s="178">
        <v>0</v>
      </c>
      <c r="O21" s="178">
        <v>0</v>
      </c>
      <c r="P21" s="178">
        <v>0</v>
      </c>
      <c r="Q21" s="178">
        <v>0</v>
      </c>
      <c r="R21" s="179">
        <v>0</v>
      </c>
      <c r="S21" s="272">
        <v>0</v>
      </c>
      <c r="T21" s="504">
        <v>0</v>
      </c>
      <c r="U21" s="178">
        <v>0</v>
      </c>
      <c r="V21" s="178">
        <v>0</v>
      </c>
      <c r="W21" s="178">
        <v>0</v>
      </c>
      <c r="X21" s="178">
        <v>0</v>
      </c>
      <c r="Y21" s="178">
        <v>0</v>
      </c>
      <c r="Z21" s="178">
        <v>0</v>
      </c>
      <c r="AA21" s="179">
        <v>0</v>
      </c>
      <c r="AB21" s="176">
        <v>0</v>
      </c>
      <c r="AC21" s="178">
        <v>0</v>
      </c>
      <c r="AD21" s="178">
        <v>0</v>
      </c>
      <c r="AE21" s="178">
        <v>0</v>
      </c>
      <c r="AF21" s="179">
        <v>0</v>
      </c>
    </row>
    <row r="22" spans="2:32" s="172" customFormat="1" ht="24" customHeight="1">
      <c r="B22" s="176" t="s">
        <v>355</v>
      </c>
      <c r="C22" s="177">
        <f t="shared" si="0"/>
        <v>0</v>
      </c>
      <c r="D22" s="176">
        <v>0</v>
      </c>
      <c r="E22" s="178">
        <v>0</v>
      </c>
      <c r="F22" s="178">
        <v>0</v>
      </c>
      <c r="G22" s="179">
        <v>0</v>
      </c>
      <c r="H22" s="176">
        <v>0</v>
      </c>
      <c r="I22" s="178">
        <v>0</v>
      </c>
      <c r="J22" s="179">
        <v>0</v>
      </c>
      <c r="K22" s="176">
        <v>0</v>
      </c>
      <c r="L22" s="179">
        <v>0</v>
      </c>
      <c r="M22" s="176">
        <v>0</v>
      </c>
      <c r="N22" s="178">
        <v>0</v>
      </c>
      <c r="O22" s="178">
        <v>0</v>
      </c>
      <c r="P22" s="178">
        <v>0</v>
      </c>
      <c r="Q22" s="178">
        <v>0</v>
      </c>
      <c r="R22" s="179">
        <v>0</v>
      </c>
      <c r="S22" s="272">
        <v>0</v>
      </c>
      <c r="T22" s="504">
        <v>0</v>
      </c>
      <c r="U22" s="178">
        <v>0</v>
      </c>
      <c r="V22" s="178">
        <v>0</v>
      </c>
      <c r="W22" s="178">
        <v>0</v>
      </c>
      <c r="X22" s="178">
        <v>0</v>
      </c>
      <c r="Y22" s="178">
        <v>0</v>
      </c>
      <c r="Z22" s="178">
        <v>0</v>
      </c>
      <c r="AA22" s="179">
        <v>0</v>
      </c>
      <c r="AB22" s="176">
        <v>0</v>
      </c>
      <c r="AC22" s="178">
        <v>0</v>
      </c>
      <c r="AD22" s="178">
        <v>0</v>
      </c>
      <c r="AE22" s="178">
        <v>0</v>
      </c>
      <c r="AF22" s="179">
        <v>0</v>
      </c>
    </row>
    <row r="23" spans="2:32" s="172" customFormat="1" ht="24" customHeight="1">
      <c r="B23" s="176" t="s">
        <v>356</v>
      </c>
      <c r="C23" s="177">
        <f t="shared" si="0"/>
        <v>0</v>
      </c>
      <c r="D23" s="176">
        <v>0</v>
      </c>
      <c r="E23" s="178">
        <v>0</v>
      </c>
      <c r="F23" s="178">
        <v>0</v>
      </c>
      <c r="G23" s="179">
        <v>0</v>
      </c>
      <c r="H23" s="176">
        <v>0</v>
      </c>
      <c r="I23" s="178">
        <v>0</v>
      </c>
      <c r="J23" s="179">
        <v>0</v>
      </c>
      <c r="K23" s="176">
        <v>0</v>
      </c>
      <c r="L23" s="179">
        <v>0</v>
      </c>
      <c r="M23" s="176">
        <v>0</v>
      </c>
      <c r="N23" s="178">
        <v>0</v>
      </c>
      <c r="O23" s="178">
        <v>0</v>
      </c>
      <c r="P23" s="178">
        <v>0</v>
      </c>
      <c r="Q23" s="178">
        <v>0</v>
      </c>
      <c r="R23" s="179">
        <v>0</v>
      </c>
      <c r="S23" s="272">
        <v>0</v>
      </c>
      <c r="T23" s="504">
        <v>0</v>
      </c>
      <c r="U23" s="178">
        <v>0</v>
      </c>
      <c r="V23" s="178">
        <v>0</v>
      </c>
      <c r="W23" s="178">
        <v>0</v>
      </c>
      <c r="X23" s="178">
        <v>0</v>
      </c>
      <c r="Y23" s="178">
        <v>0</v>
      </c>
      <c r="Z23" s="178">
        <v>0</v>
      </c>
      <c r="AA23" s="179">
        <v>0</v>
      </c>
      <c r="AB23" s="176">
        <v>0</v>
      </c>
      <c r="AC23" s="178">
        <v>0</v>
      </c>
      <c r="AD23" s="178">
        <v>0</v>
      </c>
      <c r="AE23" s="178">
        <v>0</v>
      </c>
      <c r="AF23" s="179">
        <v>0</v>
      </c>
    </row>
    <row r="24" spans="2:32" s="172" customFormat="1" ht="24" customHeight="1">
      <c r="B24" s="176" t="s">
        <v>357</v>
      </c>
      <c r="C24" s="177">
        <f t="shared" si="0"/>
        <v>0</v>
      </c>
      <c r="D24" s="176">
        <v>0</v>
      </c>
      <c r="E24" s="178">
        <v>0</v>
      </c>
      <c r="F24" s="178">
        <v>0</v>
      </c>
      <c r="G24" s="179">
        <v>0</v>
      </c>
      <c r="H24" s="176">
        <v>0</v>
      </c>
      <c r="I24" s="178">
        <v>0</v>
      </c>
      <c r="J24" s="179">
        <v>0</v>
      </c>
      <c r="K24" s="176">
        <v>0</v>
      </c>
      <c r="L24" s="179">
        <v>0</v>
      </c>
      <c r="M24" s="176">
        <v>0</v>
      </c>
      <c r="N24" s="178">
        <v>0</v>
      </c>
      <c r="O24" s="178">
        <v>0</v>
      </c>
      <c r="P24" s="178">
        <v>0</v>
      </c>
      <c r="Q24" s="178">
        <v>0</v>
      </c>
      <c r="R24" s="179">
        <v>0</v>
      </c>
      <c r="S24" s="272">
        <v>0</v>
      </c>
      <c r="T24" s="504">
        <v>0</v>
      </c>
      <c r="U24" s="178">
        <v>0</v>
      </c>
      <c r="V24" s="178">
        <v>0</v>
      </c>
      <c r="W24" s="178">
        <v>0</v>
      </c>
      <c r="X24" s="178">
        <v>0</v>
      </c>
      <c r="Y24" s="178">
        <v>0</v>
      </c>
      <c r="Z24" s="178">
        <v>0</v>
      </c>
      <c r="AA24" s="179">
        <v>0</v>
      </c>
      <c r="AB24" s="176">
        <v>0</v>
      </c>
      <c r="AC24" s="178">
        <v>0</v>
      </c>
      <c r="AD24" s="178">
        <v>0</v>
      </c>
      <c r="AE24" s="178">
        <v>0</v>
      </c>
      <c r="AF24" s="179">
        <v>0</v>
      </c>
    </row>
    <row r="25" spans="2:32" s="172" customFormat="1" ht="24" customHeight="1">
      <c r="B25" s="176" t="s">
        <v>358</v>
      </c>
      <c r="C25" s="177">
        <f t="shared" si="0"/>
        <v>0</v>
      </c>
      <c r="D25" s="176">
        <v>0</v>
      </c>
      <c r="E25" s="178">
        <v>0</v>
      </c>
      <c r="F25" s="178">
        <v>0</v>
      </c>
      <c r="G25" s="179">
        <v>0</v>
      </c>
      <c r="H25" s="176">
        <v>0</v>
      </c>
      <c r="I25" s="178">
        <v>0</v>
      </c>
      <c r="J25" s="179">
        <v>0</v>
      </c>
      <c r="K25" s="176">
        <v>0</v>
      </c>
      <c r="L25" s="179">
        <v>0</v>
      </c>
      <c r="M25" s="176">
        <v>0</v>
      </c>
      <c r="N25" s="178">
        <v>0</v>
      </c>
      <c r="O25" s="178">
        <v>0</v>
      </c>
      <c r="P25" s="178">
        <v>0</v>
      </c>
      <c r="Q25" s="178">
        <v>0</v>
      </c>
      <c r="R25" s="179">
        <v>0</v>
      </c>
      <c r="S25" s="272">
        <v>0</v>
      </c>
      <c r="T25" s="504">
        <v>0</v>
      </c>
      <c r="U25" s="178">
        <v>0</v>
      </c>
      <c r="V25" s="178">
        <v>0</v>
      </c>
      <c r="W25" s="178">
        <v>0</v>
      </c>
      <c r="X25" s="178">
        <v>0</v>
      </c>
      <c r="Y25" s="178">
        <v>0</v>
      </c>
      <c r="Z25" s="178">
        <v>0</v>
      </c>
      <c r="AA25" s="179">
        <v>0</v>
      </c>
      <c r="AB25" s="176">
        <v>0</v>
      </c>
      <c r="AC25" s="178">
        <v>0</v>
      </c>
      <c r="AD25" s="178">
        <v>0</v>
      </c>
      <c r="AE25" s="178">
        <v>0</v>
      </c>
      <c r="AF25" s="179">
        <v>0</v>
      </c>
    </row>
    <row r="26" spans="2:32" s="172" customFormat="1" ht="24" customHeight="1">
      <c r="B26" s="176" t="s">
        <v>359</v>
      </c>
      <c r="C26" s="177">
        <f t="shared" si="0"/>
        <v>3</v>
      </c>
      <c r="D26" s="176">
        <v>0</v>
      </c>
      <c r="E26" s="178">
        <v>1</v>
      </c>
      <c r="F26" s="178">
        <v>0</v>
      </c>
      <c r="G26" s="179">
        <v>2</v>
      </c>
      <c r="H26" s="176">
        <v>0</v>
      </c>
      <c r="I26" s="178">
        <v>0</v>
      </c>
      <c r="J26" s="179">
        <v>3</v>
      </c>
      <c r="K26" s="176">
        <v>0</v>
      </c>
      <c r="L26" s="179">
        <v>0</v>
      </c>
      <c r="M26" s="176">
        <v>0</v>
      </c>
      <c r="N26" s="178">
        <v>0</v>
      </c>
      <c r="O26" s="178">
        <v>0</v>
      </c>
      <c r="P26" s="178">
        <v>0</v>
      </c>
      <c r="Q26" s="178">
        <v>0</v>
      </c>
      <c r="R26" s="179">
        <v>0</v>
      </c>
      <c r="S26" s="272">
        <v>1</v>
      </c>
      <c r="T26" s="504">
        <v>0</v>
      </c>
      <c r="U26" s="178">
        <v>0</v>
      </c>
      <c r="V26" s="178">
        <v>0</v>
      </c>
      <c r="W26" s="178">
        <v>0</v>
      </c>
      <c r="X26" s="178">
        <v>0</v>
      </c>
      <c r="Y26" s="178">
        <v>0</v>
      </c>
      <c r="Z26" s="178">
        <v>0</v>
      </c>
      <c r="AA26" s="179">
        <v>0</v>
      </c>
      <c r="AB26" s="176">
        <v>0</v>
      </c>
      <c r="AC26" s="178">
        <v>0</v>
      </c>
      <c r="AD26" s="178">
        <v>0</v>
      </c>
      <c r="AE26" s="178">
        <v>0</v>
      </c>
      <c r="AF26" s="179">
        <v>0</v>
      </c>
    </row>
    <row r="27" spans="2:32" s="172" customFormat="1" ht="24" customHeight="1">
      <c r="B27" s="176" t="s">
        <v>360</v>
      </c>
      <c r="C27" s="177">
        <f t="shared" si="0"/>
        <v>0</v>
      </c>
      <c r="D27" s="176">
        <v>0</v>
      </c>
      <c r="E27" s="178">
        <v>0</v>
      </c>
      <c r="F27" s="178">
        <v>0</v>
      </c>
      <c r="G27" s="179">
        <v>0</v>
      </c>
      <c r="H27" s="176">
        <v>0</v>
      </c>
      <c r="I27" s="178">
        <v>0</v>
      </c>
      <c r="J27" s="179">
        <v>0</v>
      </c>
      <c r="K27" s="176">
        <v>0</v>
      </c>
      <c r="L27" s="179">
        <v>0</v>
      </c>
      <c r="M27" s="176">
        <v>0</v>
      </c>
      <c r="N27" s="178">
        <v>0</v>
      </c>
      <c r="O27" s="178">
        <v>0</v>
      </c>
      <c r="P27" s="178">
        <v>0</v>
      </c>
      <c r="Q27" s="178">
        <v>0</v>
      </c>
      <c r="R27" s="179">
        <v>0</v>
      </c>
      <c r="S27" s="272">
        <v>0</v>
      </c>
      <c r="T27" s="504">
        <v>0</v>
      </c>
      <c r="U27" s="178">
        <v>0</v>
      </c>
      <c r="V27" s="178">
        <v>0</v>
      </c>
      <c r="W27" s="178">
        <v>0</v>
      </c>
      <c r="X27" s="178">
        <v>0</v>
      </c>
      <c r="Y27" s="178">
        <v>0</v>
      </c>
      <c r="Z27" s="178">
        <v>0</v>
      </c>
      <c r="AA27" s="179">
        <v>0</v>
      </c>
      <c r="AB27" s="176">
        <v>0</v>
      </c>
      <c r="AC27" s="178">
        <v>0</v>
      </c>
      <c r="AD27" s="178">
        <v>0</v>
      </c>
      <c r="AE27" s="178">
        <v>0</v>
      </c>
      <c r="AF27" s="179">
        <v>0</v>
      </c>
    </row>
    <row r="28" spans="2:32" s="172" customFormat="1" ht="24" customHeight="1">
      <c r="B28" s="176" t="s">
        <v>361</v>
      </c>
      <c r="C28" s="177">
        <f t="shared" si="0"/>
        <v>0</v>
      </c>
      <c r="D28" s="176">
        <v>0</v>
      </c>
      <c r="E28" s="178">
        <v>0</v>
      </c>
      <c r="F28" s="178">
        <v>0</v>
      </c>
      <c r="G28" s="179">
        <v>0</v>
      </c>
      <c r="H28" s="176">
        <v>0</v>
      </c>
      <c r="I28" s="178">
        <v>0</v>
      </c>
      <c r="J28" s="179">
        <v>0</v>
      </c>
      <c r="K28" s="176">
        <v>0</v>
      </c>
      <c r="L28" s="179">
        <v>0</v>
      </c>
      <c r="M28" s="176">
        <v>0</v>
      </c>
      <c r="N28" s="178">
        <v>0</v>
      </c>
      <c r="O28" s="178">
        <v>0</v>
      </c>
      <c r="P28" s="178">
        <v>0</v>
      </c>
      <c r="Q28" s="178">
        <v>0</v>
      </c>
      <c r="R28" s="179">
        <v>0</v>
      </c>
      <c r="S28" s="272">
        <v>0</v>
      </c>
      <c r="T28" s="504">
        <v>0</v>
      </c>
      <c r="U28" s="178">
        <v>0</v>
      </c>
      <c r="V28" s="178">
        <v>0</v>
      </c>
      <c r="W28" s="178">
        <v>0</v>
      </c>
      <c r="X28" s="178">
        <v>0</v>
      </c>
      <c r="Y28" s="178">
        <v>0</v>
      </c>
      <c r="Z28" s="178">
        <v>0</v>
      </c>
      <c r="AA28" s="179">
        <v>0</v>
      </c>
      <c r="AB28" s="176">
        <v>0</v>
      </c>
      <c r="AC28" s="178">
        <v>0</v>
      </c>
      <c r="AD28" s="178">
        <v>0</v>
      </c>
      <c r="AE28" s="178">
        <v>0</v>
      </c>
      <c r="AF28" s="179">
        <v>0</v>
      </c>
    </row>
    <row r="29" spans="2:32" s="172" customFormat="1" ht="24" customHeight="1">
      <c r="B29" s="176" t="s">
        <v>362</v>
      </c>
      <c r="C29" s="177">
        <f t="shared" si="0"/>
        <v>1</v>
      </c>
      <c r="D29" s="176">
        <v>1</v>
      </c>
      <c r="E29" s="178">
        <v>0</v>
      </c>
      <c r="F29" s="178">
        <v>0</v>
      </c>
      <c r="G29" s="179">
        <v>0</v>
      </c>
      <c r="H29" s="176">
        <v>0</v>
      </c>
      <c r="I29" s="178">
        <v>0</v>
      </c>
      <c r="J29" s="179">
        <v>1</v>
      </c>
      <c r="K29" s="176">
        <v>0</v>
      </c>
      <c r="L29" s="179">
        <v>0</v>
      </c>
      <c r="M29" s="176">
        <v>0</v>
      </c>
      <c r="N29" s="178">
        <v>0</v>
      </c>
      <c r="O29" s="178">
        <v>0</v>
      </c>
      <c r="P29" s="178">
        <v>0</v>
      </c>
      <c r="Q29" s="178">
        <v>0</v>
      </c>
      <c r="R29" s="179">
        <v>0</v>
      </c>
      <c r="S29" s="272">
        <v>0</v>
      </c>
      <c r="T29" s="504">
        <v>0</v>
      </c>
      <c r="U29" s="178">
        <v>0</v>
      </c>
      <c r="V29" s="178">
        <v>0</v>
      </c>
      <c r="W29" s="178">
        <v>0</v>
      </c>
      <c r="X29" s="178">
        <v>0</v>
      </c>
      <c r="Y29" s="178">
        <v>0</v>
      </c>
      <c r="Z29" s="178">
        <v>0</v>
      </c>
      <c r="AA29" s="179">
        <v>0</v>
      </c>
      <c r="AB29" s="176">
        <v>0</v>
      </c>
      <c r="AC29" s="178">
        <v>0</v>
      </c>
      <c r="AD29" s="178">
        <v>0</v>
      </c>
      <c r="AE29" s="178">
        <v>0</v>
      </c>
      <c r="AF29" s="179">
        <v>0</v>
      </c>
    </row>
    <row r="30" spans="2:32" s="172" customFormat="1" ht="24" customHeight="1">
      <c r="B30" s="176" t="s">
        <v>363</v>
      </c>
      <c r="C30" s="177">
        <f t="shared" si="0"/>
        <v>0</v>
      </c>
      <c r="D30" s="176">
        <v>0</v>
      </c>
      <c r="E30" s="178">
        <v>0</v>
      </c>
      <c r="F30" s="178">
        <v>0</v>
      </c>
      <c r="G30" s="179">
        <v>0</v>
      </c>
      <c r="H30" s="176">
        <v>0</v>
      </c>
      <c r="I30" s="178">
        <v>0</v>
      </c>
      <c r="J30" s="179">
        <v>0</v>
      </c>
      <c r="K30" s="176">
        <v>0</v>
      </c>
      <c r="L30" s="179">
        <v>0</v>
      </c>
      <c r="M30" s="176">
        <v>0</v>
      </c>
      <c r="N30" s="178">
        <v>0</v>
      </c>
      <c r="O30" s="178">
        <v>0</v>
      </c>
      <c r="P30" s="178">
        <v>0</v>
      </c>
      <c r="Q30" s="178">
        <v>0</v>
      </c>
      <c r="R30" s="179">
        <v>0</v>
      </c>
      <c r="S30" s="272">
        <v>0</v>
      </c>
      <c r="T30" s="504">
        <v>0</v>
      </c>
      <c r="U30" s="178">
        <v>0</v>
      </c>
      <c r="V30" s="178">
        <v>0</v>
      </c>
      <c r="W30" s="178">
        <v>0</v>
      </c>
      <c r="X30" s="178">
        <v>0</v>
      </c>
      <c r="Y30" s="178">
        <v>0</v>
      </c>
      <c r="Z30" s="178">
        <v>0</v>
      </c>
      <c r="AA30" s="179">
        <v>0</v>
      </c>
      <c r="AB30" s="176">
        <v>0</v>
      </c>
      <c r="AC30" s="178">
        <v>0</v>
      </c>
      <c r="AD30" s="178">
        <v>0</v>
      </c>
      <c r="AE30" s="178">
        <v>0</v>
      </c>
      <c r="AF30" s="179">
        <v>0</v>
      </c>
    </row>
    <row r="31" spans="2:32" s="172" customFormat="1" ht="24" customHeight="1">
      <c r="B31" s="176" t="s">
        <v>364</v>
      </c>
      <c r="C31" s="177">
        <f t="shared" si="0"/>
        <v>0</v>
      </c>
      <c r="D31" s="176">
        <v>0</v>
      </c>
      <c r="E31" s="178">
        <v>0</v>
      </c>
      <c r="F31" s="178">
        <v>0</v>
      </c>
      <c r="G31" s="179">
        <v>0</v>
      </c>
      <c r="H31" s="176">
        <v>0</v>
      </c>
      <c r="I31" s="178">
        <v>0</v>
      </c>
      <c r="J31" s="179">
        <v>0</v>
      </c>
      <c r="K31" s="176">
        <v>0</v>
      </c>
      <c r="L31" s="179">
        <v>0</v>
      </c>
      <c r="M31" s="176">
        <v>0</v>
      </c>
      <c r="N31" s="178">
        <v>0</v>
      </c>
      <c r="O31" s="178">
        <v>0</v>
      </c>
      <c r="P31" s="178">
        <v>0</v>
      </c>
      <c r="Q31" s="178">
        <v>0</v>
      </c>
      <c r="R31" s="179">
        <v>0</v>
      </c>
      <c r="S31" s="272">
        <v>0</v>
      </c>
      <c r="T31" s="504">
        <v>0</v>
      </c>
      <c r="U31" s="178">
        <v>0</v>
      </c>
      <c r="V31" s="178">
        <v>0</v>
      </c>
      <c r="W31" s="178">
        <v>0</v>
      </c>
      <c r="X31" s="178">
        <v>0</v>
      </c>
      <c r="Y31" s="178">
        <v>0</v>
      </c>
      <c r="Z31" s="178">
        <v>0</v>
      </c>
      <c r="AA31" s="179">
        <v>0</v>
      </c>
      <c r="AB31" s="176">
        <v>0</v>
      </c>
      <c r="AC31" s="178">
        <v>0</v>
      </c>
      <c r="AD31" s="178">
        <v>0</v>
      </c>
      <c r="AE31" s="178">
        <v>0</v>
      </c>
      <c r="AF31" s="179">
        <v>0</v>
      </c>
    </row>
    <row r="32" spans="2:32" s="172" customFormat="1" ht="24" customHeight="1">
      <c r="B32" s="176" t="s">
        <v>365</v>
      </c>
      <c r="C32" s="177">
        <f t="shared" si="0"/>
        <v>9</v>
      </c>
      <c r="D32" s="176">
        <v>1</v>
      </c>
      <c r="E32" s="178">
        <v>1</v>
      </c>
      <c r="F32" s="178">
        <v>0</v>
      </c>
      <c r="G32" s="179">
        <v>7</v>
      </c>
      <c r="H32" s="176">
        <v>0</v>
      </c>
      <c r="I32" s="178">
        <v>0</v>
      </c>
      <c r="J32" s="179">
        <v>9</v>
      </c>
      <c r="K32" s="176">
        <v>0</v>
      </c>
      <c r="L32" s="179">
        <v>0</v>
      </c>
      <c r="M32" s="176">
        <v>0</v>
      </c>
      <c r="N32" s="178">
        <v>0</v>
      </c>
      <c r="O32" s="178">
        <v>0</v>
      </c>
      <c r="P32" s="178">
        <v>0</v>
      </c>
      <c r="Q32" s="178">
        <v>0</v>
      </c>
      <c r="R32" s="179">
        <v>0</v>
      </c>
      <c r="S32" s="272">
        <v>1</v>
      </c>
      <c r="T32" s="504">
        <v>0</v>
      </c>
      <c r="U32" s="178">
        <v>0</v>
      </c>
      <c r="V32" s="178">
        <v>0</v>
      </c>
      <c r="W32" s="178">
        <v>0</v>
      </c>
      <c r="X32" s="178">
        <v>0</v>
      </c>
      <c r="Y32" s="178">
        <v>0</v>
      </c>
      <c r="Z32" s="178">
        <v>0</v>
      </c>
      <c r="AA32" s="179">
        <v>0</v>
      </c>
      <c r="AB32" s="176">
        <v>0</v>
      </c>
      <c r="AC32" s="178">
        <v>0</v>
      </c>
      <c r="AD32" s="178">
        <v>0</v>
      </c>
      <c r="AE32" s="178">
        <v>0</v>
      </c>
      <c r="AF32" s="179">
        <v>0</v>
      </c>
    </row>
    <row r="33" spans="2:32" s="172" customFormat="1" ht="24" customHeight="1">
      <c r="B33" s="176" t="s">
        <v>366</v>
      </c>
      <c r="C33" s="177">
        <f t="shared" si="0"/>
        <v>10</v>
      </c>
      <c r="D33" s="176">
        <v>3</v>
      </c>
      <c r="E33" s="178">
        <v>2</v>
      </c>
      <c r="F33" s="178">
        <v>0</v>
      </c>
      <c r="G33" s="179">
        <v>5</v>
      </c>
      <c r="H33" s="176">
        <v>0</v>
      </c>
      <c r="I33" s="178">
        <v>0</v>
      </c>
      <c r="J33" s="179">
        <v>10</v>
      </c>
      <c r="K33" s="176">
        <v>0</v>
      </c>
      <c r="L33" s="179">
        <v>0</v>
      </c>
      <c r="M33" s="176">
        <v>1</v>
      </c>
      <c r="N33" s="178">
        <v>0</v>
      </c>
      <c r="O33" s="178">
        <v>0</v>
      </c>
      <c r="P33" s="178">
        <v>0</v>
      </c>
      <c r="Q33" s="178">
        <v>0</v>
      </c>
      <c r="R33" s="179">
        <v>0</v>
      </c>
      <c r="S33" s="272">
        <v>6</v>
      </c>
      <c r="T33" s="504">
        <v>0</v>
      </c>
      <c r="U33" s="178">
        <v>0</v>
      </c>
      <c r="V33" s="178">
        <v>0</v>
      </c>
      <c r="W33" s="178">
        <v>0</v>
      </c>
      <c r="X33" s="178">
        <v>0</v>
      </c>
      <c r="Y33" s="178">
        <v>0</v>
      </c>
      <c r="Z33" s="178">
        <v>0</v>
      </c>
      <c r="AA33" s="179">
        <v>0</v>
      </c>
      <c r="AB33" s="176">
        <v>0</v>
      </c>
      <c r="AC33" s="178">
        <v>0</v>
      </c>
      <c r="AD33" s="178">
        <v>0</v>
      </c>
      <c r="AE33" s="178">
        <v>0</v>
      </c>
      <c r="AF33" s="179">
        <v>0</v>
      </c>
    </row>
    <row r="34" spans="2:32" s="172" customFormat="1" ht="24" customHeight="1">
      <c r="B34" s="176" t="s">
        <v>367</v>
      </c>
      <c r="C34" s="177">
        <f t="shared" si="0"/>
        <v>0</v>
      </c>
      <c r="D34" s="176">
        <v>0</v>
      </c>
      <c r="E34" s="178">
        <v>0</v>
      </c>
      <c r="F34" s="178">
        <v>0</v>
      </c>
      <c r="G34" s="179">
        <v>0</v>
      </c>
      <c r="H34" s="176">
        <v>0</v>
      </c>
      <c r="I34" s="178">
        <v>0</v>
      </c>
      <c r="J34" s="179">
        <v>0</v>
      </c>
      <c r="K34" s="176">
        <v>0</v>
      </c>
      <c r="L34" s="179">
        <v>0</v>
      </c>
      <c r="M34" s="176">
        <v>0</v>
      </c>
      <c r="N34" s="178">
        <v>0</v>
      </c>
      <c r="O34" s="178">
        <v>0</v>
      </c>
      <c r="P34" s="178">
        <v>0</v>
      </c>
      <c r="Q34" s="178">
        <v>0</v>
      </c>
      <c r="R34" s="179">
        <v>0</v>
      </c>
      <c r="S34" s="272">
        <v>0</v>
      </c>
      <c r="T34" s="504">
        <v>0</v>
      </c>
      <c r="U34" s="178">
        <v>0</v>
      </c>
      <c r="V34" s="178">
        <v>0</v>
      </c>
      <c r="W34" s="178">
        <v>0</v>
      </c>
      <c r="X34" s="178">
        <v>0</v>
      </c>
      <c r="Y34" s="178">
        <v>0</v>
      </c>
      <c r="Z34" s="178">
        <v>0</v>
      </c>
      <c r="AA34" s="179">
        <v>0</v>
      </c>
      <c r="AB34" s="176">
        <v>0</v>
      </c>
      <c r="AC34" s="178">
        <v>0</v>
      </c>
      <c r="AD34" s="178">
        <v>0</v>
      </c>
      <c r="AE34" s="178">
        <v>0</v>
      </c>
      <c r="AF34" s="179">
        <v>0</v>
      </c>
    </row>
    <row r="35" spans="2:32" s="172" customFormat="1" ht="24" customHeight="1">
      <c r="B35" s="176" t="s">
        <v>368</v>
      </c>
      <c r="C35" s="177">
        <f t="shared" si="0"/>
        <v>40</v>
      </c>
      <c r="D35" s="176">
        <v>5</v>
      </c>
      <c r="E35" s="178">
        <v>0</v>
      </c>
      <c r="F35" s="178">
        <v>7</v>
      </c>
      <c r="G35" s="179">
        <v>28</v>
      </c>
      <c r="H35" s="176">
        <v>3</v>
      </c>
      <c r="I35" s="178">
        <v>0</v>
      </c>
      <c r="J35" s="179">
        <v>37</v>
      </c>
      <c r="K35" s="176">
        <v>0</v>
      </c>
      <c r="L35" s="179">
        <v>0</v>
      </c>
      <c r="M35" s="176">
        <v>0</v>
      </c>
      <c r="N35" s="178">
        <v>0</v>
      </c>
      <c r="O35" s="178">
        <v>0</v>
      </c>
      <c r="P35" s="178">
        <v>0</v>
      </c>
      <c r="Q35" s="178">
        <v>0</v>
      </c>
      <c r="R35" s="179">
        <v>0</v>
      </c>
      <c r="S35" s="272">
        <v>0</v>
      </c>
      <c r="T35" s="504">
        <v>0</v>
      </c>
      <c r="U35" s="178">
        <v>0</v>
      </c>
      <c r="V35" s="178">
        <v>0</v>
      </c>
      <c r="W35" s="178">
        <v>0</v>
      </c>
      <c r="X35" s="178">
        <v>0</v>
      </c>
      <c r="Y35" s="178">
        <v>0</v>
      </c>
      <c r="Z35" s="178">
        <v>0</v>
      </c>
      <c r="AA35" s="179">
        <v>0</v>
      </c>
      <c r="AB35" s="176">
        <v>0</v>
      </c>
      <c r="AC35" s="178">
        <v>0</v>
      </c>
      <c r="AD35" s="178">
        <v>0</v>
      </c>
      <c r="AE35" s="178">
        <v>0</v>
      </c>
      <c r="AF35" s="179">
        <v>0</v>
      </c>
    </row>
    <row r="36" spans="2:32" s="172" customFormat="1" ht="24" customHeight="1">
      <c r="B36" s="176" t="s">
        <v>369</v>
      </c>
      <c r="C36" s="177">
        <f t="shared" si="0"/>
        <v>0</v>
      </c>
      <c r="D36" s="176">
        <v>0</v>
      </c>
      <c r="E36" s="178">
        <v>0</v>
      </c>
      <c r="F36" s="178">
        <v>0</v>
      </c>
      <c r="G36" s="179">
        <v>0</v>
      </c>
      <c r="H36" s="176">
        <v>0</v>
      </c>
      <c r="I36" s="178">
        <v>0</v>
      </c>
      <c r="J36" s="179">
        <v>0</v>
      </c>
      <c r="K36" s="176">
        <v>0</v>
      </c>
      <c r="L36" s="179">
        <v>0</v>
      </c>
      <c r="M36" s="176">
        <v>0</v>
      </c>
      <c r="N36" s="178">
        <v>0</v>
      </c>
      <c r="O36" s="178">
        <v>0</v>
      </c>
      <c r="P36" s="178">
        <v>0</v>
      </c>
      <c r="Q36" s="178">
        <v>0</v>
      </c>
      <c r="R36" s="179">
        <v>0</v>
      </c>
      <c r="S36" s="272">
        <v>0</v>
      </c>
      <c r="T36" s="504">
        <v>0</v>
      </c>
      <c r="U36" s="178">
        <v>0</v>
      </c>
      <c r="V36" s="178">
        <v>0</v>
      </c>
      <c r="W36" s="178">
        <v>0</v>
      </c>
      <c r="X36" s="178">
        <v>0</v>
      </c>
      <c r="Y36" s="178">
        <v>0</v>
      </c>
      <c r="Z36" s="178">
        <v>0</v>
      </c>
      <c r="AA36" s="179">
        <v>0</v>
      </c>
      <c r="AB36" s="176">
        <v>0</v>
      </c>
      <c r="AC36" s="178">
        <v>0</v>
      </c>
      <c r="AD36" s="178">
        <v>0</v>
      </c>
      <c r="AE36" s="178">
        <v>0</v>
      </c>
      <c r="AF36" s="179">
        <v>0</v>
      </c>
    </row>
    <row r="37" spans="2:32" s="172" customFormat="1" ht="24" customHeight="1">
      <c r="B37" s="176" t="s">
        <v>370</v>
      </c>
      <c r="C37" s="177">
        <f t="shared" si="0"/>
        <v>0</v>
      </c>
      <c r="D37" s="176">
        <v>0</v>
      </c>
      <c r="E37" s="178">
        <v>0</v>
      </c>
      <c r="F37" s="178">
        <v>0</v>
      </c>
      <c r="G37" s="179">
        <v>0</v>
      </c>
      <c r="H37" s="176">
        <v>0</v>
      </c>
      <c r="I37" s="178">
        <v>0</v>
      </c>
      <c r="J37" s="179">
        <v>0</v>
      </c>
      <c r="K37" s="176">
        <v>0</v>
      </c>
      <c r="L37" s="179">
        <v>0</v>
      </c>
      <c r="M37" s="176">
        <v>0</v>
      </c>
      <c r="N37" s="178">
        <v>0</v>
      </c>
      <c r="O37" s="178">
        <v>0</v>
      </c>
      <c r="P37" s="178">
        <v>0</v>
      </c>
      <c r="Q37" s="178">
        <v>0</v>
      </c>
      <c r="R37" s="179">
        <v>0</v>
      </c>
      <c r="S37" s="272">
        <v>0</v>
      </c>
      <c r="T37" s="504">
        <v>0</v>
      </c>
      <c r="U37" s="178">
        <v>0</v>
      </c>
      <c r="V37" s="178">
        <v>0</v>
      </c>
      <c r="W37" s="178">
        <v>0</v>
      </c>
      <c r="X37" s="178">
        <v>0</v>
      </c>
      <c r="Y37" s="178">
        <v>0</v>
      </c>
      <c r="Z37" s="178">
        <v>0</v>
      </c>
      <c r="AA37" s="179">
        <v>0</v>
      </c>
      <c r="AB37" s="176">
        <v>0</v>
      </c>
      <c r="AC37" s="178">
        <v>0</v>
      </c>
      <c r="AD37" s="178">
        <v>0</v>
      </c>
      <c r="AE37" s="178">
        <v>0</v>
      </c>
      <c r="AF37" s="179">
        <v>0</v>
      </c>
    </row>
    <row r="38" spans="2:32" s="172" customFormat="1" ht="24" customHeight="1">
      <c r="B38" s="176" t="s">
        <v>371</v>
      </c>
      <c r="C38" s="177">
        <f t="shared" si="0"/>
        <v>0</v>
      </c>
      <c r="D38" s="238">
        <v>0</v>
      </c>
      <c r="E38" s="239">
        <v>0</v>
      </c>
      <c r="F38" s="239">
        <v>0</v>
      </c>
      <c r="G38" s="240">
        <v>0</v>
      </c>
      <c r="H38" s="238">
        <v>0</v>
      </c>
      <c r="I38" s="239">
        <v>0</v>
      </c>
      <c r="J38" s="240">
        <v>0</v>
      </c>
      <c r="K38" s="238">
        <v>0</v>
      </c>
      <c r="L38" s="240">
        <v>0</v>
      </c>
      <c r="M38" s="238">
        <v>0</v>
      </c>
      <c r="N38" s="239">
        <v>0</v>
      </c>
      <c r="O38" s="239">
        <v>0</v>
      </c>
      <c r="P38" s="239">
        <v>0</v>
      </c>
      <c r="Q38" s="239">
        <v>0</v>
      </c>
      <c r="R38" s="240">
        <v>0</v>
      </c>
      <c r="S38" s="490">
        <v>0</v>
      </c>
      <c r="T38" s="505">
        <v>0</v>
      </c>
      <c r="U38" s="239">
        <v>0</v>
      </c>
      <c r="V38" s="239">
        <v>0</v>
      </c>
      <c r="W38" s="239">
        <v>0</v>
      </c>
      <c r="X38" s="239">
        <v>0</v>
      </c>
      <c r="Y38" s="239">
        <v>0</v>
      </c>
      <c r="Z38" s="239">
        <v>0</v>
      </c>
      <c r="AA38" s="240">
        <v>0</v>
      </c>
      <c r="AB38" s="238">
        <v>0</v>
      </c>
      <c r="AC38" s="239">
        <v>0</v>
      </c>
      <c r="AD38" s="239">
        <v>0</v>
      </c>
      <c r="AE38" s="239">
        <v>0</v>
      </c>
      <c r="AF38" s="240">
        <v>0</v>
      </c>
    </row>
    <row r="39" spans="2:32" s="172" customFormat="1" ht="24" customHeight="1">
      <c r="B39" s="176" t="s">
        <v>372</v>
      </c>
      <c r="C39" s="177">
        <f t="shared" si="0"/>
        <v>0</v>
      </c>
      <c r="D39" s="176">
        <v>0</v>
      </c>
      <c r="E39" s="178">
        <v>0</v>
      </c>
      <c r="F39" s="178">
        <v>0</v>
      </c>
      <c r="G39" s="179">
        <v>0</v>
      </c>
      <c r="H39" s="176">
        <v>0</v>
      </c>
      <c r="I39" s="178">
        <v>0</v>
      </c>
      <c r="J39" s="179">
        <v>0</v>
      </c>
      <c r="K39" s="176">
        <v>0</v>
      </c>
      <c r="L39" s="179">
        <v>0</v>
      </c>
      <c r="M39" s="176">
        <v>0</v>
      </c>
      <c r="N39" s="178">
        <v>0</v>
      </c>
      <c r="O39" s="178">
        <v>0</v>
      </c>
      <c r="P39" s="178">
        <v>0</v>
      </c>
      <c r="Q39" s="178">
        <v>0</v>
      </c>
      <c r="R39" s="179">
        <v>0</v>
      </c>
      <c r="S39" s="272">
        <v>0</v>
      </c>
      <c r="T39" s="504">
        <v>0</v>
      </c>
      <c r="U39" s="178">
        <v>0</v>
      </c>
      <c r="V39" s="178">
        <v>0</v>
      </c>
      <c r="W39" s="178">
        <v>0</v>
      </c>
      <c r="X39" s="178">
        <v>0</v>
      </c>
      <c r="Y39" s="178">
        <v>0</v>
      </c>
      <c r="Z39" s="178">
        <v>0</v>
      </c>
      <c r="AA39" s="179">
        <v>0</v>
      </c>
      <c r="AB39" s="176">
        <v>0</v>
      </c>
      <c r="AC39" s="178">
        <v>0</v>
      </c>
      <c r="AD39" s="178">
        <v>0</v>
      </c>
      <c r="AE39" s="178">
        <v>0</v>
      </c>
      <c r="AF39" s="179">
        <v>0</v>
      </c>
    </row>
    <row r="40" spans="2:32" s="172" customFormat="1" ht="24" customHeight="1">
      <c r="B40" s="176" t="s">
        <v>373</v>
      </c>
      <c r="C40" s="177">
        <f t="shared" si="0"/>
        <v>0</v>
      </c>
      <c r="D40" s="243">
        <v>0</v>
      </c>
      <c r="E40" s="244">
        <v>0</v>
      </c>
      <c r="F40" s="244">
        <v>0</v>
      </c>
      <c r="G40" s="245">
        <v>0</v>
      </c>
      <c r="H40" s="243">
        <v>0</v>
      </c>
      <c r="I40" s="244">
        <v>0</v>
      </c>
      <c r="J40" s="245">
        <v>0</v>
      </c>
      <c r="K40" s="243">
        <v>0</v>
      </c>
      <c r="L40" s="245">
        <v>0</v>
      </c>
      <c r="M40" s="243">
        <v>0</v>
      </c>
      <c r="N40" s="244">
        <v>0</v>
      </c>
      <c r="O40" s="244">
        <v>0</v>
      </c>
      <c r="P40" s="244">
        <v>0</v>
      </c>
      <c r="Q40" s="244">
        <v>0</v>
      </c>
      <c r="R40" s="245">
        <v>0</v>
      </c>
      <c r="S40" s="506">
        <v>0</v>
      </c>
      <c r="T40" s="507">
        <v>0</v>
      </c>
      <c r="U40" s="244">
        <v>0</v>
      </c>
      <c r="V40" s="244">
        <v>0</v>
      </c>
      <c r="W40" s="244">
        <v>0</v>
      </c>
      <c r="X40" s="244">
        <v>0</v>
      </c>
      <c r="Y40" s="244">
        <v>0</v>
      </c>
      <c r="Z40" s="244">
        <v>0</v>
      </c>
      <c r="AA40" s="245">
        <v>0</v>
      </c>
      <c r="AB40" s="243">
        <v>0</v>
      </c>
      <c r="AC40" s="244">
        <v>0</v>
      </c>
      <c r="AD40" s="244">
        <v>0</v>
      </c>
      <c r="AE40" s="244">
        <v>0</v>
      </c>
      <c r="AF40" s="245">
        <v>0</v>
      </c>
    </row>
    <row r="41" spans="2:32" s="172" customFormat="1" ht="24" customHeight="1">
      <c r="B41" s="176" t="s">
        <v>374</v>
      </c>
      <c r="C41" s="177">
        <f t="shared" si="0"/>
        <v>0</v>
      </c>
      <c r="D41" s="176">
        <v>0</v>
      </c>
      <c r="E41" s="178">
        <v>0</v>
      </c>
      <c r="F41" s="178">
        <v>0</v>
      </c>
      <c r="G41" s="179">
        <v>0</v>
      </c>
      <c r="H41" s="176">
        <v>0</v>
      </c>
      <c r="I41" s="178">
        <v>0</v>
      </c>
      <c r="J41" s="179">
        <v>0</v>
      </c>
      <c r="K41" s="176">
        <v>0</v>
      </c>
      <c r="L41" s="179">
        <v>0</v>
      </c>
      <c r="M41" s="176">
        <v>0</v>
      </c>
      <c r="N41" s="178">
        <v>0</v>
      </c>
      <c r="O41" s="178">
        <v>0</v>
      </c>
      <c r="P41" s="178">
        <v>0</v>
      </c>
      <c r="Q41" s="178">
        <v>0</v>
      </c>
      <c r="R41" s="179">
        <v>0</v>
      </c>
      <c r="S41" s="272">
        <v>0</v>
      </c>
      <c r="T41" s="504">
        <v>0</v>
      </c>
      <c r="U41" s="178">
        <v>0</v>
      </c>
      <c r="V41" s="178">
        <v>0</v>
      </c>
      <c r="W41" s="178">
        <v>0</v>
      </c>
      <c r="X41" s="178">
        <v>0</v>
      </c>
      <c r="Y41" s="178">
        <v>0</v>
      </c>
      <c r="Z41" s="178">
        <v>0</v>
      </c>
      <c r="AA41" s="179">
        <v>0</v>
      </c>
      <c r="AB41" s="176">
        <v>0</v>
      </c>
      <c r="AC41" s="178">
        <v>0</v>
      </c>
      <c r="AD41" s="178">
        <v>0</v>
      </c>
      <c r="AE41" s="178">
        <v>0</v>
      </c>
      <c r="AF41" s="179">
        <v>0</v>
      </c>
    </row>
    <row r="42" spans="2:32" s="172" customFormat="1" ht="24" customHeight="1">
      <c r="B42" s="176" t="s">
        <v>375</v>
      </c>
      <c r="C42" s="177">
        <f t="shared" si="0"/>
        <v>0</v>
      </c>
      <c r="D42" s="176">
        <v>0</v>
      </c>
      <c r="E42" s="178">
        <v>0</v>
      </c>
      <c r="F42" s="178">
        <v>0</v>
      </c>
      <c r="G42" s="179">
        <v>0</v>
      </c>
      <c r="H42" s="176">
        <v>0</v>
      </c>
      <c r="I42" s="178">
        <v>0</v>
      </c>
      <c r="J42" s="179">
        <v>0</v>
      </c>
      <c r="K42" s="176">
        <v>0</v>
      </c>
      <c r="L42" s="179">
        <v>0</v>
      </c>
      <c r="M42" s="176">
        <v>0</v>
      </c>
      <c r="N42" s="178">
        <v>0</v>
      </c>
      <c r="O42" s="178">
        <v>0</v>
      </c>
      <c r="P42" s="178">
        <v>0</v>
      </c>
      <c r="Q42" s="178">
        <v>0</v>
      </c>
      <c r="R42" s="179">
        <v>0</v>
      </c>
      <c r="S42" s="272">
        <v>0</v>
      </c>
      <c r="T42" s="504">
        <v>0</v>
      </c>
      <c r="U42" s="178">
        <v>0</v>
      </c>
      <c r="V42" s="178">
        <v>0</v>
      </c>
      <c r="W42" s="178">
        <v>0</v>
      </c>
      <c r="X42" s="178">
        <v>0</v>
      </c>
      <c r="Y42" s="178">
        <v>0</v>
      </c>
      <c r="Z42" s="178">
        <v>0</v>
      </c>
      <c r="AA42" s="179">
        <v>0</v>
      </c>
      <c r="AB42" s="176">
        <v>0</v>
      </c>
      <c r="AC42" s="178">
        <v>0</v>
      </c>
      <c r="AD42" s="178">
        <v>0</v>
      </c>
      <c r="AE42" s="178">
        <v>0</v>
      </c>
      <c r="AF42" s="179">
        <v>0</v>
      </c>
    </row>
    <row r="43" spans="2:32" s="172" customFormat="1" ht="24" customHeight="1">
      <c r="B43" s="176" t="s">
        <v>403</v>
      </c>
      <c r="C43" s="177">
        <f t="shared" si="0"/>
        <v>0</v>
      </c>
      <c r="D43" s="176">
        <v>0</v>
      </c>
      <c r="E43" s="178">
        <v>0</v>
      </c>
      <c r="F43" s="178">
        <v>0</v>
      </c>
      <c r="G43" s="179">
        <v>0</v>
      </c>
      <c r="H43" s="176">
        <v>0</v>
      </c>
      <c r="I43" s="178">
        <v>0</v>
      </c>
      <c r="J43" s="179">
        <v>0</v>
      </c>
      <c r="K43" s="176">
        <v>0</v>
      </c>
      <c r="L43" s="179">
        <v>0</v>
      </c>
      <c r="M43" s="176">
        <v>0</v>
      </c>
      <c r="N43" s="178">
        <v>0</v>
      </c>
      <c r="O43" s="178">
        <v>0</v>
      </c>
      <c r="P43" s="178">
        <v>0</v>
      </c>
      <c r="Q43" s="178">
        <v>0</v>
      </c>
      <c r="R43" s="179">
        <v>0</v>
      </c>
      <c r="S43" s="272">
        <v>0</v>
      </c>
      <c r="T43" s="504">
        <v>0</v>
      </c>
      <c r="U43" s="178">
        <v>0</v>
      </c>
      <c r="V43" s="178">
        <v>0</v>
      </c>
      <c r="W43" s="178">
        <v>0</v>
      </c>
      <c r="X43" s="178">
        <v>0</v>
      </c>
      <c r="Y43" s="178">
        <v>0</v>
      </c>
      <c r="Z43" s="178">
        <v>0</v>
      </c>
      <c r="AA43" s="179">
        <v>0</v>
      </c>
      <c r="AB43" s="176">
        <v>0</v>
      </c>
      <c r="AC43" s="178">
        <v>0</v>
      </c>
      <c r="AD43" s="178">
        <v>0</v>
      </c>
      <c r="AE43" s="178">
        <v>0</v>
      </c>
      <c r="AF43" s="179">
        <v>0</v>
      </c>
    </row>
    <row r="44" spans="2:32" s="172" customFormat="1" ht="24" customHeight="1">
      <c r="B44" s="176" t="s">
        <v>376</v>
      </c>
      <c r="C44" s="177">
        <f t="shared" si="0"/>
        <v>4</v>
      </c>
      <c r="D44" s="176">
        <v>4</v>
      </c>
      <c r="E44" s="178">
        <v>0</v>
      </c>
      <c r="F44" s="178">
        <v>0</v>
      </c>
      <c r="G44" s="179">
        <v>0</v>
      </c>
      <c r="H44" s="176">
        <v>0</v>
      </c>
      <c r="I44" s="178">
        <v>0</v>
      </c>
      <c r="J44" s="179">
        <v>4</v>
      </c>
      <c r="K44" s="176">
        <v>0</v>
      </c>
      <c r="L44" s="179">
        <v>0</v>
      </c>
      <c r="M44" s="176">
        <v>0</v>
      </c>
      <c r="N44" s="178">
        <v>0</v>
      </c>
      <c r="O44" s="178">
        <v>0</v>
      </c>
      <c r="P44" s="178">
        <v>0</v>
      </c>
      <c r="Q44" s="178">
        <v>0</v>
      </c>
      <c r="R44" s="179">
        <v>0</v>
      </c>
      <c r="S44" s="272">
        <v>2</v>
      </c>
      <c r="T44" s="504">
        <v>2</v>
      </c>
      <c r="U44" s="178">
        <v>0</v>
      </c>
      <c r="V44" s="178">
        <v>0</v>
      </c>
      <c r="W44" s="178">
        <v>0</v>
      </c>
      <c r="X44" s="178">
        <v>0</v>
      </c>
      <c r="Y44" s="178">
        <v>0</v>
      </c>
      <c r="Z44" s="178">
        <v>2</v>
      </c>
      <c r="AA44" s="179">
        <v>0</v>
      </c>
      <c r="AB44" s="176">
        <v>0</v>
      </c>
      <c r="AC44" s="178">
        <v>0</v>
      </c>
      <c r="AD44" s="178">
        <v>0</v>
      </c>
      <c r="AE44" s="178">
        <v>0</v>
      </c>
      <c r="AF44" s="179">
        <v>0</v>
      </c>
    </row>
    <row r="45" spans="2:32" s="172" customFormat="1" ht="24" customHeight="1">
      <c r="B45" s="176" t="s">
        <v>377</v>
      </c>
      <c r="C45" s="177">
        <f t="shared" si="0"/>
        <v>19</v>
      </c>
      <c r="D45" s="176">
        <v>18</v>
      </c>
      <c r="E45" s="178">
        <v>1</v>
      </c>
      <c r="F45" s="178">
        <v>0</v>
      </c>
      <c r="G45" s="179">
        <v>0</v>
      </c>
      <c r="H45" s="176">
        <v>0</v>
      </c>
      <c r="I45" s="178">
        <v>0</v>
      </c>
      <c r="J45" s="179">
        <v>19</v>
      </c>
      <c r="K45" s="176">
        <v>0</v>
      </c>
      <c r="L45" s="179">
        <v>0</v>
      </c>
      <c r="M45" s="176">
        <v>0</v>
      </c>
      <c r="N45" s="178">
        <v>0</v>
      </c>
      <c r="O45" s="178">
        <v>0</v>
      </c>
      <c r="P45" s="178">
        <v>0</v>
      </c>
      <c r="Q45" s="178">
        <v>0</v>
      </c>
      <c r="R45" s="179">
        <v>0</v>
      </c>
      <c r="S45" s="272">
        <v>8</v>
      </c>
      <c r="T45" s="504">
        <v>10</v>
      </c>
      <c r="U45" s="178">
        <v>0</v>
      </c>
      <c r="V45" s="178">
        <v>0</v>
      </c>
      <c r="W45" s="178">
        <v>0</v>
      </c>
      <c r="X45" s="178">
        <v>0</v>
      </c>
      <c r="Y45" s="178">
        <v>0</v>
      </c>
      <c r="Z45" s="178">
        <v>10</v>
      </c>
      <c r="AA45" s="179">
        <v>0</v>
      </c>
      <c r="AB45" s="176">
        <v>0</v>
      </c>
      <c r="AC45" s="178">
        <v>0</v>
      </c>
      <c r="AD45" s="178">
        <v>0</v>
      </c>
      <c r="AE45" s="178">
        <v>0</v>
      </c>
      <c r="AF45" s="179">
        <v>0</v>
      </c>
    </row>
    <row r="46" spans="2:32" s="172" customFormat="1" ht="24" customHeight="1">
      <c r="B46" s="176" t="s">
        <v>378</v>
      </c>
      <c r="C46" s="177">
        <f t="shared" si="0"/>
        <v>0</v>
      </c>
      <c r="D46" s="176">
        <v>0</v>
      </c>
      <c r="E46" s="178">
        <v>0</v>
      </c>
      <c r="F46" s="178">
        <v>0</v>
      </c>
      <c r="G46" s="179">
        <v>0</v>
      </c>
      <c r="H46" s="176">
        <v>0</v>
      </c>
      <c r="I46" s="178">
        <v>0</v>
      </c>
      <c r="J46" s="179">
        <v>0</v>
      </c>
      <c r="K46" s="176">
        <v>0</v>
      </c>
      <c r="L46" s="179">
        <v>0</v>
      </c>
      <c r="M46" s="176">
        <v>0</v>
      </c>
      <c r="N46" s="178">
        <v>0</v>
      </c>
      <c r="O46" s="178">
        <v>0</v>
      </c>
      <c r="P46" s="178">
        <v>0</v>
      </c>
      <c r="Q46" s="178">
        <v>0</v>
      </c>
      <c r="R46" s="179">
        <v>0</v>
      </c>
      <c r="S46" s="272">
        <v>0</v>
      </c>
      <c r="T46" s="504">
        <v>0</v>
      </c>
      <c r="U46" s="178">
        <v>0</v>
      </c>
      <c r="V46" s="178">
        <v>0</v>
      </c>
      <c r="W46" s="178">
        <v>0</v>
      </c>
      <c r="X46" s="178">
        <v>0</v>
      </c>
      <c r="Y46" s="178">
        <v>0</v>
      </c>
      <c r="Z46" s="178">
        <v>0</v>
      </c>
      <c r="AA46" s="179">
        <v>0</v>
      </c>
      <c r="AB46" s="176">
        <v>0</v>
      </c>
      <c r="AC46" s="178">
        <v>0</v>
      </c>
      <c r="AD46" s="178">
        <v>0</v>
      </c>
      <c r="AE46" s="178">
        <v>0</v>
      </c>
      <c r="AF46" s="179">
        <v>0</v>
      </c>
    </row>
    <row r="47" spans="2:32" s="172" customFormat="1" ht="24" customHeight="1">
      <c r="B47" s="176" t="s">
        <v>379</v>
      </c>
      <c r="C47" s="177">
        <f t="shared" si="0"/>
        <v>2</v>
      </c>
      <c r="D47" s="176">
        <v>1</v>
      </c>
      <c r="E47" s="178">
        <v>0</v>
      </c>
      <c r="F47" s="178">
        <v>0</v>
      </c>
      <c r="G47" s="179">
        <v>1</v>
      </c>
      <c r="H47" s="176">
        <v>0</v>
      </c>
      <c r="I47" s="178">
        <v>0</v>
      </c>
      <c r="J47" s="179">
        <v>2</v>
      </c>
      <c r="K47" s="176">
        <v>0</v>
      </c>
      <c r="L47" s="179">
        <v>0</v>
      </c>
      <c r="M47" s="176">
        <v>0</v>
      </c>
      <c r="N47" s="178">
        <v>0</v>
      </c>
      <c r="O47" s="178">
        <v>0</v>
      </c>
      <c r="P47" s="178">
        <v>0</v>
      </c>
      <c r="Q47" s="178">
        <v>0</v>
      </c>
      <c r="R47" s="179">
        <v>0</v>
      </c>
      <c r="S47" s="272">
        <v>1</v>
      </c>
      <c r="T47" s="504">
        <v>1</v>
      </c>
      <c r="U47" s="178">
        <v>1</v>
      </c>
      <c r="V47" s="178">
        <v>0</v>
      </c>
      <c r="W47" s="178">
        <v>0</v>
      </c>
      <c r="X47" s="178">
        <v>0</v>
      </c>
      <c r="Y47" s="178">
        <v>0</v>
      </c>
      <c r="Z47" s="178">
        <v>0</v>
      </c>
      <c r="AA47" s="179">
        <v>0</v>
      </c>
      <c r="AB47" s="176">
        <v>0</v>
      </c>
      <c r="AC47" s="178">
        <v>0</v>
      </c>
      <c r="AD47" s="178">
        <v>0</v>
      </c>
      <c r="AE47" s="178">
        <v>0</v>
      </c>
      <c r="AF47" s="179">
        <v>0</v>
      </c>
    </row>
    <row r="48" spans="2:32" s="172" customFormat="1" ht="24" customHeight="1">
      <c r="B48" s="176" t="s">
        <v>380</v>
      </c>
      <c r="C48" s="177">
        <f t="shared" si="0"/>
        <v>0</v>
      </c>
      <c r="D48" s="176">
        <v>0</v>
      </c>
      <c r="E48" s="178">
        <v>0</v>
      </c>
      <c r="F48" s="178">
        <v>0</v>
      </c>
      <c r="G48" s="179">
        <v>0</v>
      </c>
      <c r="H48" s="176">
        <v>0</v>
      </c>
      <c r="I48" s="178">
        <v>0</v>
      </c>
      <c r="J48" s="179">
        <v>0</v>
      </c>
      <c r="K48" s="176">
        <v>0</v>
      </c>
      <c r="L48" s="179">
        <v>0</v>
      </c>
      <c r="M48" s="176">
        <v>0</v>
      </c>
      <c r="N48" s="178">
        <v>0</v>
      </c>
      <c r="O48" s="178">
        <v>0</v>
      </c>
      <c r="P48" s="178">
        <v>0</v>
      </c>
      <c r="Q48" s="178">
        <v>0</v>
      </c>
      <c r="R48" s="179">
        <v>0</v>
      </c>
      <c r="S48" s="272">
        <v>0</v>
      </c>
      <c r="T48" s="504">
        <v>0</v>
      </c>
      <c r="U48" s="178">
        <v>0</v>
      </c>
      <c r="V48" s="178">
        <v>0</v>
      </c>
      <c r="W48" s="178">
        <v>0</v>
      </c>
      <c r="X48" s="178">
        <v>0</v>
      </c>
      <c r="Y48" s="178">
        <v>0</v>
      </c>
      <c r="Z48" s="178">
        <v>0</v>
      </c>
      <c r="AA48" s="179">
        <v>0</v>
      </c>
      <c r="AB48" s="176">
        <v>0</v>
      </c>
      <c r="AC48" s="178">
        <v>0</v>
      </c>
      <c r="AD48" s="178">
        <v>0</v>
      </c>
      <c r="AE48" s="178">
        <v>0</v>
      </c>
      <c r="AF48" s="179">
        <v>0</v>
      </c>
    </row>
    <row r="49" spans="2:32" s="172" customFormat="1" ht="24" customHeight="1">
      <c r="B49" s="176" t="s">
        <v>381</v>
      </c>
      <c r="C49" s="177">
        <f t="shared" si="0"/>
        <v>2</v>
      </c>
      <c r="D49" s="176">
        <v>0</v>
      </c>
      <c r="E49" s="178">
        <v>0</v>
      </c>
      <c r="F49" s="178">
        <v>0</v>
      </c>
      <c r="G49" s="179">
        <v>2</v>
      </c>
      <c r="H49" s="176">
        <v>0</v>
      </c>
      <c r="I49" s="178">
        <v>0</v>
      </c>
      <c r="J49" s="179">
        <v>2</v>
      </c>
      <c r="K49" s="176">
        <v>0</v>
      </c>
      <c r="L49" s="179">
        <v>0</v>
      </c>
      <c r="M49" s="176">
        <v>0</v>
      </c>
      <c r="N49" s="178">
        <v>0</v>
      </c>
      <c r="O49" s="178">
        <v>0</v>
      </c>
      <c r="P49" s="178">
        <v>0</v>
      </c>
      <c r="Q49" s="178">
        <v>0</v>
      </c>
      <c r="R49" s="179">
        <v>0</v>
      </c>
      <c r="S49" s="272">
        <v>0</v>
      </c>
      <c r="T49" s="504">
        <v>0</v>
      </c>
      <c r="U49" s="178">
        <v>0</v>
      </c>
      <c r="V49" s="178">
        <v>0</v>
      </c>
      <c r="W49" s="178">
        <v>0</v>
      </c>
      <c r="X49" s="178">
        <v>0</v>
      </c>
      <c r="Y49" s="178">
        <v>0</v>
      </c>
      <c r="Z49" s="178">
        <v>0</v>
      </c>
      <c r="AA49" s="179">
        <v>0</v>
      </c>
      <c r="AB49" s="176">
        <v>0</v>
      </c>
      <c r="AC49" s="178">
        <v>0</v>
      </c>
      <c r="AD49" s="178">
        <v>0</v>
      </c>
      <c r="AE49" s="178">
        <v>0</v>
      </c>
      <c r="AF49" s="179">
        <v>0</v>
      </c>
    </row>
    <row r="50" spans="2:32" s="172" customFormat="1" ht="24" customHeight="1">
      <c r="B50" s="176" t="s">
        <v>382</v>
      </c>
      <c r="C50" s="177">
        <f t="shared" si="0"/>
        <v>0</v>
      </c>
      <c r="D50" s="176">
        <v>0</v>
      </c>
      <c r="E50" s="178">
        <v>0</v>
      </c>
      <c r="F50" s="178">
        <v>0</v>
      </c>
      <c r="G50" s="179">
        <v>0</v>
      </c>
      <c r="H50" s="176">
        <v>0</v>
      </c>
      <c r="I50" s="178">
        <v>0</v>
      </c>
      <c r="J50" s="179">
        <v>0</v>
      </c>
      <c r="K50" s="176">
        <v>0</v>
      </c>
      <c r="L50" s="179">
        <v>0</v>
      </c>
      <c r="M50" s="176">
        <v>0</v>
      </c>
      <c r="N50" s="178">
        <v>0</v>
      </c>
      <c r="O50" s="178">
        <v>0</v>
      </c>
      <c r="P50" s="178">
        <v>0</v>
      </c>
      <c r="Q50" s="178">
        <v>0</v>
      </c>
      <c r="R50" s="179">
        <v>0</v>
      </c>
      <c r="S50" s="272">
        <v>0</v>
      </c>
      <c r="T50" s="504">
        <v>0</v>
      </c>
      <c r="U50" s="178">
        <v>0</v>
      </c>
      <c r="V50" s="178">
        <v>0</v>
      </c>
      <c r="W50" s="178">
        <v>0</v>
      </c>
      <c r="X50" s="178">
        <v>0</v>
      </c>
      <c r="Y50" s="178">
        <v>0</v>
      </c>
      <c r="Z50" s="178">
        <v>0</v>
      </c>
      <c r="AA50" s="179">
        <v>0</v>
      </c>
      <c r="AB50" s="176">
        <v>0</v>
      </c>
      <c r="AC50" s="178">
        <v>0</v>
      </c>
      <c r="AD50" s="178">
        <v>0</v>
      </c>
      <c r="AE50" s="178">
        <v>0</v>
      </c>
      <c r="AF50" s="179">
        <v>0</v>
      </c>
    </row>
    <row r="51" spans="2:32" s="172" customFormat="1" ht="24" customHeight="1">
      <c r="B51" s="176" t="s">
        <v>383</v>
      </c>
      <c r="C51" s="177">
        <f t="shared" si="0"/>
        <v>1</v>
      </c>
      <c r="D51" s="176">
        <v>1</v>
      </c>
      <c r="E51" s="178">
        <v>0</v>
      </c>
      <c r="F51" s="178">
        <v>0</v>
      </c>
      <c r="G51" s="179">
        <v>0</v>
      </c>
      <c r="H51" s="176">
        <v>0</v>
      </c>
      <c r="I51" s="178">
        <v>0</v>
      </c>
      <c r="J51" s="179">
        <v>1</v>
      </c>
      <c r="K51" s="176">
        <v>0</v>
      </c>
      <c r="L51" s="179">
        <v>0</v>
      </c>
      <c r="M51" s="176">
        <v>0</v>
      </c>
      <c r="N51" s="178">
        <v>0</v>
      </c>
      <c r="O51" s="178">
        <v>0</v>
      </c>
      <c r="P51" s="178">
        <v>0</v>
      </c>
      <c r="Q51" s="178">
        <v>0</v>
      </c>
      <c r="R51" s="179">
        <v>0</v>
      </c>
      <c r="S51" s="272">
        <v>1</v>
      </c>
      <c r="T51" s="504">
        <v>1</v>
      </c>
      <c r="U51" s="178">
        <v>0</v>
      </c>
      <c r="V51" s="178">
        <v>0</v>
      </c>
      <c r="W51" s="178">
        <v>0</v>
      </c>
      <c r="X51" s="178">
        <v>0</v>
      </c>
      <c r="Y51" s="178">
        <v>0</v>
      </c>
      <c r="Z51" s="178">
        <v>1</v>
      </c>
      <c r="AA51" s="179">
        <v>0</v>
      </c>
      <c r="AB51" s="176">
        <v>0</v>
      </c>
      <c r="AC51" s="178">
        <v>0</v>
      </c>
      <c r="AD51" s="178">
        <v>0</v>
      </c>
      <c r="AE51" s="178">
        <v>0</v>
      </c>
      <c r="AF51" s="179">
        <v>0</v>
      </c>
    </row>
    <row r="52" spans="2:32" s="172" customFormat="1" ht="24" customHeight="1" thickBot="1">
      <c r="B52" s="184" t="s">
        <v>384</v>
      </c>
      <c r="C52" s="187">
        <f t="shared" si="0"/>
        <v>10</v>
      </c>
      <c r="D52" s="184">
        <v>1</v>
      </c>
      <c r="E52" s="186">
        <v>0</v>
      </c>
      <c r="F52" s="186">
        <v>0</v>
      </c>
      <c r="G52" s="187">
        <v>9</v>
      </c>
      <c r="H52" s="184">
        <v>0</v>
      </c>
      <c r="I52" s="186">
        <v>0</v>
      </c>
      <c r="J52" s="187">
        <v>10</v>
      </c>
      <c r="K52" s="184">
        <v>2</v>
      </c>
      <c r="L52" s="187">
        <v>0</v>
      </c>
      <c r="M52" s="184">
        <v>0</v>
      </c>
      <c r="N52" s="186">
        <v>0</v>
      </c>
      <c r="O52" s="186">
        <v>0</v>
      </c>
      <c r="P52" s="186">
        <v>0</v>
      </c>
      <c r="Q52" s="186">
        <v>0</v>
      </c>
      <c r="R52" s="187">
        <v>0</v>
      </c>
      <c r="S52" s="273">
        <v>8</v>
      </c>
      <c r="T52" s="508">
        <v>0</v>
      </c>
      <c r="U52" s="186">
        <v>0</v>
      </c>
      <c r="V52" s="186">
        <v>0</v>
      </c>
      <c r="W52" s="186">
        <v>0</v>
      </c>
      <c r="X52" s="186">
        <v>0</v>
      </c>
      <c r="Y52" s="186">
        <v>0</v>
      </c>
      <c r="Z52" s="186">
        <v>0</v>
      </c>
      <c r="AA52" s="187">
        <v>0</v>
      </c>
      <c r="AB52" s="184">
        <v>0</v>
      </c>
      <c r="AC52" s="186">
        <v>0</v>
      </c>
      <c r="AD52" s="186">
        <v>0</v>
      </c>
      <c r="AE52" s="186">
        <v>0</v>
      </c>
      <c r="AF52" s="187">
        <v>0</v>
      </c>
    </row>
    <row r="53" spans="2:32" s="172" customFormat="1" ht="25.5" customHeight="1" thickBot="1" thickTop="1">
      <c r="B53" s="192" t="s">
        <v>93</v>
      </c>
      <c r="C53" s="193">
        <f>SUM(C6:C52)</f>
        <v>184</v>
      </c>
      <c r="D53" s="194">
        <f>SUM(D6:D52)</f>
        <v>52</v>
      </c>
      <c r="E53" s="195">
        <f aca="true" t="shared" si="1" ref="E53:AF53">SUM(E6:E52)</f>
        <v>8</v>
      </c>
      <c r="F53" s="195">
        <f t="shared" si="1"/>
        <v>12</v>
      </c>
      <c r="G53" s="196">
        <f t="shared" si="1"/>
        <v>112</v>
      </c>
      <c r="H53" s="194">
        <f t="shared" si="1"/>
        <v>3</v>
      </c>
      <c r="I53" s="195">
        <f t="shared" si="1"/>
        <v>0</v>
      </c>
      <c r="J53" s="196">
        <f t="shared" si="1"/>
        <v>181</v>
      </c>
      <c r="K53" s="194">
        <f t="shared" si="1"/>
        <v>2</v>
      </c>
      <c r="L53" s="196">
        <f t="shared" si="1"/>
        <v>0</v>
      </c>
      <c r="M53" s="194">
        <f t="shared" si="1"/>
        <v>9</v>
      </c>
      <c r="N53" s="195">
        <f t="shared" si="1"/>
        <v>0</v>
      </c>
      <c r="O53" s="195">
        <f t="shared" si="1"/>
        <v>0</v>
      </c>
      <c r="P53" s="195">
        <f t="shared" si="1"/>
        <v>0</v>
      </c>
      <c r="Q53" s="195">
        <f t="shared" si="1"/>
        <v>0</v>
      </c>
      <c r="R53" s="196">
        <f t="shared" si="1"/>
        <v>0</v>
      </c>
      <c r="S53" s="274">
        <f t="shared" si="1"/>
        <v>34</v>
      </c>
      <c r="T53" s="509">
        <f t="shared" si="1"/>
        <v>36</v>
      </c>
      <c r="U53" s="195">
        <f t="shared" si="1"/>
        <v>8</v>
      </c>
      <c r="V53" s="195">
        <f t="shared" si="1"/>
        <v>0</v>
      </c>
      <c r="W53" s="195">
        <f t="shared" si="1"/>
        <v>6</v>
      </c>
      <c r="X53" s="195">
        <f t="shared" si="1"/>
        <v>0</v>
      </c>
      <c r="Y53" s="195">
        <f t="shared" si="1"/>
        <v>0</v>
      </c>
      <c r="Z53" s="195">
        <f t="shared" si="1"/>
        <v>13</v>
      </c>
      <c r="AA53" s="196">
        <f t="shared" si="1"/>
        <v>9</v>
      </c>
      <c r="AB53" s="194">
        <f t="shared" si="1"/>
        <v>0</v>
      </c>
      <c r="AC53" s="195">
        <f t="shared" si="1"/>
        <v>0</v>
      </c>
      <c r="AD53" s="195">
        <f t="shared" si="1"/>
        <v>0</v>
      </c>
      <c r="AE53" s="195">
        <f t="shared" si="1"/>
        <v>0</v>
      </c>
      <c r="AF53" s="196">
        <f t="shared" si="1"/>
        <v>0</v>
      </c>
    </row>
    <row r="54" ht="13.5" thickTop="1"/>
  </sheetData>
  <sheetProtection/>
  <mergeCells count="32">
    <mergeCell ref="T2:T5"/>
    <mergeCell ref="H3:H5"/>
    <mergeCell ref="I3:I5"/>
    <mergeCell ref="K3:K5"/>
    <mergeCell ref="L3:L5"/>
    <mergeCell ref="M3:M5"/>
    <mergeCell ref="H2:J2"/>
    <mergeCell ref="AD2:AD5"/>
    <mergeCell ref="AE2:AF2"/>
    <mergeCell ref="Z3:Z5"/>
    <mergeCell ref="AA3:AA5"/>
    <mergeCell ref="AE3:AE5"/>
    <mergeCell ref="AF3:AF5"/>
    <mergeCell ref="U2:AA2"/>
    <mergeCell ref="X3:X5"/>
    <mergeCell ref="AB2:AB5"/>
    <mergeCell ref="Y3:Y5"/>
    <mergeCell ref="AC2:AC5"/>
    <mergeCell ref="S2:S5"/>
    <mergeCell ref="D3:D5"/>
    <mergeCell ref="E3:E5"/>
    <mergeCell ref="F3:F5"/>
    <mergeCell ref="N3:R4"/>
    <mergeCell ref="U3:U5"/>
    <mergeCell ref="V3:V5"/>
    <mergeCell ref="W3:W5"/>
    <mergeCell ref="G3:G5"/>
    <mergeCell ref="C2:C5"/>
    <mergeCell ref="D2:G2"/>
    <mergeCell ref="K2:L2"/>
    <mergeCell ref="M2:R2"/>
    <mergeCell ref="J3:J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7.xml><?xml version="1.0" encoding="utf-8"?>
<worksheet xmlns="http://schemas.openxmlformats.org/spreadsheetml/2006/main" xmlns:r="http://schemas.openxmlformats.org/officeDocument/2006/relationships">
  <sheetPr>
    <pageSetUpPr fitToPage="1"/>
  </sheetPr>
  <dimension ref="B1:AF53"/>
  <sheetViews>
    <sheetView view="pageBreakPreview" zoomScale="60" zoomScaleNormal="70" zoomScalePageLayoutView="0" workbookViewId="0" topLeftCell="A1">
      <pane xSplit="3" ySplit="5" topLeftCell="D51" activePane="bottomRight" state="frozen"/>
      <selection pane="topLeft" activeCell="A1" sqref="A1"/>
      <selection pane="topRight" activeCell="D1" sqref="D1"/>
      <selection pane="bottomLeft" activeCell="A6" sqref="A6"/>
      <selection pane="bottomRight" activeCell="J69" sqref="J69"/>
    </sheetView>
  </sheetViews>
  <sheetFormatPr defaultColWidth="9.00390625" defaultRowHeight="13.5"/>
  <cols>
    <col min="1" max="1" width="2.75390625" style="201" customWidth="1"/>
    <col min="2" max="2" width="22.50390625" style="201" customWidth="1"/>
    <col min="3" max="7" width="9.375" style="201" customWidth="1"/>
    <col min="8" max="17" width="7.75390625" style="201" customWidth="1"/>
    <col min="18" max="18" width="9.375" style="201" customWidth="1"/>
    <col min="19" max="32" width="7.75390625" style="201" customWidth="1"/>
    <col min="33" max="16384" width="8.875" style="201" customWidth="1"/>
  </cols>
  <sheetData>
    <row r="1" spans="2:32" s="441" customFormat="1" ht="23.25" customHeight="1" thickBot="1">
      <c r="B1" s="171" t="s">
        <v>117</v>
      </c>
      <c r="AF1" s="173" t="s">
        <v>55</v>
      </c>
    </row>
    <row r="2" spans="2:32" s="441" customFormat="1" ht="30" customHeight="1" thickTop="1">
      <c r="B2" s="202"/>
      <c r="C2" s="596" t="s">
        <v>395</v>
      </c>
      <c r="D2" s="610" t="s">
        <v>57</v>
      </c>
      <c r="E2" s="597"/>
      <c r="F2" s="597"/>
      <c r="G2" s="598"/>
      <c r="H2" s="612" t="s">
        <v>115</v>
      </c>
      <c r="I2" s="612"/>
      <c r="J2" s="612"/>
      <c r="K2" s="610" t="s">
        <v>118</v>
      </c>
      <c r="L2" s="598"/>
      <c r="M2" s="605" t="s">
        <v>116</v>
      </c>
      <c r="N2" s="578"/>
      <c r="O2" s="578"/>
      <c r="P2" s="578"/>
      <c r="Q2" s="578"/>
      <c r="R2" s="590"/>
      <c r="S2" s="613" t="s">
        <v>61</v>
      </c>
      <c r="T2" s="605" t="s">
        <v>62</v>
      </c>
      <c r="U2" s="596" t="s">
        <v>99</v>
      </c>
      <c r="V2" s="597"/>
      <c r="W2" s="597"/>
      <c r="X2" s="597"/>
      <c r="Y2" s="597"/>
      <c r="Z2" s="597"/>
      <c r="AA2" s="597"/>
      <c r="AB2" s="592" t="s">
        <v>64</v>
      </c>
      <c r="AC2" s="599" t="s">
        <v>65</v>
      </c>
      <c r="AD2" s="605" t="s">
        <v>66</v>
      </c>
      <c r="AE2" s="590" t="s">
        <v>101</v>
      </c>
      <c r="AF2" s="601"/>
    </row>
    <row r="3" spans="2:32" s="441" customFormat="1" ht="18" customHeight="1">
      <c r="B3" s="203"/>
      <c r="C3" s="609"/>
      <c r="D3" s="583" t="s">
        <v>69</v>
      </c>
      <c r="E3" s="575" t="s">
        <v>70</v>
      </c>
      <c r="F3" s="575" t="s">
        <v>71</v>
      </c>
      <c r="G3" s="576" t="s">
        <v>72</v>
      </c>
      <c r="H3" s="633" t="s">
        <v>73</v>
      </c>
      <c r="I3" s="594" t="s">
        <v>74</v>
      </c>
      <c r="J3" s="618" t="s">
        <v>72</v>
      </c>
      <c r="K3" s="608" t="s">
        <v>106</v>
      </c>
      <c r="L3" s="602" t="s">
        <v>107</v>
      </c>
      <c r="M3" s="631"/>
      <c r="N3" s="618" t="s">
        <v>103</v>
      </c>
      <c r="O3" s="619"/>
      <c r="P3" s="619"/>
      <c r="Q3" s="619"/>
      <c r="R3" s="619"/>
      <c r="S3" s="614"/>
      <c r="T3" s="606"/>
      <c r="U3" s="575" t="s">
        <v>78</v>
      </c>
      <c r="V3" s="575" t="s">
        <v>79</v>
      </c>
      <c r="W3" s="575" t="s">
        <v>80</v>
      </c>
      <c r="X3" s="575" t="s">
        <v>81</v>
      </c>
      <c r="Y3" s="575" t="s">
        <v>82</v>
      </c>
      <c r="Z3" s="575" t="s">
        <v>72</v>
      </c>
      <c r="AA3" s="618" t="s">
        <v>83</v>
      </c>
      <c r="AB3" s="595"/>
      <c r="AC3" s="600"/>
      <c r="AD3" s="606"/>
      <c r="AE3" s="594" t="s">
        <v>84</v>
      </c>
      <c r="AF3" s="604" t="s">
        <v>85</v>
      </c>
    </row>
    <row r="4" spans="2:32" s="441" customFormat="1" ht="18" customHeight="1">
      <c r="B4" s="203"/>
      <c r="C4" s="609"/>
      <c r="D4" s="583"/>
      <c r="E4" s="575"/>
      <c r="F4" s="575"/>
      <c r="G4" s="576"/>
      <c r="H4" s="606"/>
      <c r="I4" s="600"/>
      <c r="J4" s="609"/>
      <c r="K4" s="595"/>
      <c r="L4" s="603"/>
      <c r="M4" s="631"/>
      <c r="N4" s="609"/>
      <c r="O4" s="621"/>
      <c r="P4" s="621"/>
      <c r="Q4" s="621"/>
      <c r="R4" s="621"/>
      <c r="S4" s="614"/>
      <c r="T4" s="606"/>
      <c r="U4" s="575"/>
      <c r="V4" s="575"/>
      <c r="W4" s="575"/>
      <c r="X4" s="575"/>
      <c r="Y4" s="575"/>
      <c r="Z4" s="575"/>
      <c r="AA4" s="609"/>
      <c r="AB4" s="595"/>
      <c r="AC4" s="600"/>
      <c r="AD4" s="606"/>
      <c r="AE4" s="600"/>
      <c r="AF4" s="604"/>
    </row>
    <row r="5" spans="2:32" s="174" customFormat="1" ht="43.5" customHeight="1">
      <c r="B5" s="204"/>
      <c r="C5" s="609"/>
      <c r="D5" s="608"/>
      <c r="E5" s="594"/>
      <c r="F5" s="594"/>
      <c r="G5" s="602"/>
      <c r="H5" s="607"/>
      <c r="I5" s="615"/>
      <c r="J5" s="632"/>
      <c r="K5" s="593"/>
      <c r="L5" s="616"/>
      <c r="M5" s="631"/>
      <c r="N5" s="211"/>
      <c r="O5" s="489" t="s">
        <v>90</v>
      </c>
      <c r="P5" s="489" t="s">
        <v>91</v>
      </c>
      <c r="Q5" s="493" t="s">
        <v>92</v>
      </c>
      <c r="R5" s="493" t="s">
        <v>72</v>
      </c>
      <c r="S5" s="614"/>
      <c r="T5" s="606"/>
      <c r="U5" s="594"/>
      <c r="V5" s="594"/>
      <c r="W5" s="594"/>
      <c r="X5" s="594"/>
      <c r="Y5" s="594"/>
      <c r="Z5" s="594"/>
      <c r="AA5" s="609"/>
      <c r="AB5" s="593"/>
      <c r="AC5" s="600"/>
      <c r="AD5" s="606"/>
      <c r="AE5" s="600"/>
      <c r="AF5" s="604"/>
    </row>
    <row r="6" spans="2:32" s="172" customFormat="1" ht="24" customHeight="1">
      <c r="B6" s="176" t="s">
        <v>339</v>
      </c>
      <c r="C6" s="177">
        <f>SUM(D6:G6)</f>
        <v>1</v>
      </c>
      <c r="D6" s="176">
        <v>1</v>
      </c>
      <c r="E6" s="178">
        <v>0</v>
      </c>
      <c r="F6" s="178">
        <v>0</v>
      </c>
      <c r="G6" s="179">
        <v>0</v>
      </c>
      <c r="H6" s="205">
        <v>0</v>
      </c>
      <c r="I6" s="178">
        <v>0</v>
      </c>
      <c r="J6" s="177">
        <v>1</v>
      </c>
      <c r="K6" s="176">
        <v>0</v>
      </c>
      <c r="L6" s="179">
        <v>0</v>
      </c>
      <c r="M6" s="205">
        <v>0</v>
      </c>
      <c r="N6" s="178">
        <v>0</v>
      </c>
      <c r="O6" s="178">
        <v>0</v>
      </c>
      <c r="P6" s="178">
        <v>0</v>
      </c>
      <c r="Q6" s="178">
        <v>0</v>
      </c>
      <c r="R6" s="177">
        <v>0</v>
      </c>
      <c r="S6" s="180">
        <v>0</v>
      </c>
      <c r="T6" s="205">
        <v>1</v>
      </c>
      <c r="U6" s="178">
        <v>1</v>
      </c>
      <c r="V6" s="178">
        <v>0</v>
      </c>
      <c r="W6" s="178">
        <v>0</v>
      </c>
      <c r="X6" s="178">
        <v>0</v>
      </c>
      <c r="Y6" s="178">
        <v>0</v>
      </c>
      <c r="Z6" s="178">
        <v>0</v>
      </c>
      <c r="AA6" s="177">
        <v>0</v>
      </c>
      <c r="AB6" s="176">
        <v>0</v>
      </c>
      <c r="AC6" s="178">
        <v>0</v>
      </c>
      <c r="AD6" s="178">
        <v>0</v>
      </c>
      <c r="AE6" s="178">
        <v>0</v>
      </c>
      <c r="AF6" s="179">
        <v>0</v>
      </c>
    </row>
    <row r="7" spans="2:32" s="172" customFormat="1" ht="24" customHeight="1">
      <c r="B7" s="176" t="s">
        <v>340</v>
      </c>
      <c r="C7" s="177">
        <f aca="true" t="shared" si="0" ref="C7:C52">SUM(D7:G7)</f>
        <v>0</v>
      </c>
      <c r="D7" s="176">
        <v>0</v>
      </c>
      <c r="E7" s="178">
        <v>0</v>
      </c>
      <c r="F7" s="178">
        <v>0</v>
      </c>
      <c r="G7" s="179">
        <v>0</v>
      </c>
      <c r="H7" s="205">
        <v>0</v>
      </c>
      <c r="I7" s="178">
        <v>0</v>
      </c>
      <c r="J7" s="177">
        <v>0</v>
      </c>
      <c r="K7" s="176">
        <v>0</v>
      </c>
      <c r="L7" s="179">
        <v>0</v>
      </c>
      <c r="M7" s="205">
        <v>0</v>
      </c>
      <c r="N7" s="178">
        <v>0</v>
      </c>
      <c r="O7" s="178">
        <v>0</v>
      </c>
      <c r="P7" s="178">
        <v>0</v>
      </c>
      <c r="Q7" s="178">
        <v>0</v>
      </c>
      <c r="R7" s="177">
        <v>0</v>
      </c>
      <c r="S7" s="180">
        <v>0</v>
      </c>
      <c r="T7" s="205">
        <v>0</v>
      </c>
      <c r="U7" s="178">
        <v>0</v>
      </c>
      <c r="V7" s="178">
        <v>0</v>
      </c>
      <c r="W7" s="178">
        <v>0</v>
      </c>
      <c r="X7" s="178">
        <v>0</v>
      </c>
      <c r="Y7" s="178">
        <v>0</v>
      </c>
      <c r="Z7" s="178">
        <v>0</v>
      </c>
      <c r="AA7" s="177">
        <v>0</v>
      </c>
      <c r="AB7" s="176">
        <v>0</v>
      </c>
      <c r="AC7" s="178">
        <v>0</v>
      </c>
      <c r="AD7" s="178">
        <v>0</v>
      </c>
      <c r="AE7" s="178">
        <v>0</v>
      </c>
      <c r="AF7" s="179">
        <v>0</v>
      </c>
    </row>
    <row r="8" spans="2:32" s="172" customFormat="1" ht="24" customHeight="1">
      <c r="B8" s="176" t="s">
        <v>341</v>
      </c>
      <c r="C8" s="177">
        <f t="shared" si="0"/>
        <v>1</v>
      </c>
      <c r="D8" s="176">
        <v>1</v>
      </c>
      <c r="E8" s="178">
        <v>0</v>
      </c>
      <c r="F8" s="178">
        <v>0</v>
      </c>
      <c r="G8" s="179">
        <v>0</v>
      </c>
      <c r="H8" s="205">
        <v>0</v>
      </c>
      <c r="I8" s="178">
        <v>0</v>
      </c>
      <c r="J8" s="177">
        <v>1</v>
      </c>
      <c r="K8" s="176">
        <v>0</v>
      </c>
      <c r="L8" s="179">
        <v>0</v>
      </c>
      <c r="M8" s="205">
        <v>0</v>
      </c>
      <c r="N8" s="178">
        <v>0</v>
      </c>
      <c r="O8" s="178">
        <v>0</v>
      </c>
      <c r="P8" s="178">
        <v>0</v>
      </c>
      <c r="Q8" s="178">
        <v>0</v>
      </c>
      <c r="R8" s="177">
        <v>0</v>
      </c>
      <c r="S8" s="180">
        <v>0</v>
      </c>
      <c r="T8" s="205">
        <v>0</v>
      </c>
      <c r="U8" s="178">
        <v>0</v>
      </c>
      <c r="V8" s="178">
        <v>0</v>
      </c>
      <c r="W8" s="178">
        <v>0</v>
      </c>
      <c r="X8" s="178">
        <v>0</v>
      </c>
      <c r="Y8" s="178">
        <v>0</v>
      </c>
      <c r="Z8" s="178">
        <v>0</v>
      </c>
      <c r="AA8" s="177">
        <v>0</v>
      </c>
      <c r="AB8" s="176">
        <v>0</v>
      </c>
      <c r="AC8" s="178">
        <v>0</v>
      </c>
      <c r="AD8" s="178">
        <v>0</v>
      </c>
      <c r="AE8" s="178">
        <v>0</v>
      </c>
      <c r="AF8" s="179">
        <v>0</v>
      </c>
    </row>
    <row r="9" spans="2:32" s="172" customFormat="1" ht="24" customHeight="1">
      <c r="B9" s="176" t="s">
        <v>342</v>
      </c>
      <c r="C9" s="177">
        <f t="shared" si="0"/>
        <v>0</v>
      </c>
      <c r="D9" s="176">
        <v>0</v>
      </c>
      <c r="E9" s="178">
        <v>0</v>
      </c>
      <c r="F9" s="178">
        <v>0</v>
      </c>
      <c r="G9" s="179">
        <v>0</v>
      </c>
      <c r="H9" s="205">
        <v>0</v>
      </c>
      <c r="I9" s="178">
        <v>0</v>
      </c>
      <c r="J9" s="177">
        <v>0</v>
      </c>
      <c r="K9" s="176">
        <v>0</v>
      </c>
      <c r="L9" s="179">
        <v>0</v>
      </c>
      <c r="M9" s="205">
        <v>0</v>
      </c>
      <c r="N9" s="178">
        <v>0</v>
      </c>
      <c r="O9" s="178">
        <v>0</v>
      </c>
      <c r="P9" s="178">
        <v>0</v>
      </c>
      <c r="Q9" s="178">
        <v>0</v>
      </c>
      <c r="R9" s="177">
        <v>0</v>
      </c>
      <c r="S9" s="180">
        <v>0</v>
      </c>
      <c r="T9" s="205">
        <v>0</v>
      </c>
      <c r="U9" s="178">
        <v>0</v>
      </c>
      <c r="V9" s="178">
        <v>0</v>
      </c>
      <c r="W9" s="178">
        <v>0</v>
      </c>
      <c r="X9" s="178">
        <v>0</v>
      </c>
      <c r="Y9" s="178">
        <v>0</v>
      </c>
      <c r="Z9" s="178">
        <v>0</v>
      </c>
      <c r="AA9" s="177">
        <v>0</v>
      </c>
      <c r="AB9" s="176">
        <v>0</v>
      </c>
      <c r="AC9" s="178">
        <v>0</v>
      </c>
      <c r="AD9" s="178">
        <v>0</v>
      </c>
      <c r="AE9" s="178">
        <v>0</v>
      </c>
      <c r="AF9" s="179">
        <v>0</v>
      </c>
    </row>
    <row r="10" spans="2:32" s="172" customFormat="1" ht="24" customHeight="1">
      <c r="B10" s="176" t="s">
        <v>343</v>
      </c>
      <c r="C10" s="177">
        <f t="shared" si="0"/>
        <v>0</v>
      </c>
      <c r="D10" s="176">
        <v>0</v>
      </c>
      <c r="E10" s="178">
        <v>0</v>
      </c>
      <c r="F10" s="178">
        <v>0</v>
      </c>
      <c r="G10" s="179">
        <v>0</v>
      </c>
      <c r="H10" s="205">
        <v>0</v>
      </c>
      <c r="I10" s="178">
        <v>0</v>
      </c>
      <c r="J10" s="177">
        <v>0</v>
      </c>
      <c r="K10" s="176">
        <v>0</v>
      </c>
      <c r="L10" s="179">
        <v>0</v>
      </c>
      <c r="M10" s="205">
        <v>0</v>
      </c>
      <c r="N10" s="178">
        <v>0</v>
      </c>
      <c r="O10" s="178">
        <v>0</v>
      </c>
      <c r="P10" s="178">
        <v>0</v>
      </c>
      <c r="Q10" s="178">
        <v>0</v>
      </c>
      <c r="R10" s="177">
        <v>0</v>
      </c>
      <c r="S10" s="180">
        <v>0</v>
      </c>
      <c r="T10" s="205">
        <v>0</v>
      </c>
      <c r="U10" s="178">
        <v>0</v>
      </c>
      <c r="V10" s="178">
        <v>0</v>
      </c>
      <c r="W10" s="178">
        <v>0</v>
      </c>
      <c r="X10" s="178">
        <v>0</v>
      </c>
      <c r="Y10" s="178">
        <v>0</v>
      </c>
      <c r="Z10" s="178">
        <v>0</v>
      </c>
      <c r="AA10" s="177">
        <v>0</v>
      </c>
      <c r="AB10" s="176">
        <v>0</v>
      </c>
      <c r="AC10" s="178">
        <v>0</v>
      </c>
      <c r="AD10" s="178">
        <v>0</v>
      </c>
      <c r="AE10" s="178">
        <v>0</v>
      </c>
      <c r="AF10" s="179">
        <v>0</v>
      </c>
    </row>
    <row r="11" spans="2:32" s="172" customFormat="1" ht="24" customHeight="1">
      <c r="B11" s="176" t="s">
        <v>344</v>
      </c>
      <c r="C11" s="177">
        <f t="shared" si="0"/>
        <v>0</v>
      </c>
      <c r="D11" s="176">
        <v>0</v>
      </c>
      <c r="E11" s="178">
        <v>0</v>
      </c>
      <c r="F11" s="178">
        <v>0</v>
      </c>
      <c r="G11" s="179">
        <v>0</v>
      </c>
      <c r="H11" s="205">
        <v>0</v>
      </c>
      <c r="I11" s="178">
        <v>0</v>
      </c>
      <c r="J11" s="177">
        <v>0</v>
      </c>
      <c r="K11" s="176">
        <v>0</v>
      </c>
      <c r="L11" s="179">
        <v>0</v>
      </c>
      <c r="M11" s="205">
        <v>0</v>
      </c>
      <c r="N11" s="178">
        <v>0</v>
      </c>
      <c r="O11" s="178">
        <v>0</v>
      </c>
      <c r="P11" s="178">
        <v>0</v>
      </c>
      <c r="Q11" s="178">
        <v>0</v>
      </c>
      <c r="R11" s="177">
        <v>0</v>
      </c>
      <c r="S11" s="180">
        <v>0</v>
      </c>
      <c r="T11" s="205">
        <v>0</v>
      </c>
      <c r="U11" s="178">
        <v>0</v>
      </c>
      <c r="V11" s="178">
        <v>0</v>
      </c>
      <c r="W11" s="178">
        <v>0</v>
      </c>
      <c r="X11" s="178">
        <v>0</v>
      </c>
      <c r="Y11" s="178">
        <v>0</v>
      </c>
      <c r="Z11" s="178">
        <v>0</v>
      </c>
      <c r="AA11" s="177">
        <v>0</v>
      </c>
      <c r="AB11" s="176">
        <v>0</v>
      </c>
      <c r="AC11" s="178">
        <v>0</v>
      </c>
      <c r="AD11" s="178">
        <v>0</v>
      </c>
      <c r="AE11" s="178">
        <v>0</v>
      </c>
      <c r="AF11" s="179">
        <v>0</v>
      </c>
    </row>
    <row r="12" spans="2:32" s="172" customFormat="1" ht="24" customHeight="1">
      <c r="B12" s="176" t="s">
        <v>345</v>
      </c>
      <c r="C12" s="177">
        <f t="shared" si="0"/>
        <v>0</v>
      </c>
      <c r="D12" s="176">
        <v>0</v>
      </c>
      <c r="E12" s="178">
        <v>0</v>
      </c>
      <c r="F12" s="178">
        <v>0</v>
      </c>
      <c r="G12" s="179">
        <v>0</v>
      </c>
      <c r="H12" s="205">
        <v>0</v>
      </c>
      <c r="I12" s="178">
        <v>0</v>
      </c>
      <c r="J12" s="177">
        <v>0</v>
      </c>
      <c r="K12" s="176">
        <v>0</v>
      </c>
      <c r="L12" s="179">
        <v>0</v>
      </c>
      <c r="M12" s="205">
        <v>0</v>
      </c>
      <c r="N12" s="178">
        <v>0</v>
      </c>
      <c r="O12" s="178">
        <v>0</v>
      </c>
      <c r="P12" s="178">
        <v>0</v>
      </c>
      <c r="Q12" s="178">
        <v>0</v>
      </c>
      <c r="R12" s="177">
        <v>0</v>
      </c>
      <c r="S12" s="180">
        <v>0</v>
      </c>
      <c r="T12" s="205">
        <v>0</v>
      </c>
      <c r="U12" s="178">
        <v>0</v>
      </c>
      <c r="V12" s="178">
        <v>0</v>
      </c>
      <c r="W12" s="178">
        <v>0</v>
      </c>
      <c r="X12" s="178">
        <v>0</v>
      </c>
      <c r="Y12" s="178">
        <v>0</v>
      </c>
      <c r="Z12" s="178">
        <v>0</v>
      </c>
      <c r="AA12" s="177">
        <v>0</v>
      </c>
      <c r="AB12" s="176">
        <v>0</v>
      </c>
      <c r="AC12" s="178">
        <v>0</v>
      </c>
      <c r="AD12" s="178">
        <v>0</v>
      </c>
      <c r="AE12" s="178">
        <v>0</v>
      </c>
      <c r="AF12" s="179">
        <v>0</v>
      </c>
    </row>
    <row r="13" spans="2:32" s="172" customFormat="1" ht="24" customHeight="1">
      <c r="B13" s="176" t="s">
        <v>346</v>
      </c>
      <c r="C13" s="177">
        <f t="shared" si="0"/>
        <v>2</v>
      </c>
      <c r="D13" s="176">
        <v>2</v>
      </c>
      <c r="E13" s="178">
        <v>0</v>
      </c>
      <c r="F13" s="178">
        <v>0</v>
      </c>
      <c r="G13" s="179">
        <v>0</v>
      </c>
      <c r="H13" s="205">
        <v>0</v>
      </c>
      <c r="I13" s="178">
        <v>0</v>
      </c>
      <c r="J13" s="177">
        <v>2</v>
      </c>
      <c r="K13" s="176">
        <v>0</v>
      </c>
      <c r="L13" s="179">
        <v>0</v>
      </c>
      <c r="M13" s="205">
        <v>0</v>
      </c>
      <c r="N13" s="178">
        <v>0</v>
      </c>
      <c r="O13" s="178">
        <v>0</v>
      </c>
      <c r="P13" s="178">
        <v>0</v>
      </c>
      <c r="Q13" s="178">
        <v>0</v>
      </c>
      <c r="R13" s="177">
        <v>0</v>
      </c>
      <c r="S13" s="180">
        <v>0</v>
      </c>
      <c r="T13" s="205">
        <v>0</v>
      </c>
      <c r="U13" s="178">
        <v>0</v>
      </c>
      <c r="V13" s="178">
        <v>0</v>
      </c>
      <c r="W13" s="178">
        <v>0</v>
      </c>
      <c r="X13" s="178">
        <v>0</v>
      </c>
      <c r="Y13" s="178">
        <v>0</v>
      </c>
      <c r="Z13" s="178">
        <v>0</v>
      </c>
      <c r="AA13" s="177">
        <v>0</v>
      </c>
      <c r="AB13" s="176">
        <v>0</v>
      </c>
      <c r="AC13" s="178">
        <v>0</v>
      </c>
      <c r="AD13" s="178">
        <v>0</v>
      </c>
      <c r="AE13" s="178">
        <v>0</v>
      </c>
      <c r="AF13" s="179">
        <v>0</v>
      </c>
    </row>
    <row r="14" spans="2:32" s="172" customFormat="1" ht="24" customHeight="1">
      <c r="B14" s="176" t="s">
        <v>347</v>
      </c>
      <c r="C14" s="177">
        <f t="shared" si="0"/>
        <v>2</v>
      </c>
      <c r="D14" s="176">
        <v>0</v>
      </c>
      <c r="E14" s="178">
        <v>0</v>
      </c>
      <c r="F14" s="178">
        <v>0</v>
      </c>
      <c r="G14" s="179">
        <v>2</v>
      </c>
      <c r="H14" s="205">
        <v>0</v>
      </c>
      <c r="I14" s="178">
        <v>0</v>
      </c>
      <c r="J14" s="177">
        <v>2</v>
      </c>
      <c r="K14" s="176">
        <v>0</v>
      </c>
      <c r="L14" s="179">
        <v>0</v>
      </c>
      <c r="M14" s="205">
        <v>0</v>
      </c>
      <c r="N14" s="178">
        <v>0</v>
      </c>
      <c r="O14" s="178">
        <v>0</v>
      </c>
      <c r="P14" s="178">
        <v>0</v>
      </c>
      <c r="Q14" s="178">
        <v>0</v>
      </c>
      <c r="R14" s="177">
        <v>0</v>
      </c>
      <c r="S14" s="180">
        <v>0</v>
      </c>
      <c r="T14" s="205">
        <v>0</v>
      </c>
      <c r="U14" s="178">
        <v>0</v>
      </c>
      <c r="V14" s="178">
        <v>0</v>
      </c>
      <c r="W14" s="178">
        <v>0</v>
      </c>
      <c r="X14" s="178">
        <v>0</v>
      </c>
      <c r="Y14" s="178">
        <v>0</v>
      </c>
      <c r="Z14" s="178">
        <v>0</v>
      </c>
      <c r="AA14" s="177">
        <v>0</v>
      </c>
      <c r="AB14" s="176">
        <v>0</v>
      </c>
      <c r="AC14" s="178">
        <v>0</v>
      </c>
      <c r="AD14" s="178">
        <v>0</v>
      </c>
      <c r="AE14" s="178">
        <v>0</v>
      </c>
      <c r="AF14" s="179">
        <v>0</v>
      </c>
    </row>
    <row r="15" spans="2:32" s="172" customFormat="1" ht="24" customHeight="1">
      <c r="B15" s="176" t="s">
        <v>348</v>
      </c>
      <c r="C15" s="177">
        <f t="shared" si="0"/>
        <v>1</v>
      </c>
      <c r="D15" s="176">
        <v>1</v>
      </c>
      <c r="E15" s="178">
        <v>0</v>
      </c>
      <c r="F15" s="178">
        <v>0</v>
      </c>
      <c r="G15" s="179">
        <v>0</v>
      </c>
      <c r="H15" s="205">
        <v>0</v>
      </c>
      <c r="I15" s="178">
        <v>0</v>
      </c>
      <c r="J15" s="177">
        <v>1</v>
      </c>
      <c r="K15" s="176">
        <v>0</v>
      </c>
      <c r="L15" s="179">
        <v>0</v>
      </c>
      <c r="M15" s="205">
        <v>0</v>
      </c>
      <c r="N15" s="178">
        <v>0</v>
      </c>
      <c r="O15" s="178">
        <v>0</v>
      </c>
      <c r="P15" s="178">
        <v>0</v>
      </c>
      <c r="Q15" s="178">
        <v>0</v>
      </c>
      <c r="R15" s="177">
        <v>0</v>
      </c>
      <c r="S15" s="180">
        <v>1</v>
      </c>
      <c r="T15" s="205">
        <v>0</v>
      </c>
      <c r="U15" s="178">
        <v>0</v>
      </c>
      <c r="V15" s="178">
        <v>0</v>
      </c>
      <c r="W15" s="178">
        <v>0</v>
      </c>
      <c r="X15" s="178">
        <v>0</v>
      </c>
      <c r="Y15" s="178">
        <v>0</v>
      </c>
      <c r="Z15" s="178">
        <v>0</v>
      </c>
      <c r="AA15" s="177">
        <v>0</v>
      </c>
      <c r="AB15" s="176">
        <v>0</v>
      </c>
      <c r="AC15" s="178">
        <v>0</v>
      </c>
      <c r="AD15" s="178">
        <v>0</v>
      </c>
      <c r="AE15" s="178">
        <v>0</v>
      </c>
      <c r="AF15" s="179">
        <v>0</v>
      </c>
    </row>
    <row r="16" spans="2:32" s="172" customFormat="1" ht="24" customHeight="1">
      <c r="B16" s="176" t="s">
        <v>349</v>
      </c>
      <c r="C16" s="177">
        <f t="shared" si="0"/>
        <v>4</v>
      </c>
      <c r="D16" s="176">
        <v>4</v>
      </c>
      <c r="E16" s="178">
        <v>0</v>
      </c>
      <c r="F16" s="178">
        <v>0</v>
      </c>
      <c r="G16" s="179">
        <v>0</v>
      </c>
      <c r="H16" s="205">
        <v>0</v>
      </c>
      <c r="I16" s="178">
        <v>0</v>
      </c>
      <c r="J16" s="177">
        <v>4</v>
      </c>
      <c r="K16" s="176">
        <v>0</v>
      </c>
      <c r="L16" s="179">
        <v>0</v>
      </c>
      <c r="M16" s="205">
        <v>0</v>
      </c>
      <c r="N16" s="178">
        <v>0</v>
      </c>
      <c r="O16" s="178">
        <v>0</v>
      </c>
      <c r="P16" s="178">
        <v>0</v>
      </c>
      <c r="Q16" s="178">
        <v>0</v>
      </c>
      <c r="R16" s="177">
        <v>0</v>
      </c>
      <c r="S16" s="180">
        <v>0</v>
      </c>
      <c r="T16" s="205">
        <v>0</v>
      </c>
      <c r="U16" s="178">
        <v>0</v>
      </c>
      <c r="V16" s="178">
        <v>0</v>
      </c>
      <c r="W16" s="178">
        <v>0</v>
      </c>
      <c r="X16" s="178">
        <v>0</v>
      </c>
      <c r="Y16" s="178">
        <v>0</v>
      </c>
      <c r="Z16" s="178">
        <v>0</v>
      </c>
      <c r="AA16" s="177">
        <v>0</v>
      </c>
      <c r="AB16" s="176">
        <v>0</v>
      </c>
      <c r="AC16" s="178">
        <v>0</v>
      </c>
      <c r="AD16" s="178">
        <v>0</v>
      </c>
      <c r="AE16" s="178">
        <v>0</v>
      </c>
      <c r="AF16" s="179">
        <v>0</v>
      </c>
    </row>
    <row r="17" spans="2:32" s="172" customFormat="1" ht="24" customHeight="1">
      <c r="B17" s="176" t="s">
        <v>350</v>
      </c>
      <c r="C17" s="177">
        <f t="shared" si="0"/>
        <v>1</v>
      </c>
      <c r="D17" s="176">
        <v>0</v>
      </c>
      <c r="E17" s="178">
        <v>0</v>
      </c>
      <c r="F17" s="178">
        <v>0</v>
      </c>
      <c r="G17" s="179">
        <v>1</v>
      </c>
      <c r="H17" s="205">
        <v>0</v>
      </c>
      <c r="I17" s="178">
        <v>0</v>
      </c>
      <c r="J17" s="177">
        <v>1</v>
      </c>
      <c r="K17" s="176">
        <v>0</v>
      </c>
      <c r="L17" s="179">
        <v>0</v>
      </c>
      <c r="M17" s="205">
        <v>0</v>
      </c>
      <c r="N17" s="178">
        <v>0</v>
      </c>
      <c r="O17" s="178">
        <v>0</v>
      </c>
      <c r="P17" s="178">
        <v>0</v>
      </c>
      <c r="Q17" s="178">
        <v>0</v>
      </c>
      <c r="R17" s="177">
        <v>0</v>
      </c>
      <c r="S17" s="180">
        <v>0</v>
      </c>
      <c r="T17" s="205">
        <v>0</v>
      </c>
      <c r="U17" s="178">
        <v>0</v>
      </c>
      <c r="V17" s="178">
        <v>0</v>
      </c>
      <c r="W17" s="178">
        <v>0</v>
      </c>
      <c r="X17" s="178">
        <v>0</v>
      </c>
      <c r="Y17" s="178">
        <v>0</v>
      </c>
      <c r="Z17" s="178">
        <v>0</v>
      </c>
      <c r="AA17" s="177">
        <v>0</v>
      </c>
      <c r="AB17" s="176">
        <v>0</v>
      </c>
      <c r="AC17" s="178">
        <v>0</v>
      </c>
      <c r="AD17" s="178">
        <v>0</v>
      </c>
      <c r="AE17" s="178">
        <v>0</v>
      </c>
      <c r="AF17" s="179">
        <v>0</v>
      </c>
    </row>
    <row r="18" spans="2:32" s="172" customFormat="1" ht="24" customHeight="1">
      <c r="B18" s="176" t="s">
        <v>351</v>
      </c>
      <c r="C18" s="177">
        <f t="shared" si="0"/>
        <v>27</v>
      </c>
      <c r="D18" s="176">
        <v>0</v>
      </c>
      <c r="E18" s="178">
        <v>0</v>
      </c>
      <c r="F18" s="178">
        <v>1</v>
      </c>
      <c r="G18" s="179">
        <v>26</v>
      </c>
      <c r="H18" s="205">
        <v>0</v>
      </c>
      <c r="I18" s="178">
        <v>0</v>
      </c>
      <c r="J18" s="177">
        <v>27</v>
      </c>
      <c r="K18" s="176">
        <v>0</v>
      </c>
      <c r="L18" s="179">
        <v>0</v>
      </c>
      <c r="M18" s="205">
        <v>6</v>
      </c>
      <c r="N18" s="178">
        <v>0</v>
      </c>
      <c r="O18" s="178">
        <v>0</v>
      </c>
      <c r="P18" s="178">
        <v>0</v>
      </c>
      <c r="Q18" s="178">
        <v>0</v>
      </c>
      <c r="R18" s="177">
        <v>0</v>
      </c>
      <c r="S18" s="180">
        <v>0</v>
      </c>
      <c r="T18" s="205">
        <v>4</v>
      </c>
      <c r="U18" s="178">
        <v>0</v>
      </c>
      <c r="V18" s="178">
        <v>0</v>
      </c>
      <c r="W18" s="178">
        <v>4</v>
      </c>
      <c r="X18" s="178">
        <v>0</v>
      </c>
      <c r="Y18" s="178">
        <v>0</v>
      </c>
      <c r="Z18" s="178">
        <v>0</v>
      </c>
      <c r="AA18" s="177">
        <v>0</v>
      </c>
      <c r="AB18" s="176">
        <v>0</v>
      </c>
      <c r="AC18" s="178">
        <v>0</v>
      </c>
      <c r="AD18" s="178">
        <v>0</v>
      </c>
      <c r="AE18" s="178">
        <v>0</v>
      </c>
      <c r="AF18" s="179">
        <v>0</v>
      </c>
    </row>
    <row r="19" spans="2:32" s="172" customFormat="1" ht="24" customHeight="1">
      <c r="B19" s="176" t="s">
        <v>352</v>
      </c>
      <c r="C19" s="177">
        <f t="shared" si="0"/>
        <v>11</v>
      </c>
      <c r="D19" s="176">
        <v>3</v>
      </c>
      <c r="E19" s="178">
        <v>0</v>
      </c>
      <c r="F19" s="178">
        <v>3</v>
      </c>
      <c r="G19" s="179">
        <v>5</v>
      </c>
      <c r="H19" s="205">
        <v>0</v>
      </c>
      <c r="I19" s="178">
        <v>0</v>
      </c>
      <c r="J19" s="177">
        <v>11</v>
      </c>
      <c r="K19" s="176">
        <v>0</v>
      </c>
      <c r="L19" s="179">
        <v>0</v>
      </c>
      <c r="M19" s="205">
        <v>2</v>
      </c>
      <c r="N19" s="178">
        <v>0</v>
      </c>
      <c r="O19" s="178">
        <v>0</v>
      </c>
      <c r="P19" s="178">
        <v>0</v>
      </c>
      <c r="Q19" s="178">
        <v>0</v>
      </c>
      <c r="R19" s="177">
        <v>0</v>
      </c>
      <c r="S19" s="180">
        <v>0</v>
      </c>
      <c r="T19" s="205">
        <v>5</v>
      </c>
      <c r="U19" s="178">
        <v>5</v>
      </c>
      <c r="V19" s="178">
        <v>0</v>
      </c>
      <c r="W19" s="178">
        <v>0</v>
      </c>
      <c r="X19" s="178">
        <v>0</v>
      </c>
      <c r="Y19" s="178">
        <v>0</v>
      </c>
      <c r="Z19" s="178">
        <v>0</v>
      </c>
      <c r="AA19" s="177">
        <v>0</v>
      </c>
      <c r="AB19" s="176">
        <v>0</v>
      </c>
      <c r="AC19" s="178">
        <v>0</v>
      </c>
      <c r="AD19" s="178">
        <v>0</v>
      </c>
      <c r="AE19" s="178">
        <v>0</v>
      </c>
      <c r="AF19" s="179">
        <v>0</v>
      </c>
    </row>
    <row r="20" spans="2:32" s="172" customFormat="1" ht="24" customHeight="1">
      <c r="B20" s="176" t="s">
        <v>353</v>
      </c>
      <c r="C20" s="177">
        <f t="shared" si="0"/>
        <v>2</v>
      </c>
      <c r="D20" s="176">
        <v>1</v>
      </c>
      <c r="E20" s="178">
        <v>0</v>
      </c>
      <c r="F20" s="178">
        <v>0</v>
      </c>
      <c r="G20" s="179">
        <v>1</v>
      </c>
      <c r="H20" s="205">
        <v>0</v>
      </c>
      <c r="I20" s="178">
        <v>0</v>
      </c>
      <c r="J20" s="177">
        <v>2</v>
      </c>
      <c r="K20" s="176">
        <v>0</v>
      </c>
      <c r="L20" s="179">
        <v>0</v>
      </c>
      <c r="M20" s="205">
        <v>0</v>
      </c>
      <c r="N20" s="178">
        <v>0</v>
      </c>
      <c r="O20" s="178">
        <v>0</v>
      </c>
      <c r="P20" s="178">
        <v>0</v>
      </c>
      <c r="Q20" s="178">
        <v>0</v>
      </c>
      <c r="R20" s="177">
        <v>0</v>
      </c>
      <c r="S20" s="180">
        <v>1</v>
      </c>
      <c r="T20" s="205">
        <v>0</v>
      </c>
      <c r="U20" s="178">
        <v>0</v>
      </c>
      <c r="V20" s="178">
        <v>0</v>
      </c>
      <c r="W20" s="178">
        <v>0</v>
      </c>
      <c r="X20" s="178">
        <v>0</v>
      </c>
      <c r="Y20" s="178">
        <v>0</v>
      </c>
      <c r="Z20" s="178">
        <v>0</v>
      </c>
      <c r="AA20" s="177">
        <v>0</v>
      </c>
      <c r="AB20" s="176">
        <v>0</v>
      </c>
      <c r="AC20" s="178">
        <v>0</v>
      </c>
      <c r="AD20" s="178">
        <v>0</v>
      </c>
      <c r="AE20" s="178">
        <v>0</v>
      </c>
      <c r="AF20" s="179">
        <v>0</v>
      </c>
    </row>
    <row r="21" spans="2:32" s="172" customFormat="1" ht="24" customHeight="1">
      <c r="B21" s="176" t="s">
        <v>354</v>
      </c>
      <c r="C21" s="177">
        <f t="shared" si="0"/>
        <v>0</v>
      </c>
      <c r="D21" s="176">
        <v>0</v>
      </c>
      <c r="E21" s="178">
        <v>0</v>
      </c>
      <c r="F21" s="178">
        <v>0</v>
      </c>
      <c r="G21" s="179">
        <v>0</v>
      </c>
      <c r="H21" s="205">
        <v>0</v>
      </c>
      <c r="I21" s="178">
        <v>0</v>
      </c>
      <c r="J21" s="177">
        <v>0</v>
      </c>
      <c r="K21" s="176">
        <v>0</v>
      </c>
      <c r="L21" s="179">
        <v>0</v>
      </c>
      <c r="M21" s="205">
        <v>0</v>
      </c>
      <c r="N21" s="178">
        <v>0</v>
      </c>
      <c r="O21" s="178">
        <v>0</v>
      </c>
      <c r="P21" s="178">
        <v>0</v>
      </c>
      <c r="Q21" s="178">
        <v>0</v>
      </c>
      <c r="R21" s="177">
        <v>0</v>
      </c>
      <c r="S21" s="180">
        <v>0</v>
      </c>
      <c r="T21" s="205">
        <v>0</v>
      </c>
      <c r="U21" s="178">
        <v>0</v>
      </c>
      <c r="V21" s="178">
        <v>0</v>
      </c>
      <c r="W21" s="178">
        <v>0</v>
      </c>
      <c r="X21" s="178">
        <v>0</v>
      </c>
      <c r="Y21" s="178">
        <v>0</v>
      </c>
      <c r="Z21" s="178">
        <v>0</v>
      </c>
      <c r="AA21" s="177">
        <v>0</v>
      </c>
      <c r="AB21" s="176">
        <v>0</v>
      </c>
      <c r="AC21" s="178">
        <v>0</v>
      </c>
      <c r="AD21" s="178">
        <v>0</v>
      </c>
      <c r="AE21" s="178">
        <v>0</v>
      </c>
      <c r="AF21" s="179">
        <v>0</v>
      </c>
    </row>
    <row r="22" spans="2:32" s="172" customFormat="1" ht="24" customHeight="1">
      <c r="B22" s="176" t="s">
        <v>355</v>
      </c>
      <c r="C22" s="177">
        <f t="shared" si="0"/>
        <v>0</v>
      </c>
      <c r="D22" s="176">
        <v>0</v>
      </c>
      <c r="E22" s="178">
        <v>0</v>
      </c>
      <c r="F22" s="178">
        <v>0</v>
      </c>
      <c r="G22" s="179">
        <v>0</v>
      </c>
      <c r="H22" s="205">
        <v>0</v>
      </c>
      <c r="I22" s="178">
        <v>0</v>
      </c>
      <c r="J22" s="177">
        <v>0</v>
      </c>
      <c r="K22" s="176">
        <v>0</v>
      </c>
      <c r="L22" s="179">
        <v>0</v>
      </c>
      <c r="M22" s="205">
        <v>0</v>
      </c>
      <c r="N22" s="178">
        <v>0</v>
      </c>
      <c r="O22" s="178">
        <v>0</v>
      </c>
      <c r="P22" s="178">
        <v>0</v>
      </c>
      <c r="Q22" s="178">
        <v>0</v>
      </c>
      <c r="R22" s="177">
        <v>0</v>
      </c>
      <c r="S22" s="180">
        <v>0</v>
      </c>
      <c r="T22" s="205">
        <v>0</v>
      </c>
      <c r="U22" s="178">
        <v>0</v>
      </c>
      <c r="V22" s="178">
        <v>0</v>
      </c>
      <c r="W22" s="178">
        <v>0</v>
      </c>
      <c r="X22" s="178">
        <v>0</v>
      </c>
      <c r="Y22" s="178">
        <v>0</v>
      </c>
      <c r="Z22" s="178">
        <v>0</v>
      </c>
      <c r="AA22" s="177">
        <v>0</v>
      </c>
      <c r="AB22" s="176">
        <v>0</v>
      </c>
      <c r="AC22" s="178">
        <v>0</v>
      </c>
      <c r="AD22" s="178">
        <v>0</v>
      </c>
      <c r="AE22" s="178">
        <v>0</v>
      </c>
      <c r="AF22" s="179">
        <v>0</v>
      </c>
    </row>
    <row r="23" spans="2:32" s="172" customFormat="1" ht="24" customHeight="1">
      <c r="B23" s="176" t="s">
        <v>356</v>
      </c>
      <c r="C23" s="177">
        <f t="shared" si="0"/>
        <v>0</v>
      </c>
      <c r="D23" s="176">
        <v>0</v>
      </c>
      <c r="E23" s="178">
        <v>0</v>
      </c>
      <c r="F23" s="178">
        <v>0</v>
      </c>
      <c r="G23" s="179">
        <v>0</v>
      </c>
      <c r="H23" s="205">
        <v>0</v>
      </c>
      <c r="I23" s="178">
        <v>0</v>
      </c>
      <c r="J23" s="177">
        <v>0</v>
      </c>
      <c r="K23" s="176">
        <v>0</v>
      </c>
      <c r="L23" s="179">
        <v>0</v>
      </c>
      <c r="M23" s="205">
        <v>0</v>
      </c>
      <c r="N23" s="178">
        <v>0</v>
      </c>
      <c r="O23" s="178">
        <v>0</v>
      </c>
      <c r="P23" s="178">
        <v>0</v>
      </c>
      <c r="Q23" s="178">
        <v>0</v>
      </c>
      <c r="R23" s="177">
        <v>0</v>
      </c>
      <c r="S23" s="180">
        <v>0</v>
      </c>
      <c r="T23" s="205">
        <v>0</v>
      </c>
      <c r="U23" s="178">
        <v>0</v>
      </c>
      <c r="V23" s="178">
        <v>0</v>
      </c>
      <c r="W23" s="178">
        <v>0</v>
      </c>
      <c r="X23" s="178">
        <v>0</v>
      </c>
      <c r="Y23" s="178">
        <v>0</v>
      </c>
      <c r="Z23" s="178">
        <v>0</v>
      </c>
      <c r="AA23" s="177">
        <v>0</v>
      </c>
      <c r="AB23" s="176">
        <v>0</v>
      </c>
      <c r="AC23" s="178">
        <v>0</v>
      </c>
      <c r="AD23" s="178">
        <v>0</v>
      </c>
      <c r="AE23" s="178">
        <v>0</v>
      </c>
      <c r="AF23" s="179">
        <v>0</v>
      </c>
    </row>
    <row r="24" spans="2:32" s="172" customFormat="1" ht="24" customHeight="1">
      <c r="B24" s="176" t="s">
        <v>357</v>
      </c>
      <c r="C24" s="177">
        <f t="shared" si="0"/>
        <v>0</v>
      </c>
      <c r="D24" s="176">
        <v>0</v>
      </c>
      <c r="E24" s="178">
        <v>0</v>
      </c>
      <c r="F24" s="178">
        <v>0</v>
      </c>
      <c r="G24" s="179">
        <v>0</v>
      </c>
      <c r="H24" s="205">
        <v>0</v>
      </c>
      <c r="I24" s="178">
        <v>0</v>
      </c>
      <c r="J24" s="177">
        <v>0</v>
      </c>
      <c r="K24" s="176">
        <v>0</v>
      </c>
      <c r="L24" s="179">
        <v>0</v>
      </c>
      <c r="M24" s="205">
        <v>0</v>
      </c>
      <c r="N24" s="178">
        <v>0</v>
      </c>
      <c r="O24" s="178">
        <v>0</v>
      </c>
      <c r="P24" s="178">
        <v>0</v>
      </c>
      <c r="Q24" s="178">
        <v>0</v>
      </c>
      <c r="R24" s="177">
        <v>0</v>
      </c>
      <c r="S24" s="180">
        <v>0</v>
      </c>
      <c r="T24" s="205">
        <v>0</v>
      </c>
      <c r="U24" s="178">
        <v>0</v>
      </c>
      <c r="V24" s="178">
        <v>0</v>
      </c>
      <c r="W24" s="178">
        <v>0</v>
      </c>
      <c r="X24" s="178">
        <v>0</v>
      </c>
      <c r="Y24" s="178">
        <v>0</v>
      </c>
      <c r="Z24" s="178">
        <v>0</v>
      </c>
      <c r="AA24" s="177">
        <v>0</v>
      </c>
      <c r="AB24" s="176">
        <v>0</v>
      </c>
      <c r="AC24" s="178">
        <v>0</v>
      </c>
      <c r="AD24" s="178">
        <v>0</v>
      </c>
      <c r="AE24" s="178">
        <v>0</v>
      </c>
      <c r="AF24" s="179">
        <v>0</v>
      </c>
    </row>
    <row r="25" spans="2:32" s="172" customFormat="1" ht="24" customHeight="1">
      <c r="B25" s="176" t="s">
        <v>358</v>
      </c>
      <c r="C25" s="177">
        <f t="shared" si="0"/>
        <v>0</v>
      </c>
      <c r="D25" s="176">
        <v>0</v>
      </c>
      <c r="E25" s="178">
        <v>0</v>
      </c>
      <c r="F25" s="178">
        <v>0</v>
      </c>
      <c r="G25" s="179">
        <v>0</v>
      </c>
      <c r="H25" s="205">
        <v>0</v>
      </c>
      <c r="I25" s="178">
        <v>0</v>
      </c>
      <c r="J25" s="177">
        <v>0</v>
      </c>
      <c r="K25" s="176">
        <v>0</v>
      </c>
      <c r="L25" s="179">
        <v>0</v>
      </c>
      <c r="M25" s="205">
        <v>0</v>
      </c>
      <c r="N25" s="178">
        <v>0</v>
      </c>
      <c r="O25" s="178">
        <v>0</v>
      </c>
      <c r="P25" s="178">
        <v>0</v>
      </c>
      <c r="Q25" s="178">
        <v>0</v>
      </c>
      <c r="R25" s="177">
        <v>0</v>
      </c>
      <c r="S25" s="180">
        <v>0</v>
      </c>
      <c r="T25" s="205">
        <v>0</v>
      </c>
      <c r="U25" s="178">
        <v>0</v>
      </c>
      <c r="V25" s="178">
        <v>0</v>
      </c>
      <c r="W25" s="178">
        <v>0</v>
      </c>
      <c r="X25" s="178">
        <v>0</v>
      </c>
      <c r="Y25" s="178">
        <v>0</v>
      </c>
      <c r="Z25" s="178">
        <v>0</v>
      </c>
      <c r="AA25" s="177">
        <v>0</v>
      </c>
      <c r="AB25" s="176">
        <v>0</v>
      </c>
      <c r="AC25" s="178">
        <v>0</v>
      </c>
      <c r="AD25" s="178">
        <v>0</v>
      </c>
      <c r="AE25" s="178">
        <v>0</v>
      </c>
      <c r="AF25" s="179">
        <v>0</v>
      </c>
    </row>
    <row r="26" spans="2:32" s="172" customFormat="1" ht="24" customHeight="1">
      <c r="B26" s="176" t="s">
        <v>359</v>
      </c>
      <c r="C26" s="177">
        <f t="shared" si="0"/>
        <v>3</v>
      </c>
      <c r="D26" s="176">
        <v>0</v>
      </c>
      <c r="E26" s="178">
        <v>1</v>
      </c>
      <c r="F26" s="178">
        <v>0</v>
      </c>
      <c r="G26" s="179">
        <v>2</v>
      </c>
      <c r="H26" s="205">
        <v>0</v>
      </c>
      <c r="I26" s="178">
        <v>0</v>
      </c>
      <c r="J26" s="177">
        <v>3</v>
      </c>
      <c r="K26" s="176">
        <v>0</v>
      </c>
      <c r="L26" s="179">
        <v>0</v>
      </c>
      <c r="M26" s="205">
        <v>0</v>
      </c>
      <c r="N26" s="178">
        <v>0</v>
      </c>
      <c r="O26" s="178">
        <v>0</v>
      </c>
      <c r="P26" s="178">
        <v>0</v>
      </c>
      <c r="Q26" s="178">
        <v>0</v>
      </c>
      <c r="R26" s="177">
        <v>0</v>
      </c>
      <c r="S26" s="180">
        <v>1</v>
      </c>
      <c r="T26" s="205">
        <v>0</v>
      </c>
      <c r="U26" s="178">
        <v>0</v>
      </c>
      <c r="V26" s="178">
        <v>0</v>
      </c>
      <c r="W26" s="178">
        <v>0</v>
      </c>
      <c r="X26" s="178">
        <v>0</v>
      </c>
      <c r="Y26" s="178">
        <v>0</v>
      </c>
      <c r="Z26" s="178">
        <v>0</v>
      </c>
      <c r="AA26" s="177">
        <v>0</v>
      </c>
      <c r="AB26" s="176">
        <v>0</v>
      </c>
      <c r="AC26" s="178">
        <v>0</v>
      </c>
      <c r="AD26" s="178">
        <v>0</v>
      </c>
      <c r="AE26" s="178">
        <v>0</v>
      </c>
      <c r="AF26" s="179">
        <v>0</v>
      </c>
    </row>
    <row r="27" spans="2:32" s="172" customFormat="1" ht="24" customHeight="1">
      <c r="B27" s="176" t="s">
        <v>360</v>
      </c>
      <c r="C27" s="177">
        <f t="shared" si="0"/>
        <v>0</v>
      </c>
      <c r="D27" s="176">
        <v>0</v>
      </c>
      <c r="E27" s="178">
        <v>0</v>
      </c>
      <c r="F27" s="178">
        <v>0</v>
      </c>
      <c r="G27" s="179">
        <v>0</v>
      </c>
      <c r="H27" s="205">
        <v>0</v>
      </c>
      <c r="I27" s="178">
        <v>0</v>
      </c>
      <c r="J27" s="177">
        <v>0</v>
      </c>
      <c r="K27" s="176">
        <v>0</v>
      </c>
      <c r="L27" s="179">
        <v>0</v>
      </c>
      <c r="M27" s="205">
        <v>0</v>
      </c>
      <c r="N27" s="178">
        <v>0</v>
      </c>
      <c r="O27" s="178">
        <v>0</v>
      </c>
      <c r="P27" s="178">
        <v>0</v>
      </c>
      <c r="Q27" s="178">
        <v>0</v>
      </c>
      <c r="R27" s="177">
        <v>0</v>
      </c>
      <c r="S27" s="180">
        <v>0</v>
      </c>
      <c r="T27" s="205">
        <v>0</v>
      </c>
      <c r="U27" s="178">
        <v>0</v>
      </c>
      <c r="V27" s="178">
        <v>0</v>
      </c>
      <c r="W27" s="178">
        <v>0</v>
      </c>
      <c r="X27" s="178">
        <v>0</v>
      </c>
      <c r="Y27" s="178">
        <v>0</v>
      </c>
      <c r="Z27" s="178">
        <v>0</v>
      </c>
      <c r="AA27" s="177">
        <v>0</v>
      </c>
      <c r="AB27" s="176">
        <v>0</v>
      </c>
      <c r="AC27" s="178">
        <v>0</v>
      </c>
      <c r="AD27" s="178">
        <v>0</v>
      </c>
      <c r="AE27" s="178">
        <v>0</v>
      </c>
      <c r="AF27" s="179">
        <v>0</v>
      </c>
    </row>
    <row r="28" spans="2:32" s="172" customFormat="1" ht="24" customHeight="1">
      <c r="B28" s="176" t="s">
        <v>361</v>
      </c>
      <c r="C28" s="177">
        <f t="shared" si="0"/>
        <v>0</v>
      </c>
      <c r="D28" s="176">
        <v>0</v>
      </c>
      <c r="E28" s="178">
        <v>0</v>
      </c>
      <c r="F28" s="178">
        <v>0</v>
      </c>
      <c r="G28" s="179">
        <v>0</v>
      </c>
      <c r="H28" s="205">
        <v>0</v>
      </c>
      <c r="I28" s="178">
        <v>0</v>
      </c>
      <c r="J28" s="177">
        <v>0</v>
      </c>
      <c r="K28" s="176">
        <v>0</v>
      </c>
      <c r="L28" s="179">
        <v>0</v>
      </c>
      <c r="M28" s="205">
        <v>0</v>
      </c>
      <c r="N28" s="178">
        <v>0</v>
      </c>
      <c r="O28" s="178">
        <v>0</v>
      </c>
      <c r="P28" s="178">
        <v>0</v>
      </c>
      <c r="Q28" s="178">
        <v>0</v>
      </c>
      <c r="R28" s="177">
        <v>0</v>
      </c>
      <c r="S28" s="180">
        <v>0</v>
      </c>
      <c r="T28" s="205">
        <v>0</v>
      </c>
      <c r="U28" s="178">
        <v>0</v>
      </c>
      <c r="V28" s="178">
        <v>0</v>
      </c>
      <c r="W28" s="178">
        <v>0</v>
      </c>
      <c r="X28" s="178">
        <v>0</v>
      </c>
      <c r="Y28" s="178">
        <v>0</v>
      </c>
      <c r="Z28" s="178">
        <v>0</v>
      </c>
      <c r="AA28" s="177">
        <v>0</v>
      </c>
      <c r="AB28" s="176">
        <v>0</v>
      </c>
      <c r="AC28" s="178">
        <v>0</v>
      </c>
      <c r="AD28" s="178">
        <v>0</v>
      </c>
      <c r="AE28" s="178">
        <v>0</v>
      </c>
      <c r="AF28" s="179">
        <v>0</v>
      </c>
    </row>
    <row r="29" spans="2:32" s="172" customFormat="1" ht="24" customHeight="1">
      <c r="B29" s="176" t="s">
        <v>362</v>
      </c>
      <c r="C29" s="177">
        <f t="shared" si="0"/>
        <v>1</v>
      </c>
      <c r="D29" s="176">
        <v>1</v>
      </c>
      <c r="E29" s="178">
        <v>0</v>
      </c>
      <c r="F29" s="178">
        <v>0</v>
      </c>
      <c r="G29" s="179">
        <v>0</v>
      </c>
      <c r="H29" s="205">
        <v>0</v>
      </c>
      <c r="I29" s="178">
        <v>0</v>
      </c>
      <c r="J29" s="177">
        <v>1</v>
      </c>
      <c r="K29" s="176">
        <v>0</v>
      </c>
      <c r="L29" s="179">
        <v>0</v>
      </c>
      <c r="M29" s="205">
        <v>0</v>
      </c>
      <c r="N29" s="178">
        <v>0</v>
      </c>
      <c r="O29" s="178">
        <v>0</v>
      </c>
      <c r="P29" s="178">
        <v>0</v>
      </c>
      <c r="Q29" s="178">
        <v>0</v>
      </c>
      <c r="R29" s="177">
        <v>0</v>
      </c>
      <c r="S29" s="180">
        <v>0</v>
      </c>
      <c r="T29" s="205">
        <v>0</v>
      </c>
      <c r="U29" s="178">
        <v>0</v>
      </c>
      <c r="V29" s="178">
        <v>0</v>
      </c>
      <c r="W29" s="178">
        <v>0</v>
      </c>
      <c r="X29" s="178">
        <v>0</v>
      </c>
      <c r="Y29" s="178">
        <v>0</v>
      </c>
      <c r="Z29" s="178">
        <v>0</v>
      </c>
      <c r="AA29" s="177">
        <v>0</v>
      </c>
      <c r="AB29" s="176">
        <v>0</v>
      </c>
      <c r="AC29" s="178">
        <v>0</v>
      </c>
      <c r="AD29" s="178">
        <v>0</v>
      </c>
      <c r="AE29" s="178">
        <v>0</v>
      </c>
      <c r="AF29" s="179">
        <v>0</v>
      </c>
    </row>
    <row r="30" spans="2:32" s="172" customFormat="1" ht="24" customHeight="1">
      <c r="B30" s="176" t="s">
        <v>363</v>
      </c>
      <c r="C30" s="177">
        <f t="shared" si="0"/>
        <v>0</v>
      </c>
      <c r="D30" s="176">
        <v>0</v>
      </c>
      <c r="E30" s="178">
        <v>0</v>
      </c>
      <c r="F30" s="178">
        <v>0</v>
      </c>
      <c r="G30" s="179">
        <v>0</v>
      </c>
      <c r="H30" s="205">
        <v>0</v>
      </c>
      <c r="I30" s="178">
        <v>0</v>
      </c>
      <c r="J30" s="177">
        <v>0</v>
      </c>
      <c r="K30" s="176">
        <v>0</v>
      </c>
      <c r="L30" s="179">
        <v>0</v>
      </c>
      <c r="M30" s="205">
        <v>0</v>
      </c>
      <c r="N30" s="178">
        <v>0</v>
      </c>
      <c r="O30" s="178">
        <v>0</v>
      </c>
      <c r="P30" s="178">
        <v>0</v>
      </c>
      <c r="Q30" s="178">
        <v>0</v>
      </c>
      <c r="R30" s="177">
        <v>0</v>
      </c>
      <c r="S30" s="180">
        <v>0</v>
      </c>
      <c r="T30" s="205">
        <v>0</v>
      </c>
      <c r="U30" s="178">
        <v>0</v>
      </c>
      <c r="V30" s="178">
        <v>0</v>
      </c>
      <c r="W30" s="178">
        <v>0</v>
      </c>
      <c r="X30" s="178">
        <v>0</v>
      </c>
      <c r="Y30" s="178">
        <v>0</v>
      </c>
      <c r="Z30" s="178">
        <v>0</v>
      </c>
      <c r="AA30" s="177">
        <v>0</v>
      </c>
      <c r="AB30" s="176">
        <v>0</v>
      </c>
      <c r="AC30" s="178">
        <v>0</v>
      </c>
      <c r="AD30" s="178">
        <v>0</v>
      </c>
      <c r="AE30" s="178">
        <v>0</v>
      </c>
      <c r="AF30" s="179">
        <v>0</v>
      </c>
    </row>
    <row r="31" spans="2:32" s="172" customFormat="1" ht="24" customHeight="1">
      <c r="B31" s="176" t="s">
        <v>364</v>
      </c>
      <c r="C31" s="177">
        <f t="shared" si="0"/>
        <v>0</v>
      </c>
      <c r="D31" s="176">
        <v>0</v>
      </c>
      <c r="E31" s="178">
        <v>0</v>
      </c>
      <c r="F31" s="178">
        <v>0</v>
      </c>
      <c r="G31" s="179">
        <v>0</v>
      </c>
      <c r="H31" s="205">
        <v>0</v>
      </c>
      <c r="I31" s="178">
        <v>0</v>
      </c>
      <c r="J31" s="177">
        <v>0</v>
      </c>
      <c r="K31" s="176">
        <v>0</v>
      </c>
      <c r="L31" s="179">
        <v>0</v>
      </c>
      <c r="M31" s="205">
        <v>0</v>
      </c>
      <c r="N31" s="178">
        <v>0</v>
      </c>
      <c r="O31" s="178">
        <v>0</v>
      </c>
      <c r="P31" s="178">
        <v>0</v>
      </c>
      <c r="Q31" s="178">
        <v>0</v>
      </c>
      <c r="R31" s="177">
        <v>0</v>
      </c>
      <c r="S31" s="180">
        <v>0</v>
      </c>
      <c r="T31" s="205">
        <v>0</v>
      </c>
      <c r="U31" s="178">
        <v>0</v>
      </c>
      <c r="V31" s="178">
        <v>0</v>
      </c>
      <c r="W31" s="178">
        <v>0</v>
      </c>
      <c r="X31" s="178">
        <v>0</v>
      </c>
      <c r="Y31" s="178">
        <v>0</v>
      </c>
      <c r="Z31" s="178">
        <v>0</v>
      </c>
      <c r="AA31" s="177">
        <v>0</v>
      </c>
      <c r="AB31" s="176">
        <v>0</v>
      </c>
      <c r="AC31" s="178">
        <v>0</v>
      </c>
      <c r="AD31" s="178">
        <v>0</v>
      </c>
      <c r="AE31" s="178">
        <v>0</v>
      </c>
      <c r="AF31" s="179">
        <v>0</v>
      </c>
    </row>
    <row r="32" spans="2:32" s="172" customFormat="1" ht="24" customHeight="1">
      <c r="B32" s="176" t="s">
        <v>365</v>
      </c>
      <c r="C32" s="177">
        <f t="shared" si="0"/>
        <v>8</v>
      </c>
      <c r="D32" s="176">
        <v>1</v>
      </c>
      <c r="E32" s="178">
        <v>1</v>
      </c>
      <c r="F32" s="178">
        <v>0</v>
      </c>
      <c r="G32" s="179">
        <v>6</v>
      </c>
      <c r="H32" s="205">
        <v>0</v>
      </c>
      <c r="I32" s="178">
        <v>0</v>
      </c>
      <c r="J32" s="177">
        <v>8</v>
      </c>
      <c r="K32" s="176">
        <v>0</v>
      </c>
      <c r="L32" s="179">
        <v>0</v>
      </c>
      <c r="M32" s="205">
        <v>0</v>
      </c>
      <c r="N32" s="178">
        <v>0</v>
      </c>
      <c r="O32" s="178">
        <v>0</v>
      </c>
      <c r="P32" s="178">
        <v>0</v>
      </c>
      <c r="Q32" s="178">
        <v>0</v>
      </c>
      <c r="R32" s="177">
        <v>0</v>
      </c>
      <c r="S32" s="180">
        <v>0</v>
      </c>
      <c r="T32" s="205">
        <v>0</v>
      </c>
      <c r="U32" s="178">
        <v>0</v>
      </c>
      <c r="V32" s="178">
        <v>0</v>
      </c>
      <c r="W32" s="178">
        <v>0</v>
      </c>
      <c r="X32" s="178">
        <v>0</v>
      </c>
      <c r="Y32" s="178">
        <v>0</v>
      </c>
      <c r="Z32" s="178">
        <v>0</v>
      </c>
      <c r="AA32" s="177">
        <v>0</v>
      </c>
      <c r="AB32" s="176">
        <v>0</v>
      </c>
      <c r="AC32" s="178">
        <v>0</v>
      </c>
      <c r="AD32" s="178">
        <v>0</v>
      </c>
      <c r="AE32" s="178">
        <v>0</v>
      </c>
      <c r="AF32" s="179">
        <v>0</v>
      </c>
    </row>
    <row r="33" spans="2:32" s="172" customFormat="1" ht="24" customHeight="1">
      <c r="B33" s="176" t="s">
        <v>366</v>
      </c>
      <c r="C33" s="177">
        <f t="shared" si="0"/>
        <v>1</v>
      </c>
      <c r="D33" s="176">
        <v>0</v>
      </c>
      <c r="E33" s="178">
        <v>0</v>
      </c>
      <c r="F33" s="178">
        <v>0</v>
      </c>
      <c r="G33" s="179">
        <v>1</v>
      </c>
      <c r="H33" s="205">
        <v>0</v>
      </c>
      <c r="I33" s="178">
        <v>0</v>
      </c>
      <c r="J33" s="177">
        <v>1</v>
      </c>
      <c r="K33" s="176">
        <v>0</v>
      </c>
      <c r="L33" s="179">
        <v>0</v>
      </c>
      <c r="M33" s="205">
        <v>1</v>
      </c>
      <c r="N33" s="178">
        <v>0</v>
      </c>
      <c r="O33" s="178">
        <v>0</v>
      </c>
      <c r="P33" s="178">
        <v>0</v>
      </c>
      <c r="Q33" s="178">
        <v>0</v>
      </c>
      <c r="R33" s="177">
        <v>0</v>
      </c>
      <c r="S33" s="180">
        <v>0</v>
      </c>
      <c r="T33" s="205">
        <v>0</v>
      </c>
      <c r="U33" s="178">
        <v>0</v>
      </c>
      <c r="V33" s="178">
        <v>0</v>
      </c>
      <c r="W33" s="178">
        <v>0</v>
      </c>
      <c r="X33" s="178">
        <v>0</v>
      </c>
      <c r="Y33" s="178">
        <v>0</v>
      </c>
      <c r="Z33" s="178">
        <v>0</v>
      </c>
      <c r="AA33" s="177">
        <v>0</v>
      </c>
      <c r="AB33" s="176">
        <v>0</v>
      </c>
      <c r="AC33" s="178">
        <v>0</v>
      </c>
      <c r="AD33" s="178">
        <v>0</v>
      </c>
      <c r="AE33" s="178">
        <v>0</v>
      </c>
      <c r="AF33" s="179">
        <v>0</v>
      </c>
    </row>
    <row r="34" spans="2:32" s="172" customFormat="1" ht="24" customHeight="1">
      <c r="B34" s="176" t="s">
        <v>367</v>
      </c>
      <c r="C34" s="177">
        <f t="shared" si="0"/>
        <v>0</v>
      </c>
      <c r="D34" s="176">
        <v>0</v>
      </c>
      <c r="E34" s="178">
        <v>0</v>
      </c>
      <c r="F34" s="178">
        <v>0</v>
      </c>
      <c r="G34" s="179">
        <v>0</v>
      </c>
      <c r="H34" s="205">
        <v>0</v>
      </c>
      <c r="I34" s="178">
        <v>0</v>
      </c>
      <c r="J34" s="177">
        <v>0</v>
      </c>
      <c r="K34" s="176">
        <v>0</v>
      </c>
      <c r="L34" s="179">
        <v>0</v>
      </c>
      <c r="M34" s="205">
        <v>0</v>
      </c>
      <c r="N34" s="178">
        <v>0</v>
      </c>
      <c r="O34" s="178">
        <v>0</v>
      </c>
      <c r="P34" s="178">
        <v>0</v>
      </c>
      <c r="Q34" s="178">
        <v>0</v>
      </c>
      <c r="R34" s="177">
        <v>0</v>
      </c>
      <c r="S34" s="180">
        <v>0</v>
      </c>
      <c r="T34" s="205">
        <v>0</v>
      </c>
      <c r="U34" s="178">
        <v>0</v>
      </c>
      <c r="V34" s="178">
        <v>0</v>
      </c>
      <c r="W34" s="178">
        <v>0</v>
      </c>
      <c r="X34" s="178">
        <v>0</v>
      </c>
      <c r="Y34" s="178">
        <v>0</v>
      </c>
      <c r="Z34" s="178">
        <v>0</v>
      </c>
      <c r="AA34" s="177">
        <v>0</v>
      </c>
      <c r="AB34" s="176">
        <v>0</v>
      </c>
      <c r="AC34" s="178">
        <v>0</v>
      </c>
      <c r="AD34" s="178">
        <v>0</v>
      </c>
      <c r="AE34" s="178">
        <v>0</v>
      </c>
      <c r="AF34" s="179">
        <v>0</v>
      </c>
    </row>
    <row r="35" spans="2:32" s="172" customFormat="1" ht="24" customHeight="1">
      <c r="B35" s="176" t="s">
        <v>368</v>
      </c>
      <c r="C35" s="177">
        <f t="shared" si="0"/>
        <v>40</v>
      </c>
      <c r="D35" s="176">
        <v>5</v>
      </c>
      <c r="E35" s="178">
        <v>0</v>
      </c>
      <c r="F35" s="178">
        <v>7</v>
      </c>
      <c r="G35" s="179">
        <v>28</v>
      </c>
      <c r="H35" s="205">
        <v>3</v>
      </c>
      <c r="I35" s="178">
        <v>0</v>
      </c>
      <c r="J35" s="177">
        <v>37</v>
      </c>
      <c r="K35" s="176">
        <v>0</v>
      </c>
      <c r="L35" s="179">
        <v>0</v>
      </c>
      <c r="M35" s="205">
        <v>0</v>
      </c>
      <c r="N35" s="178">
        <v>0</v>
      </c>
      <c r="O35" s="178">
        <v>0</v>
      </c>
      <c r="P35" s="178">
        <v>0</v>
      </c>
      <c r="Q35" s="178">
        <v>0</v>
      </c>
      <c r="R35" s="177">
        <v>0</v>
      </c>
      <c r="S35" s="180">
        <v>0</v>
      </c>
      <c r="T35" s="205">
        <v>0</v>
      </c>
      <c r="U35" s="178">
        <v>0</v>
      </c>
      <c r="V35" s="178">
        <v>0</v>
      </c>
      <c r="W35" s="178">
        <v>0</v>
      </c>
      <c r="X35" s="178">
        <v>0</v>
      </c>
      <c r="Y35" s="178">
        <v>0</v>
      </c>
      <c r="Z35" s="178">
        <v>0</v>
      </c>
      <c r="AA35" s="177">
        <v>0</v>
      </c>
      <c r="AB35" s="176">
        <v>0</v>
      </c>
      <c r="AC35" s="178">
        <v>0</v>
      </c>
      <c r="AD35" s="178">
        <v>0</v>
      </c>
      <c r="AE35" s="178">
        <v>0</v>
      </c>
      <c r="AF35" s="179">
        <v>0</v>
      </c>
    </row>
    <row r="36" spans="2:32" s="172" customFormat="1" ht="24" customHeight="1">
      <c r="B36" s="176" t="s">
        <v>369</v>
      </c>
      <c r="C36" s="177">
        <f t="shared" si="0"/>
        <v>0</v>
      </c>
      <c r="D36" s="176">
        <v>0</v>
      </c>
      <c r="E36" s="178">
        <v>0</v>
      </c>
      <c r="F36" s="178">
        <v>0</v>
      </c>
      <c r="G36" s="179">
        <v>0</v>
      </c>
      <c r="H36" s="205">
        <v>0</v>
      </c>
      <c r="I36" s="178">
        <v>0</v>
      </c>
      <c r="J36" s="177">
        <v>0</v>
      </c>
      <c r="K36" s="176">
        <v>0</v>
      </c>
      <c r="L36" s="179">
        <v>0</v>
      </c>
      <c r="M36" s="205">
        <v>0</v>
      </c>
      <c r="N36" s="178">
        <v>0</v>
      </c>
      <c r="O36" s="178">
        <v>0</v>
      </c>
      <c r="P36" s="178">
        <v>0</v>
      </c>
      <c r="Q36" s="178">
        <v>0</v>
      </c>
      <c r="R36" s="177">
        <v>0</v>
      </c>
      <c r="S36" s="180">
        <v>0</v>
      </c>
      <c r="T36" s="205">
        <v>0</v>
      </c>
      <c r="U36" s="178">
        <v>0</v>
      </c>
      <c r="V36" s="178">
        <v>0</v>
      </c>
      <c r="W36" s="178">
        <v>0</v>
      </c>
      <c r="X36" s="178">
        <v>0</v>
      </c>
      <c r="Y36" s="178">
        <v>0</v>
      </c>
      <c r="Z36" s="178">
        <v>0</v>
      </c>
      <c r="AA36" s="177">
        <v>0</v>
      </c>
      <c r="AB36" s="176">
        <v>0</v>
      </c>
      <c r="AC36" s="178">
        <v>0</v>
      </c>
      <c r="AD36" s="178">
        <v>0</v>
      </c>
      <c r="AE36" s="178">
        <v>0</v>
      </c>
      <c r="AF36" s="179">
        <v>0</v>
      </c>
    </row>
    <row r="37" spans="2:32" s="172" customFormat="1" ht="24" customHeight="1">
      <c r="B37" s="176" t="s">
        <v>370</v>
      </c>
      <c r="C37" s="177">
        <f t="shared" si="0"/>
        <v>0</v>
      </c>
      <c r="D37" s="176">
        <v>0</v>
      </c>
      <c r="E37" s="178">
        <v>0</v>
      </c>
      <c r="F37" s="178">
        <v>0</v>
      </c>
      <c r="G37" s="179">
        <v>0</v>
      </c>
      <c r="H37" s="205">
        <v>0</v>
      </c>
      <c r="I37" s="178">
        <v>0</v>
      </c>
      <c r="J37" s="177">
        <v>0</v>
      </c>
      <c r="K37" s="176">
        <v>0</v>
      </c>
      <c r="L37" s="179">
        <v>0</v>
      </c>
      <c r="M37" s="205">
        <v>0</v>
      </c>
      <c r="N37" s="178">
        <v>0</v>
      </c>
      <c r="O37" s="178">
        <v>0</v>
      </c>
      <c r="P37" s="178">
        <v>0</v>
      </c>
      <c r="Q37" s="178">
        <v>0</v>
      </c>
      <c r="R37" s="177">
        <v>0</v>
      </c>
      <c r="S37" s="180">
        <v>0</v>
      </c>
      <c r="T37" s="205">
        <v>0</v>
      </c>
      <c r="U37" s="178">
        <v>0</v>
      </c>
      <c r="V37" s="178">
        <v>0</v>
      </c>
      <c r="W37" s="178">
        <v>0</v>
      </c>
      <c r="X37" s="178">
        <v>0</v>
      </c>
      <c r="Y37" s="178">
        <v>0</v>
      </c>
      <c r="Z37" s="178">
        <v>0</v>
      </c>
      <c r="AA37" s="177">
        <v>0</v>
      </c>
      <c r="AB37" s="176">
        <v>0</v>
      </c>
      <c r="AC37" s="178">
        <v>0</v>
      </c>
      <c r="AD37" s="178">
        <v>0</v>
      </c>
      <c r="AE37" s="178">
        <v>0</v>
      </c>
      <c r="AF37" s="179">
        <v>0</v>
      </c>
    </row>
    <row r="38" spans="2:32" s="172" customFormat="1" ht="24" customHeight="1">
      <c r="B38" s="176" t="s">
        <v>371</v>
      </c>
      <c r="C38" s="177">
        <f t="shared" si="0"/>
        <v>0</v>
      </c>
      <c r="D38" s="238">
        <v>0</v>
      </c>
      <c r="E38" s="239">
        <v>0</v>
      </c>
      <c r="F38" s="239">
        <v>0</v>
      </c>
      <c r="G38" s="240">
        <v>0</v>
      </c>
      <c r="H38" s="242">
        <v>0</v>
      </c>
      <c r="I38" s="239">
        <v>0</v>
      </c>
      <c r="J38" s="510">
        <v>0</v>
      </c>
      <c r="K38" s="238">
        <v>0</v>
      </c>
      <c r="L38" s="240">
        <v>0</v>
      </c>
      <c r="M38" s="242">
        <v>0</v>
      </c>
      <c r="N38" s="239">
        <v>0</v>
      </c>
      <c r="O38" s="239">
        <v>0</v>
      </c>
      <c r="P38" s="239">
        <v>0</v>
      </c>
      <c r="Q38" s="239">
        <v>0</v>
      </c>
      <c r="R38" s="510">
        <v>0</v>
      </c>
      <c r="S38" s="241">
        <v>0</v>
      </c>
      <c r="T38" s="242">
        <v>0</v>
      </c>
      <c r="U38" s="239">
        <v>0</v>
      </c>
      <c r="V38" s="239">
        <v>0</v>
      </c>
      <c r="W38" s="239">
        <v>0</v>
      </c>
      <c r="X38" s="239">
        <v>0</v>
      </c>
      <c r="Y38" s="239">
        <v>0</v>
      </c>
      <c r="Z38" s="239">
        <v>0</v>
      </c>
      <c r="AA38" s="510">
        <v>0</v>
      </c>
      <c r="AB38" s="238">
        <v>0</v>
      </c>
      <c r="AC38" s="239">
        <v>0</v>
      </c>
      <c r="AD38" s="239">
        <v>0</v>
      </c>
      <c r="AE38" s="239">
        <v>0</v>
      </c>
      <c r="AF38" s="240">
        <v>0</v>
      </c>
    </row>
    <row r="39" spans="2:32" s="172" customFormat="1" ht="24" customHeight="1">
      <c r="B39" s="176" t="s">
        <v>372</v>
      </c>
      <c r="C39" s="177">
        <f t="shared" si="0"/>
        <v>0</v>
      </c>
      <c r="D39" s="176">
        <v>0</v>
      </c>
      <c r="E39" s="178">
        <v>0</v>
      </c>
      <c r="F39" s="178">
        <v>0</v>
      </c>
      <c r="G39" s="179">
        <v>0</v>
      </c>
      <c r="H39" s="205">
        <v>0</v>
      </c>
      <c r="I39" s="178">
        <v>0</v>
      </c>
      <c r="J39" s="177">
        <v>0</v>
      </c>
      <c r="K39" s="176">
        <v>0</v>
      </c>
      <c r="L39" s="179">
        <v>0</v>
      </c>
      <c r="M39" s="205">
        <v>0</v>
      </c>
      <c r="N39" s="178">
        <v>0</v>
      </c>
      <c r="O39" s="178">
        <v>0</v>
      </c>
      <c r="P39" s="178">
        <v>0</v>
      </c>
      <c r="Q39" s="178">
        <v>0</v>
      </c>
      <c r="R39" s="177">
        <v>0</v>
      </c>
      <c r="S39" s="180">
        <v>0</v>
      </c>
      <c r="T39" s="205">
        <v>0</v>
      </c>
      <c r="U39" s="178">
        <v>0</v>
      </c>
      <c r="V39" s="178">
        <v>0</v>
      </c>
      <c r="W39" s="178">
        <v>0</v>
      </c>
      <c r="X39" s="178">
        <v>0</v>
      </c>
      <c r="Y39" s="178">
        <v>0</v>
      </c>
      <c r="Z39" s="178">
        <v>0</v>
      </c>
      <c r="AA39" s="177">
        <v>0</v>
      </c>
      <c r="AB39" s="176">
        <v>0</v>
      </c>
      <c r="AC39" s="178">
        <v>0</v>
      </c>
      <c r="AD39" s="178">
        <v>0</v>
      </c>
      <c r="AE39" s="178">
        <v>0</v>
      </c>
      <c r="AF39" s="179">
        <v>0</v>
      </c>
    </row>
    <row r="40" spans="2:32" s="172" customFormat="1" ht="24" customHeight="1">
      <c r="B40" s="176" t="s">
        <v>373</v>
      </c>
      <c r="C40" s="177">
        <f t="shared" si="0"/>
        <v>0</v>
      </c>
      <c r="D40" s="243">
        <v>0</v>
      </c>
      <c r="E40" s="244">
        <v>0</v>
      </c>
      <c r="F40" s="244">
        <v>0</v>
      </c>
      <c r="G40" s="245">
        <v>0</v>
      </c>
      <c r="H40" s="247">
        <v>0</v>
      </c>
      <c r="I40" s="244">
        <v>0</v>
      </c>
      <c r="J40" s="511">
        <v>0</v>
      </c>
      <c r="K40" s="243">
        <v>0</v>
      </c>
      <c r="L40" s="245">
        <v>0</v>
      </c>
      <c r="M40" s="247">
        <v>0</v>
      </c>
      <c r="N40" s="244">
        <v>0</v>
      </c>
      <c r="O40" s="244">
        <v>0</v>
      </c>
      <c r="P40" s="244">
        <v>0</v>
      </c>
      <c r="Q40" s="244">
        <v>0</v>
      </c>
      <c r="R40" s="511">
        <v>0</v>
      </c>
      <c r="S40" s="246">
        <v>0</v>
      </c>
      <c r="T40" s="247">
        <v>0</v>
      </c>
      <c r="U40" s="244">
        <v>0</v>
      </c>
      <c r="V40" s="244">
        <v>0</v>
      </c>
      <c r="W40" s="244">
        <v>0</v>
      </c>
      <c r="X40" s="244">
        <v>0</v>
      </c>
      <c r="Y40" s="244">
        <v>0</v>
      </c>
      <c r="Z40" s="244">
        <v>0</v>
      </c>
      <c r="AA40" s="511">
        <v>0</v>
      </c>
      <c r="AB40" s="243">
        <v>0</v>
      </c>
      <c r="AC40" s="244">
        <v>0</v>
      </c>
      <c r="AD40" s="244">
        <v>0</v>
      </c>
      <c r="AE40" s="244">
        <v>0</v>
      </c>
      <c r="AF40" s="245">
        <v>0</v>
      </c>
    </row>
    <row r="41" spans="2:32" s="172" customFormat="1" ht="24" customHeight="1">
      <c r="B41" s="176" t="s">
        <v>374</v>
      </c>
      <c r="C41" s="177">
        <f t="shared" si="0"/>
        <v>0</v>
      </c>
      <c r="D41" s="176">
        <v>0</v>
      </c>
      <c r="E41" s="178">
        <v>0</v>
      </c>
      <c r="F41" s="178">
        <v>0</v>
      </c>
      <c r="G41" s="179">
        <v>0</v>
      </c>
      <c r="H41" s="205">
        <v>0</v>
      </c>
      <c r="I41" s="178">
        <v>0</v>
      </c>
      <c r="J41" s="177">
        <v>0</v>
      </c>
      <c r="K41" s="176">
        <v>0</v>
      </c>
      <c r="L41" s="179">
        <v>0</v>
      </c>
      <c r="M41" s="205">
        <v>0</v>
      </c>
      <c r="N41" s="178">
        <v>0</v>
      </c>
      <c r="O41" s="178">
        <v>0</v>
      </c>
      <c r="P41" s="178">
        <v>0</v>
      </c>
      <c r="Q41" s="178">
        <v>0</v>
      </c>
      <c r="R41" s="177">
        <v>0</v>
      </c>
      <c r="S41" s="180">
        <v>0</v>
      </c>
      <c r="T41" s="205">
        <v>0</v>
      </c>
      <c r="U41" s="178">
        <v>0</v>
      </c>
      <c r="V41" s="178">
        <v>0</v>
      </c>
      <c r="W41" s="178">
        <v>0</v>
      </c>
      <c r="X41" s="178">
        <v>0</v>
      </c>
      <c r="Y41" s="178">
        <v>0</v>
      </c>
      <c r="Z41" s="178">
        <v>0</v>
      </c>
      <c r="AA41" s="177">
        <v>0</v>
      </c>
      <c r="AB41" s="176">
        <v>0</v>
      </c>
      <c r="AC41" s="178">
        <v>0</v>
      </c>
      <c r="AD41" s="178">
        <v>0</v>
      </c>
      <c r="AE41" s="178">
        <v>0</v>
      </c>
      <c r="AF41" s="179">
        <v>0</v>
      </c>
    </row>
    <row r="42" spans="2:32" s="172" customFormat="1" ht="24" customHeight="1">
      <c r="B42" s="176" t="s">
        <v>375</v>
      </c>
      <c r="C42" s="177">
        <f t="shared" si="0"/>
        <v>0</v>
      </c>
      <c r="D42" s="176">
        <v>0</v>
      </c>
      <c r="E42" s="178">
        <v>0</v>
      </c>
      <c r="F42" s="178">
        <v>0</v>
      </c>
      <c r="G42" s="179">
        <v>0</v>
      </c>
      <c r="H42" s="205">
        <v>0</v>
      </c>
      <c r="I42" s="178">
        <v>0</v>
      </c>
      <c r="J42" s="177">
        <v>0</v>
      </c>
      <c r="K42" s="176">
        <v>0</v>
      </c>
      <c r="L42" s="179">
        <v>0</v>
      </c>
      <c r="M42" s="205">
        <v>0</v>
      </c>
      <c r="N42" s="178">
        <v>0</v>
      </c>
      <c r="O42" s="178">
        <v>0</v>
      </c>
      <c r="P42" s="178">
        <v>0</v>
      </c>
      <c r="Q42" s="178">
        <v>0</v>
      </c>
      <c r="R42" s="177">
        <v>0</v>
      </c>
      <c r="S42" s="180">
        <v>0</v>
      </c>
      <c r="T42" s="205">
        <v>0</v>
      </c>
      <c r="U42" s="178">
        <v>0</v>
      </c>
      <c r="V42" s="178">
        <v>0</v>
      </c>
      <c r="W42" s="178">
        <v>0</v>
      </c>
      <c r="X42" s="178">
        <v>0</v>
      </c>
      <c r="Y42" s="178">
        <v>0</v>
      </c>
      <c r="Z42" s="178">
        <v>0</v>
      </c>
      <c r="AA42" s="177">
        <v>0</v>
      </c>
      <c r="AB42" s="176">
        <v>0</v>
      </c>
      <c r="AC42" s="178">
        <v>0</v>
      </c>
      <c r="AD42" s="178">
        <v>0</v>
      </c>
      <c r="AE42" s="178">
        <v>0</v>
      </c>
      <c r="AF42" s="179">
        <v>0</v>
      </c>
    </row>
    <row r="43" spans="2:32" s="172" customFormat="1" ht="24" customHeight="1">
      <c r="B43" s="176" t="s">
        <v>403</v>
      </c>
      <c r="C43" s="177">
        <f t="shared" si="0"/>
        <v>0</v>
      </c>
      <c r="D43" s="176">
        <v>0</v>
      </c>
      <c r="E43" s="178">
        <v>0</v>
      </c>
      <c r="F43" s="178">
        <v>0</v>
      </c>
      <c r="G43" s="179">
        <v>0</v>
      </c>
      <c r="H43" s="205">
        <v>0</v>
      </c>
      <c r="I43" s="178">
        <v>0</v>
      </c>
      <c r="J43" s="177">
        <v>0</v>
      </c>
      <c r="K43" s="176">
        <v>0</v>
      </c>
      <c r="L43" s="179">
        <v>0</v>
      </c>
      <c r="M43" s="205">
        <v>0</v>
      </c>
      <c r="N43" s="178">
        <v>0</v>
      </c>
      <c r="O43" s="178">
        <v>0</v>
      </c>
      <c r="P43" s="178">
        <v>0</v>
      </c>
      <c r="Q43" s="178">
        <v>0</v>
      </c>
      <c r="R43" s="177">
        <v>0</v>
      </c>
      <c r="S43" s="180">
        <v>0</v>
      </c>
      <c r="T43" s="205">
        <v>0</v>
      </c>
      <c r="U43" s="178">
        <v>0</v>
      </c>
      <c r="V43" s="178">
        <v>0</v>
      </c>
      <c r="W43" s="178">
        <v>0</v>
      </c>
      <c r="X43" s="178">
        <v>0</v>
      </c>
      <c r="Y43" s="178">
        <v>0</v>
      </c>
      <c r="Z43" s="178">
        <v>0</v>
      </c>
      <c r="AA43" s="177">
        <v>0</v>
      </c>
      <c r="AB43" s="176">
        <v>0</v>
      </c>
      <c r="AC43" s="178">
        <v>0</v>
      </c>
      <c r="AD43" s="178">
        <v>0</v>
      </c>
      <c r="AE43" s="178">
        <v>0</v>
      </c>
      <c r="AF43" s="179">
        <v>0</v>
      </c>
    </row>
    <row r="44" spans="2:32" s="172" customFormat="1" ht="24" customHeight="1">
      <c r="B44" s="176" t="s">
        <v>376</v>
      </c>
      <c r="C44" s="177">
        <f t="shared" si="0"/>
        <v>2</v>
      </c>
      <c r="D44" s="176">
        <v>2</v>
      </c>
      <c r="E44" s="178">
        <v>0</v>
      </c>
      <c r="F44" s="178">
        <v>0</v>
      </c>
      <c r="G44" s="179">
        <v>0</v>
      </c>
      <c r="H44" s="205">
        <v>0</v>
      </c>
      <c r="I44" s="178">
        <v>0</v>
      </c>
      <c r="J44" s="177">
        <v>2</v>
      </c>
      <c r="K44" s="176">
        <v>0</v>
      </c>
      <c r="L44" s="179">
        <v>0</v>
      </c>
      <c r="M44" s="205">
        <v>0</v>
      </c>
      <c r="N44" s="178">
        <v>0</v>
      </c>
      <c r="O44" s="178">
        <v>0</v>
      </c>
      <c r="P44" s="178">
        <v>0</v>
      </c>
      <c r="Q44" s="178">
        <v>0</v>
      </c>
      <c r="R44" s="177">
        <v>0</v>
      </c>
      <c r="S44" s="180">
        <v>1</v>
      </c>
      <c r="T44" s="205">
        <v>1</v>
      </c>
      <c r="U44" s="178">
        <v>0</v>
      </c>
      <c r="V44" s="178">
        <v>0</v>
      </c>
      <c r="W44" s="178">
        <v>0</v>
      </c>
      <c r="X44" s="178">
        <v>0</v>
      </c>
      <c r="Y44" s="178">
        <v>0</v>
      </c>
      <c r="Z44" s="178">
        <v>2</v>
      </c>
      <c r="AA44" s="177">
        <v>0</v>
      </c>
      <c r="AB44" s="176">
        <v>0</v>
      </c>
      <c r="AC44" s="178">
        <v>0</v>
      </c>
      <c r="AD44" s="178">
        <v>0</v>
      </c>
      <c r="AE44" s="178">
        <v>0</v>
      </c>
      <c r="AF44" s="179">
        <v>0</v>
      </c>
    </row>
    <row r="45" spans="2:32" s="172" customFormat="1" ht="24" customHeight="1">
      <c r="B45" s="176" t="s">
        <v>377</v>
      </c>
      <c r="C45" s="177">
        <f t="shared" si="0"/>
        <v>4</v>
      </c>
      <c r="D45" s="176">
        <v>4</v>
      </c>
      <c r="E45" s="178">
        <v>0</v>
      </c>
      <c r="F45" s="178">
        <v>0</v>
      </c>
      <c r="G45" s="179">
        <v>0</v>
      </c>
      <c r="H45" s="205">
        <v>0</v>
      </c>
      <c r="I45" s="178">
        <v>0</v>
      </c>
      <c r="J45" s="177">
        <v>4</v>
      </c>
      <c r="K45" s="176">
        <v>0</v>
      </c>
      <c r="L45" s="179">
        <v>0</v>
      </c>
      <c r="M45" s="205">
        <v>0</v>
      </c>
      <c r="N45" s="178">
        <v>0</v>
      </c>
      <c r="O45" s="178">
        <v>0</v>
      </c>
      <c r="P45" s="178">
        <v>0</v>
      </c>
      <c r="Q45" s="178">
        <v>0</v>
      </c>
      <c r="R45" s="177">
        <v>0</v>
      </c>
      <c r="S45" s="180">
        <v>2</v>
      </c>
      <c r="T45" s="205">
        <v>2</v>
      </c>
      <c r="U45" s="178">
        <v>0</v>
      </c>
      <c r="V45" s="178">
        <v>0</v>
      </c>
      <c r="W45" s="178">
        <v>0</v>
      </c>
      <c r="X45" s="178">
        <v>0</v>
      </c>
      <c r="Y45" s="178">
        <v>0</v>
      </c>
      <c r="Z45" s="178">
        <v>29</v>
      </c>
      <c r="AA45" s="177">
        <v>0</v>
      </c>
      <c r="AB45" s="176">
        <v>0</v>
      </c>
      <c r="AC45" s="178">
        <v>0</v>
      </c>
      <c r="AD45" s="178">
        <v>0</v>
      </c>
      <c r="AE45" s="178">
        <v>0</v>
      </c>
      <c r="AF45" s="179">
        <v>0</v>
      </c>
    </row>
    <row r="46" spans="2:32" s="172" customFormat="1" ht="24" customHeight="1">
      <c r="B46" s="176" t="s">
        <v>378</v>
      </c>
      <c r="C46" s="177">
        <f t="shared" si="0"/>
        <v>0</v>
      </c>
      <c r="D46" s="176">
        <v>0</v>
      </c>
      <c r="E46" s="178">
        <v>0</v>
      </c>
      <c r="F46" s="178">
        <v>0</v>
      </c>
      <c r="G46" s="179">
        <v>0</v>
      </c>
      <c r="H46" s="205">
        <v>0</v>
      </c>
      <c r="I46" s="178">
        <v>0</v>
      </c>
      <c r="J46" s="177">
        <v>0</v>
      </c>
      <c r="K46" s="176">
        <v>0</v>
      </c>
      <c r="L46" s="179">
        <v>0</v>
      </c>
      <c r="M46" s="205">
        <v>0</v>
      </c>
      <c r="N46" s="178">
        <v>0</v>
      </c>
      <c r="O46" s="178">
        <v>0</v>
      </c>
      <c r="P46" s="178">
        <v>0</v>
      </c>
      <c r="Q46" s="178">
        <v>0</v>
      </c>
      <c r="R46" s="177">
        <v>0</v>
      </c>
      <c r="S46" s="180">
        <v>0</v>
      </c>
      <c r="T46" s="205">
        <v>0</v>
      </c>
      <c r="U46" s="178">
        <v>0</v>
      </c>
      <c r="V46" s="178">
        <v>0</v>
      </c>
      <c r="W46" s="178">
        <v>0</v>
      </c>
      <c r="X46" s="178">
        <v>0</v>
      </c>
      <c r="Y46" s="178">
        <v>0</v>
      </c>
      <c r="Z46" s="178">
        <v>0</v>
      </c>
      <c r="AA46" s="177">
        <v>0</v>
      </c>
      <c r="AB46" s="176">
        <v>0</v>
      </c>
      <c r="AC46" s="178">
        <v>0</v>
      </c>
      <c r="AD46" s="178">
        <v>0</v>
      </c>
      <c r="AE46" s="178">
        <v>0</v>
      </c>
      <c r="AF46" s="179">
        <v>0</v>
      </c>
    </row>
    <row r="47" spans="2:32" s="172" customFormat="1" ht="24" customHeight="1">
      <c r="B47" s="176" t="s">
        <v>379</v>
      </c>
      <c r="C47" s="177">
        <f t="shared" si="0"/>
        <v>1</v>
      </c>
      <c r="D47" s="176">
        <v>0</v>
      </c>
      <c r="E47" s="178">
        <v>0</v>
      </c>
      <c r="F47" s="178">
        <v>0</v>
      </c>
      <c r="G47" s="179">
        <v>1</v>
      </c>
      <c r="H47" s="205">
        <v>0</v>
      </c>
      <c r="I47" s="178">
        <v>0</v>
      </c>
      <c r="J47" s="177">
        <v>1</v>
      </c>
      <c r="K47" s="176">
        <v>0</v>
      </c>
      <c r="L47" s="179">
        <v>0</v>
      </c>
      <c r="M47" s="205">
        <v>0</v>
      </c>
      <c r="N47" s="178">
        <v>0</v>
      </c>
      <c r="O47" s="178">
        <v>0</v>
      </c>
      <c r="P47" s="178">
        <v>0</v>
      </c>
      <c r="Q47" s="178">
        <v>0</v>
      </c>
      <c r="R47" s="177">
        <v>0</v>
      </c>
      <c r="S47" s="180">
        <v>0</v>
      </c>
      <c r="T47" s="205">
        <v>1</v>
      </c>
      <c r="U47" s="178">
        <v>1</v>
      </c>
      <c r="V47" s="178">
        <v>0</v>
      </c>
      <c r="W47" s="178">
        <v>0</v>
      </c>
      <c r="X47" s="178">
        <v>0</v>
      </c>
      <c r="Y47" s="178">
        <v>0</v>
      </c>
      <c r="Z47" s="178">
        <v>0</v>
      </c>
      <c r="AA47" s="177">
        <v>0</v>
      </c>
      <c r="AB47" s="176">
        <v>0</v>
      </c>
      <c r="AC47" s="178">
        <v>0</v>
      </c>
      <c r="AD47" s="178">
        <v>0</v>
      </c>
      <c r="AE47" s="178">
        <v>0</v>
      </c>
      <c r="AF47" s="179">
        <v>0</v>
      </c>
    </row>
    <row r="48" spans="2:32" s="172" customFormat="1" ht="24" customHeight="1">
      <c r="B48" s="176" t="s">
        <v>380</v>
      </c>
      <c r="C48" s="177">
        <f t="shared" si="0"/>
        <v>0</v>
      </c>
      <c r="D48" s="176">
        <v>0</v>
      </c>
      <c r="E48" s="178">
        <v>0</v>
      </c>
      <c r="F48" s="178">
        <v>0</v>
      </c>
      <c r="G48" s="179">
        <v>0</v>
      </c>
      <c r="H48" s="205">
        <v>0</v>
      </c>
      <c r="I48" s="178">
        <v>0</v>
      </c>
      <c r="J48" s="177">
        <v>0</v>
      </c>
      <c r="K48" s="176">
        <v>0</v>
      </c>
      <c r="L48" s="179">
        <v>0</v>
      </c>
      <c r="M48" s="205">
        <v>0</v>
      </c>
      <c r="N48" s="178">
        <v>0</v>
      </c>
      <c r="O48" s="178">
        <v>0</v>
      </c>
      <c r="P48" s="178">
        <v>0</v>
      </c>
      <c r="Q48" s="178">
        <v>0</v>
      </c>
      <c r="R48" s="177">
        <v>0</v>
      </c>
      <c r="S48" s="180">
        <v>0</v>
      </c>
      <c r="T48" s="205">
        <v>0</v>
      </c>
      <c r="U48" s="178">
        <v>0</v>
      </c>
      <c r="V48" s="178">
        <v>0</v>
      </c>
      <c r="W48" s="178">
        <v>0</v>
      </c>
      <c r="X48" s="178">
        <v>0</v>
      </c>
      <c r="Y48" s="178">
        <v>0</v>
      </c>
      <c r="Z48" s="178">
        <v>0</v>
      </c>
      <c r="AA48" s="177">
        <v>0</v>
      </c>
      <c r="AB48" s="176">
        <v>0</v>
      </c>
      <c r="AC48" s="178">
        <v>0</v>
      </c>
      <c r="AD48" s="178">
        <v>0</v>
      </c>
      <c r="AE48" s="178">
        <v>0</v>
      </c>
      <c r="AF48" s="179">
        <v>0</v>
      </c>
    </row>
    <row r="49" spans="2:32" s="172" customFormat="1" ht="24" customHeight="1">
      <c r="B49" s="176" t="s">
        <v>381</v>
      </c>
      <c r="C49" s="177">
        <f t="shared" si="0"/>
        <v>1</v>
      </c>
      <c r="D49" s="176">
        <v>0</v>
      </c>
      <c r="E49" s="178">
        <v>0</v>
      </c>
      <c r="F49" s="178">
        <v>0</v>
      </c>
      <c r="G49" s="179">
        <v>1</v>
      </c>
      <c r="H49" s="205">
        <v>0</v>
      </c>
      <c r="I49" s="178">
        <v>0</v>
      </c>
      <c r="J49" s="177">
        <v>1</v>
      </c>
      <c r="K49" s="176">
        <v>0</v>
      </c>
      <c r="L49" s="179">
        <v>0</v>
      </c>
      <c r="M49" s="205">
        <v>0</v>
      </c>
      <c r="N49" s="178">
        <v>0</v>
      </c>
      <c r="O49" s="178">
        <v>0</v>
      </c>
      <c r="P49" s="178">
        <v>0</v>
      </c>
      <c r="Q49" s="178">
        <v>0</v>
      </c>
      <c r="R49" s="177">
        <v>0</v>
      </c>
      <c r="S49" s="180">
        <v>0</v>
      </c>
      <c r="T49" s="205">
        <v>0</v>
      </c>
      <c r="U49" s="178">
        <v>0</v>
      </c>
      <c r="V49" s="178">
        <v>0</v>
      </c>
      <c r="W49" s="178">
        <v>0</v>
      </c>
      <c r="X49" s="178">
        <v>0</v>
      </c>
      <c r="Y49" s="178">
        <v>0</v>
      </c>
      <c r="Z49" s="178">
        <v>0</v>
      </c>
      <c r="AA49" s="177">
        <v>0</v>
      </c>
      <c r="AB49" s="176">
        <v>0</v>
      </c>
      <c r="AC49" s="178">
        <v>0</v>
      </c>
      <c r="AD49" s="178">
        <v>0</v>
      </c>
      <c r="AE49" s="178">
        <v>0</v>
      </c>
      <c r="AF49" s="179">
        <v>0</v>
      </c>
    </row>
    <row r="50" spans="2:32" s="172" customFormat="1" ht="24" customHeight="1">
      <c r="B50" s="176" t="s">
        <v>382</v>
      </c>
      <c r="C50" s="177">
        <f t="shared" si="0"/>
        <v>0</v>
      </c>
      <c r="D50" s="176">
        <v>0</v>
      </c>
      <c r="E50" s="178">
        <v>0</v>
      </c>
      <c r="F50" s="178">
        <v>0</v>
      </c>
      <c r="G50" s="179">
        <v>0</v>
      </c>
      <c r="H50" s="205">
        <v>0</v>
      </c>
      <c r="I50" s="178">
        <v>0</v>
      </c>
      <c r="J50" s="177">
        <v>0</v>
      </c>
      <c r="K50" s="176">
        <v>0</v>
      </c>
      <c r="L50" s="179">
        <v>0</v>
      </c>
      <c r="M50" s="205">
        <v>0</v>
      </c>
      <c r="N50" s="178">
        <v>0</v>
      </c>
      <c r="O50" s="178">
        <v>0</v>
      </c>
      <c r="P50" s="178">
        <v>0</v>
      </c>
      <c r="Q50" s="178">
        <v>0</v>
      </c>
      <c r="R50" s="177">
        <v>0</v>
      </c>
      <c r="S50" s="180">
        <v>0</v>
      </c>
      <c r="T50" s="205">
        <v>0</v>
      </c>
      <c r="U50" s="178">
        <v>0</v>
      </c>
      <c r="V50" s="178">
        <v>0</v>
      </c>
      <c r="W50" s="178">
        <v>0</v>
      </c>
      <c r="X50" s="178">
        <v>0</v>
      </c>
      <c r="Y50" s="178">
        <v>0</v>
      </c>
      <c r="Z50" s="178">
        <v>0</v>
      </c>
      <c r="AA50" s="177">
        <v>0</v>
      </c>
      <c r="AB50" s="176">
        <v>0</v>
      </c>
      <c r="AC50" s="178">
        <v>0</v>
      </c>
      <c r="AD50" s="178">
        <v>0</v>
      </c>
      <c r="AE50" s="178">
        <v>0</v>
      </c>
      <c r="AF50" s="179">
        <v>0</v>
      </c>
    </row>
    <row r="51" spans="2:32" s="172" customFormat="1" ht="24" customHeight="1">
      <c r="B51" s="176" t="s">
        <v>383</v>
      </c>
      <c r="C51" s="177">
        <f t="shared" si="0"/>
        <v>0</v>
      </c>
      <c r="D51" s="176">
        <v>0</v>
      </c>
      <c r="E51" s="178">
        <v>0</v>
      </c>
      <c r="F51" s="178">
        <v>0</v>
      </c>
      <c r="G51" s="179">
        <v>0</v>
      </c>
      <c r="H51" s="205">
        <v>0</v>
      </c>
      <c r="I51" s="178">
        <v>0</v>
      </c>
      <c r="J51" s="177">
        <v>0</v>
      </c>
      <c r="K51" s="176">
        <v>0</v>
      </c>
      <c r="L51" s="179">
        <v>0</v>
      </c>
      <c r="M51" s="205">
        <v>0</v>
      </c>
      <c r="N51" s="178">
        <v>0</v>
      </c>
      <c r="O51" s="178">
        <v>0</v>
      </c>
      <c r="P51" s="178">
        <v>0</v>
      </c>
      <c r="Q51" s="178">
        <v>0</v>
      </c>
      <c r="R51" s="177">
        <v>0</v>
      </c>
      <c r="S51" s="180">
        <v>0</v>
      </c>
      <c r="T51" s="205">
        <v>0</v>
      </c>
      <c r="U51" s="178">
        <v>0</v>
      </c>
      <c r="V51" s="178">
        <v>0</v>
      </c>
      <c r="W51" s="178">
        <v>0</v>
      </c>
      <c r="X51" s="178">
        <v>0</v>
      </c>
      <c r="Y51" s="178">
        <v>0</v>
      </c>
      <c r="Z51" s="178">
        <v>0</v>
      </c>
      <c r="AA51" s="177">
        <v>0</v>
      </c>
      <c r="AB51" s="176">
        <v>0</v>
      </c>
      <c r="AC51" s="178">
        <v>0</v>
      </c>
      <c r="AD51" s="178">
        <v>0</v>
      </c>
      <c r="AE51" s="178">
        <v>0</v>
      </c>
      <c r="AF51" s="179">
        <v>0</v>
      </c>
    </row>
    <row r="52" spans="2:32" s="172" customFormat="1" ht="24" customHeight="1" thickBot="1">
      <c r="B52" s="184" t="s">
        <v>384</v>
      </c>
      <c r="C52" s="187">
        <f t="shared" si="0"/>
        <v>4</v>
      </c>
      <c r="D52" s="184">
        <v>0</v>
      </c>
      <c r="E52" s="186">
        <v>0</v>
      </c>
      <c r="F52" s="186">
        <v>0</v>
      </c>
      <c r="G52" s="187">
        <v>4</v>
      </c>
      <c r="H52" s="206">
        <v>0</v>
      </c>
      <c r="I52" s="186">
        <v>0</v>
      </c>
      <c r="J52" s="185">
        <v>4</v>
      </c>
      <c r="K52" s="184">
        <v>2</v>
      </c>
      <c r="L52" s="187">
        <v>0</v>
      </c>
      <c r="M52" s="206">
        <v>0</v>
      </c>
      <c r="N52" s="186">
        <v>0</v>
      </c>
      <c r="O52" s="186">
        <v>0</v>
      </c>
      <c r="P52" s="186">
        <v>0</v>
      </c>
      <c r="Q52" s="186">
        <v>0</v>
      </c>
      <c r="R52" s="185">
        <v>0</v>
      </c>
      <c r="S52" s="188">
        <v>3</v>
      </c>
      <c r="T52" s="206">
        <v>0</v>
      </c>
      <c r="U52" s="186">
        <v>0</v>
      </c>
      <c r="V52" s="186">
        <v>0</v>
      </c>
      <c r="W52" s="186">
        <v>0</v>
      </c>
      <c r="X52" s="186">
        <v>0</v>
      </c>
      <c r="Y52" s="186">
        <v>0</v>
      </c>
      <c r="Z52" s="186">
        <v>0</v>
      </c>
      <c r="AA52" s="185">
        <v>0</v>
      </c>
      <c r="AB52" s="184">
        <v>0</v>
      </c>
      <c r="AC52" s="186">
        <v>0</v>
      </c>
      <c r="AD52" s="186">
        <v>0</v>
      </c>
      <c r="AE52" s="186">
        <v>0</v>
      </c>
      <c r="AF52" s="187">
        <v>0</v>
      </c>
    </row>
    <row r="53" spans="2:32" s="172" customFormat="1" ht="25.5" customHeight="1" thickBot="1" thickTop="1">
      <c r="B53" s="192" t="s">
        <v>93</v>
      </c>
      <c r="C53" s="193">
        <f>SUM(C6:C52)</f>
        <v>117</v>
      </c>
      <c r="D53" s="194">
        <f>SUM(D6:D52)</f>
        <v>26</v>
      </c>
      <c r="E53" s="195">
        <f aca="true" t="shared" si="1" ref="E53:AF53">SUM(E6:E52)</f>
        <v>2</v>
      </c>
      <c r="F53" s="195">
        <f t="shared" si="1"/>
        <v>11</v>
      </c>
      <c r="G53" s="196">
        <f t="shared" si="1"/>
        <v>78</v>
      </c>
      <c r="H53" s="207">
        <f t="shared" si="1"/>
        <v>3</v>
      </c>
      <c r="I53" s="195">
        <f t="shared" si="1"/>
        <v>0</v>
      </c>
      <c r="J53" s="193">
        <f t="shared" si="1"/>
        <v>114</v>
      </c>
      <c r="K53" s="194">
        <f t="shared" si="1"/>
        <v>2</v>
      </c>
      <c r="L53" s="196">
        <f t="shared" si="1"/>
        <v>0</v>
      </c>
      <c r="M53" s="207">
        <f t="shared" si="1"/>
        <v>9</v>
      </c>
      <c r="N53" s="195">
        <f t="shared" si="1"/>
        <v>0</v>
      </c>
      <c r="O53" s="195">
        <f t="shared" si="1"/>
        <v>0</v>
      </c>
      <c r="P53" s="195">
        <f t="shared" si="1"/>
        <v>0</v>
      </c>
      <c r="Q53" s="195">
        <f t="shared" si="1"/>
        <v>0</v>
      </c>
      <c r="R53" s="193">
        <f t="shared" si="1"/>
        <v>0</v>
      </c>
      <c r="S53" s="197">
        <f t="shared" si="1"/>
        <v>9</v>
      </c>
      <c r="T53" s="207">
        <f t="shared" si="1"/>
        <v>14</v>
      </c>
      <c r="U53" s="195">
        <f t="shared" si="1"/>
        <v>7</v>
      </c>
      <c r="V53" s="195">
        <f t="shared" si="1"/>
        <v>0</v>
      </c>
      <c r="W53" s="195">
        <f t="shared" si="1"/>
        <v>4</v>
      </c>
      <c r="X53" s="195">
        <f t="shared" si="1"/>
        <v>0</v>
      </c>
      <c r="Y53" s="195">
        <f t="shared" si="1"/>
        <v>0</v>
      </c>
      <c r="Z53" s="195">
        <f t="shared" si="1"/>
        <v>31</v>
      </c>
      <c r="AA53" s="193">
        <f t="shared" si="1"/>
        <v>0</v>
      </c>
      <c r="AB53" s="194">
        <f t="shared" si="1"/>
        <v>0</v>
      </c>
      <c r="AC53" s="195">
        <f t="shared" si="1"/>
        <v>0</v>
      </c>
      <c r="AD53" s="195">
        <f t="shared" si="1"/>
        <v>0</v>
      </c>
      <c r="AE53" s="195">
        <f t="shared" si="1"/>
        <v>0</v>
      </c>
      <c r="AF53" s="196">
        <f t="shared" si="1"/>
        <v>0</v>
      </c>
    </row>
    <row r="54" ht="13.5" thickTop="1"/>
  </sheetData>
  <sheetProtection/>
  <mergeCells count="32">
    <mergeCell ref="T2:T5"/>
    <mergeCell ref="H3:H5"/>
    <mergeCell ref="I3:I5"/>
    <mergeCell ref="K3:K5"/>
    <mergeCell ref="L3:L5"/>
    <mergeCell ref="M3:M5"/>
    <mergeCell ref="H2:J2"/>
    <mergeCell ref="AD2:AD5"/>
    <mergeCell ref="AE2:AF2"/>
    <mergeCell ref="Z3:Z5"/>
    <mergeCell ref="AA3:AA5"/>
    <mergeCell ref="AE3:AE5"/>
    <mergeCell ref="AF3:AF5"/>
    <mergeCell ref="U2:AA2"/>
    <mergeCell ref="X3:X5"/>
    <mergeCell ref="AB2:AB5"/>
    <mergeCell ref="Y3:Y5"/>
    <mergeCell ref="AC2:AC5"/>
    <mergeCell ref="S2:S5"/>
    <mergeCell ref="D3:D5"/>
    <mergeCell ref="E3:E5"/>
    <mergeCell ref="F3:F5"/>
    <mergeCell ref="N3:R4"/>
    <mergeCell ref="U3:U5"/>
    <mergeCell ref="V3:V5"/>
    <mergeCell ref="W3:W5"/>
    <mergeCell ref="G3:G5"/>
    <mergeCell ref="C2:C5"/>
    <mergeCell ref="D2:G2"/>
    <mergeCell ref="K2:L2"/>
    <mergeCell ref="M2:R2"/>
    <mergeCell ref="J3:J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8.xml><?xml version="1.0" encoding="utf-8"?>
<worksheet xmlns="http://schemas.openxmlformats.org/spreadsheetml/2006/main" xmlns:r="http://schemas.openxmlformats.org/officeDocument/2006/relationships">
  <sheetPr>
    <pageSetUpPr fitToPage="1"/>
  </sheetPr>
  <dimension ref="B1:BE53"/>
  <sheetViews>
    <sheetView view="pageBreakPreview" zoomScale="60" zoomScaleNormal="60" zoomScalePageLayoutView="0" workbookViewId="0" topLeftCell="A1">
      <pane xSplit="4" ySplit="5" topLeftCell="E48" activePane="bottomRight" state="frozen"/>
      <selection pane="topLeft" activeCell="A1" sqref="A1"/>
      <selection pane="topRight" activeCell="E1" sqref="E1"/>
      <selection pane="bottomLeft" activeCell="A6" sqref="A6"/>
      <selection pane="bottomRight" activeCell="AH71" sqref="AH71"/>
    </sheetView>
  </sheetViews>
  <sheetFormatPr defaultColWidth="9.00390625" defaultRowHeight="13.5"/>
  <cols>
    <col min="1" max="1" width="2.75390625" style="201" customWidth="1"/>
    <col min="2" max="2" width="22.50390625" style="201" customWidth="1"/>
    <col min="3" max="3" width="8.75390625" style="201" customWidth="1"/>
    <col min="4" max="4" width="7.875" style="201" customWidth="1"/>
    <col min="5" max="17" width="6.25390625" style="201" customWidth="1"/>
    <col min="18" max="33" width="5.875" style="201" customWidth="1"/>
    <col min="34" max="34" width="7.00390625" style="201" customWidth="1"/>
    <col min="35" max="47" width="5.875" style="201" customWidth="1"/>
    <col min="48" max="48" width="6.00390625" style="201" customWidth="1"/>
    <col min="49" max="57" width="6.125" style="201" customWidth="1"/>
    <col min="58" max="16384" width="8.875" style="201" customWidth="1"/>
  </cols>
  <sheetData>
    <row r="1" spans="2:57" s="172" customFormat="1" ht="24" customHeight="1" thickBot="1">
      <c r="B1" s="208" t="s">
        <v>119</v>
      </c>
      <c r="C1" s="209"/>
      <c r="BE1" s="173" t="s">
        <v>55</v>
      </c>
    </row>
    <row r="2" spans="2:57" s="170" customFormat="1" ht="42" customHeight="1" thickTop="1">
      <c r="B2" s="202"/>
      <c r="C2" s="671" t="s">
        <v>56</v>
      </c>
      <c r="D2" s="673" t="s">
        <v>120</v>
      </c>
      <c r="E2" s="676" t="s">
        <v>121</v>
      </c>
      <c r="F2" s="655"/>
      <c r="G2" s="655"/>
      <c r="H2" s="655"/>
      <c r="I2" s="655"/>
      <c r="J2" s="655"/>
      <c r="K2" s="655"/>
      <c r="L2" s="655"/>
      <c r="M2" s="655"/>
      <c r="N2" s="655"/>
      <c r="O2" s="655"/>
      <c r="P2" s="655"/>
      <c r="Q2" s="630"/>
      <c r="R2" s="629" t="s">
        <v>122</v>
      </c>
      <c r="S2" s="655"/>
      <c r="T2" s="655"/>
      <c r="U2" s="655"/>
      <c r="V2" s="655"/>
      <c r="W2" s="655"/>
      <c r="X2" s="655"/>
      <c r="Y2" s="655"/>
      <c r="Z2" s="630"/>
      <c r="AA2" s="677" t="s">
        <v>123</v>
      </c>
      <c r="AB2" s="670" t="s">
        <v>124</v>
      </c>
      <c r="AC2" s="656"/>
      <c r="AD2" s="656"/>
      <c r="AE2" s="657"/>
      <c r="AF2" s="666" t="s">
        <v>125</v>
      </c>
      <c r="AG2" s="669" t="s">
        <v>126</v>
      </c>
      <c r="AH2" s="656" t="s">
        <v>127</v>
      </c>
      <c r="AI2" s="656"/>
      <c r="AJ2" s="670" t="s">
        <v>128</v>
      </c>
      <c r="AK2" s="657"/>
      <c r="AL2" s="666" t="s">
        <v>129</v>
      </c>
      <c r="AM2" s="670" t="s">
        <v>130</v>
      </c>
      <c r="AN2" s="656"/>
      <c r="AO2" s="656"/>
      <c r="AP2" s="657"/>
      <c r="AQ2" s="629" t="s">
        <v>131</v>
      </c>
      <c r="AR2" s="655"/>
      <c r="AS2" s="655"/>
      <c r="AT2" s="655"/>
      <c r="AU2" s="655"/>
      <c r="AV2" s="630"/>
      <c r="AW2" s="629" t="s">
        <v>132</v>
      </c>
      <c r="AX2" s="655"/>
      <c r="AY2" s="655"/>
      <c r="AZ2" s="655"/>
      <c r="BA2" s="630"/>
      <c r="BB2" s="656" t="s">
        <v>133</v>
      </c>
      <c r="BC2" s="656"/>
      <c r="BD2" s="656"/>
      <c r="BE2" s="657"/>
    </row>
    <row r="3" spans="2:57" s="170" customFormat="1" ht="44.25" customHeight="1">
      <c r="B3" s="203"/>
      <c r="C3" s="672"/>
      <c r="D3" s="674"/>
      <c r="E3" s="645" t="s">
        <v>134</v>
      </c>
      <c r="F3" s="658"/>
      <c r="G3" s="645" t="s">
        <v>135</v>
      </c>
      <c r="H3" s="646"/>
      <c r="I3" s="646"/>
      <c r="J3" s="646"/>
      <c r="K3" s="646"/>
      <c r="L3" s="646"/>
      <c r="M3" s="646"/>
      <c r="N3" s="646"/>
      <c r="O3" s="658"/>
      <c r="P3" s="645" t="s">
        <v>136</v>
      </c>
      <c r="Q3" s="647"/>
      <c r="R3" s="659" t="s">
        <v>137</v>
      </c>
      <c r="S3" s="660"/>
      <c r="T3" s="660"/>
      <c r="U3" s="661"/>
      <c r="V3" s="662" t="s">
        <v>138</v>
      </c>
      <c r="W3" s="662"/>
      <c r="X3" s="662"/>
      <c r="Y3" s="662"/>
      <c r="Z3" s="663"/>
      <c r="AA3" s="678"/>
      <c r="AB3" s="264"/>
      <c r="AC3" s="639" t="s">
        <v>139</v>
      </c>
      <c r="AD3" s="639" t="s">
        <v>140</v>
      </c>
      <c r="AE3" s="623" t="s">
        <v>141</v>
      </c>
      <c r="AF3" s="667"/>
      <c r="AG3" s="624"/>
      <c r="AH3" s="265"/>
      <c r="AI3" s="639" t="s">
        <v>142</v>
      </c>
      <c r="AJ3" s="266"/>
      <c r="AK3" s="623" t="s">
        <v>143</v>
      </c>
      <c r="AL3" s="667"/>
      <c r="AM3" s="626" t="s">
        <v>144</v>
      </c>
      <c r="AN3" s="634" t="s">
        <v>145</v>
      </c>
      <c r="AO3" s="640" t="s">
        <v>146</v>
      </c>
      <c r="AP3" s="649" t="s">
        <v>147</v>
      </c>
      <c r="AQ3" s="626" t="s">
        <v>148</v>
      </c>
      <c r="AR3" s="652" t="s">
        <v>149</v>
      </c>
      <c r="AS3" s="645" t="s">
        <v>142</v>
      </c>
      <c r="AT3" s="646"/>
      <c r="AU3" s="645" t="s">
        <v>150</v>
      </c>
      <c r="AV3" s="647"/>
      <c r="AW3" s="626" t="s">
        <v>151</v>
      </c>
      <c r="AX3" s="634" t="s">
        <v>152</v>
      </c>
      <c r="AY3" s="634" t="s">
        <v>153</v>
      </c>
      <c r="AZ3" s="634" t="s">
        <v>154</v>
      </c>
      <c r="BA3" s="644" t="s">
        <v>155</v>
      </c>
      <c r="BB3" s="267"/>
      <c r="BC3" s="645" t="s">
        <v>156</v>
      </c>
      <c r="BD3" s="646"/>
      <c r="BE3" s="647"/>
    </row>
    <row r="4" spans="2:57" s="170" customFormat="1" ht="27" customHeight="1">
      <c r="B4" s="203"/>
      <c r="C4" s="672"/>
      <c r="D4" s="674"/>
      <c r="E4" s="634" t="s">
        <v>157</v>
      </c>
      <c r="F4" s="634" t="s">
        <v>72</v>
      </c>
      <c r="G4" s="634" t="s">
        <v>78</v>
      </c>
      <c r="H4" s="634" t="s">
        <v>158</v>
      </c>
      <c r="I4" s="634" t="s">
        <v>159</v>
      </c>
      <c r="J4" s="634" t="s">
        <v>80</v>
      </c>
      <c r="K4" s="634" t="s">
        <v>160</v>
      </c>
      <c r="L4" s="634" t="s">
        <v>82</v>
      </c>
      <c r="M4" s="634" t="s">
        <v>161</v>
      </c>
      <c r="N4" s="634" t="s">
        <v>162</v>
      </c>
      <c r="O4" s="634" t="s">
        <v>72</v>
      </c>
      <c r="P4" s="634" t="s">
        <v>163</v>
      </c>
      <c r="Q4" s="623" t="s">
        <v>164</v>
      </c>
      <c r="R4" s="643" t="s">
        <v>165</v>
      </c>
      <c r="S4" s="573" t="s">
        <v>166</v>
      </c>
      <c r="T4" s="573" t="s">
        <v>167</v>
      </c>
      <c r="U4" s="638" t="s">
        <v>168</v>
      </c>
      <c r="V4" s="573" t="s">
        <v>169</v>
      </c>
      <c r="W4" s="573" t="s">
        <v>152</v>
      </c>
      <c r="X4" s="573" t="s">
        <v>153</v>
      </c>
      <c r="Y4" s="638" t="s">
        <v>154</v>
      </c>
      <c r="Z4" s="574" t="s">
        <v>155</v>
      </c>
      <c r="AA4" s="678"/>
      <c r="AB4" s="264"/>
      <c r="AC4" s="664"/>
      <c r="AD4" s="664"/>
      <c r="AE4" s="624"/>
      <c r="AF4" s="667"/>
      <c r="AG4" s="624"/>
      <c r="AH4" s="265"/>
      <c r="AI4" s="664"/>
      <c r="AJ4" s="266"/>
      <c r="AK4" s="624"/>
      <c r="AL4" s="667"/>
      <c r="AM4" s="627"/>
      <c r="AN4" s="642"/>
      <c r="AO4" s="648"/>
      <c r="AP4" s="650"/>
      <c r="AQ4" s="627"/>
      <c r="AR4" s="653"/>
      <c r="AS4" s="634" t="s">
        <v>170</v>
      </c>
      <c r="AT4" s="634" t="s">
        <v>171</v>
      </c>
      <c r="AU4" s="634" t="s">
        <v>172</v>
      </c>
      <c r="AV4" s="636" t="s">
        <v>72</v>
      </c>
      <c r="AW4" s="627"/>
      <c r="AX4" s="642"/>
      <c r="AY4" s="642"/>
      <c r="AZ4" s="642"/>
      <c r="BA4" s="644"/>
      <c r="BB4" s="267"/>
      <c r="BC4" s="640" t="s">
        <v>173</v>
      </c>
      <c r="BD4" s="640" t="s">
        <v>174</v>
      </c>
      <c r="BE4" s="623" t="s">
        <v>72</v>
      </c>
    </row>
    <row r="5" spans="2:57" s="174" customFormat="1" ht="171" customHeight="1">
      <c r="B5" s="204"/>
      <c r="C5" s="672"/>
      <c r="D5" s="675"/>
      <c r="E5" s="635"/>
      <c r="F5" s="635"/>
      <c r="G5" s="635"/>
      <c r="H5" s="635"/>
      <c r="I5" s="635"/>
      <c r="J5" s="635"/>
      <c r="K5" s="635"/>
      <c r="L5" s="635"/>
      <c r="M5" s="635"/>
      <c r="N5" s="635"/>
      <c r="O5" s="635"/>
      <c r="P5" s="635"/>
      <c r="Q5" s="625"/>
      <c r="R5" s="626"/>
      <c r="S5" s="634"/>
      <c r="T5" s="634"/>
      <c r="U5" s="639"/>
      <c r="V5" s="634"/>
      <c r="W5" s="634"/>
      <c r="X5" s="634"/>
      <c r="Y5" s="639"/>
      <c r="Z5" s="623"/>
      <c r="AA5" s="679"/>
      <c r="AB5" s="268"/>
      <c r="AC5" s="665"/>
      <c r="AD5" s="665"/>
      <c r="AE5" s="625"/>
      <c r="AF5" s="668"/>
      <c r="AG5" s="625"/>
      <c r="AH5" s="269"/>
      <c r="AI5" s="665"/>
      <c r="AJ5" s="270"/>
      <c r="AK5" s="625"/>
      <c r="AL5" s="668"/>
      <c r="AM5" s="628"/>
      <c r="AN5" s="635"/>
      <c r="AO5" s="641"/>
      <c r="AP5" s="651"/>
      <c r="AQ5" s="628"/>
      <c r="AR5" s="654"/>
      <c r="AS5" s="635"/>
      <c r="AT5" s="635"/>
      <c r="AU5" s="635"/>
      <c r="AV5" s="637"/>
      <c r="AW5" s="628"/>
      <c r="AX5" s="635"/>
      <c r="AY5" s="635"/>
      <c r="AZ5" s="635"/>
      <c r="BA5" s="637"/>
      <c r="BB5" s="271"/>
      <c r="BC5" s="641"/>
      <c r="BD5" s="641"/>
      <c r="BE5" s="625"/>
    </row>
    <row r="6" spans="2:57" ht="21" customHeight="1">
      <c r="B6" s="215" t="s">
        <v>339</v>
      </c>
      <c r="C6" s="216">
        <v>175</v>
      </c>
      <c r="D6" s="262">
        <v>126</v>
      </c>
      <c r="E6" s="182">
        <v>125</v>
      </c>
      <c r="F6" s="182">
        <v>1</v>
      </c>
      <c r="G6" s="182">
        <v>1</v>
      </c>
      <c r="H6" s="182">
        <v>0</v>
      </c>
      <c r="I6" s="182">
        <v>0</v>
      </c>
      <c r="J6" s="182">
        <v>0</v>
      </c>
      <c r="K6" s="182">
        <v>0</v>
      </c>
      <c r="L6" s="182">
        <v>0</v>
      </c>
      <c r="M6" s="182">
        <v>1</v>
      </c>
      <c r="N6" s="182">
        <v>0</v>
      </c>
      <c r="O6" s="182">
        <v>1</v>
      </c>
      <c r="P6" s="182">
        <v>125</v>
      </c>
      <c r="Q6" s="183">
        <v>1</v>
      </c>
      <c r="R6" s="215">
        <v>20</v>
      </c>
      <c r="S6" s="182">
        <v>24</v>
      </c>
      <c r="T6" s="182">
        <v>2</v>
      </c>
      <c r="U6" s="182">
        <v>0</v>
      </c>
      <c r="V6" s="182">
        <v>27</v>
      </c>
      <c r="W6" s="182">
        <v>18</v>
      </c>
      <c r="X6" s="182">
        <v>1</v>
      </c>
      <c r="Y6" s="182">
        <v>0</v>
      </c>
      <c r="Z6" s="183">
        <v>0</v>
      </c>
      <c r="AA6" s="217">
        <v>0</v>
      </c>
      <c r="AB6" s="215">
        <v>0</v>
      </c>
      <c r="AC6" s="182">
        <v>0</v>
      </c>
      <c r="AD6" s="182">
        <v>0</v>
      </c>
      <c r="AE6" s="183">
        <v>0</v>
      </c>
      <c r="AF6" s="261">
        <v>146</v>
      </c>
      <c r="AG6" s="183">
        <v>52</v>
      </c>
      <c r="AH6" s="181">
        <v>10</v>
      </c>
      <c r="AI6" s="216">
        <v>9</v>
      </c>
      <c r="AJ6" s="215">
        <v>0</v>
      </c>
      <c r="AK6" s="183">
        <v>0</v>
      </c>
      <c r="AL6" s="261">
        <v>0</v>
      </c>
      <c r="AM6" s="215">
        <v>0</v>
      </c>
      <c r="AN6" s="182">
        <v>0</v>
      </c>
      <c r="AO6" s="182">
        <v>0</v>
      </c>
      <c r="AP6" s="183">
        <v>0</v>
      </c>
      <c r="AQ6" s="215">
        <v>0</v>
      </c>
      <c r="AR6" s="182">
        <v>0</v>
      </c>
      <c r="AS6" s="182">
        <v>0</v>
      </c>
      <c r="AT6" s="182">
        <v>0</v>
      </c>
      <c r="AU6" s="182">
        <v>0</v>
      </c>
      <c r="AV6" s="183">
        <v>0</v>
      </c>
      <c r="AW6" s="215">
        <v>0</v>
      </c>
      <c r="AX6" s="182">
        <v>0</v>
      </c>
      <c r="AY6" s="182">
        <v>0</v>
      </c>
      <c r="AZ6" s="182">
        <v>0</v>
      </c>
      <c r="BA6" s="183">
        <v>0</v>
      </c>
      <c r="BB6" s="181">
        <v>0</v>
      </c>
      <c r="BC6" s="182">
        <v>0</v>
      </c>
      <c r="BD6" s="182">
        <v>0</v>
      </c>
      <c r="BE6" s="183">
        <v>0</v>
      </c>
    </row>
    <row r="7" spans="2:57" ht="21" customHeight="1">
      <c r="B7" s="215" t="s">
        <v>340</v>
      </c>
      <c r="C7" s="216">
        <v>21</v>
      </c>
      <c r="D7" s="262">
        <v>4</v>
      </c>
      <c r="E7" s="182">
        <v>4</v>
      </c>
      <c r="F7" s="182">
        <v>0</v>
      </c>
      <c r="G7" s="182">
        <v>0</v>
      </c>
      <c r="H7" s="182">
        <v>0</v>
      </c>
      <c r="I7" s="182">
        <v>0</v>
      </c>
      <c r="J7" s="182">
        <v>0</v>
      </c>
      <c r="K7" s="182">
        <v>0</v>
      </c>
      <c r="L7" s="182">
        <v>0</v>
      </c>
      <c r="M7" s="182">
        <v>0</v>
      </c>
      <c r="N7" s="182">
        <v>0</v>
      </c>
      <c r="O7" s="182">
        <v>0</v>
      </c>
      <c r="P7" s="182">
        <v>4</v>
      </c>
      <c r="Q7" s="183">
        <v>0</v>
      </c>
      <c r="R7" s="215">
        <v>2</v>
      </c>
      <c r="S7" s="182">
        <v>0</v>
      </c>
      <c r="T7" s="182">
        <v>0</v>
      </c>
      <c r="U7" s="182">
        <v>0</v>
      </c>
      <c r="V7" s="182">
        <v>0</v>
      </c>
      <c r="W7" s="182">
        <v>2</v>
      </c>
      <c r="X7" s="182">
        <v>0</v>
      </c>
      <c r="Y7" s="182">
        <v>0</v>
      </c>
      <c r="Z7" s="183">
        <v>0</v>
      </c>
      <c r="AA7" s="217">
        <v>0</v>
      </c>
      <c r="AB7" s="215">
        <v>0</v>
      </c>
      <c r="AC7" s="182">
        <v>0</v>
      </c>
      <c r="AD7" s="182">
        <v>0</v>
      </c>
      <c r="AE7" s="183">
        <v>0</v>
      </c>
      <c r="AF7" s="261">
        <v>11</v>
      </c>
      <c r="AG7" s="183">
        <v>3</v>
      </c>
      <c r="AH7" s="181">
        <v>0</v>
      </c>
      <c r="AI7" s="216">
        <v>0</v>
      </c>
      <c r="AJ7" s="215">
        <v>0</v>
      </c>
      <c r="AK7" s="183">
        <v>0</v>
      </c>
      <c r="AL7" s="261">
        <v>0</v>
      </c>
      <c r="AM7" s="215">
        <v>0</v>
      </c>
      <c r="AN7" s="182">
        <v>0</v>
      </c>
      <c r="AO7" s="182">
        <v>0</v>
      </c>
      <c r="AP7" s="183">
        <v>0</v>
      </c>
      <c r="AQ7" s="215">
        <v>0</v>
      </c>
      <c r="AR7" s="182">
        <v>0</v>
      </c>
      <c r="AS7" s="182">
        <v>0</v>
      </c>
      <c r="AT7" s="182">
        <v>0</v>
      </c>
      <c r="AU7" s="182">
        <v>0</v>
      </c>
      <c r="AV7" s="183">
        <v>0</v>
      </c>
      <c r="AW7" s="215">
        <v>0</v>
      </c>
      <c r="AX7" s="182">
        <v>0</v>
      </c>
      <c r="AY7" s="182">
        <v>0</v>
      </c>
      <c r="AZ7" s="182">
        <v>0</v>
      </c>
      <c r="BA7" s="183">
        <v>0</v>
      </c>
      <c r="BB7" s="181">
        <v>0</v>
      </c>
      <c r="BC7" s="182">
        <v>0</v>
      </c>
      <c r="BD7" s="182">
        <v>0</v>
      </c>
      <c r="BE7" s="183">
        <v>0</v>
      </c>
    </row>
    <row r="8" spans="2:57" ht="21" customHeight="1">
      <c r="B8" s="215" t="s">
        <v>341</v>
      </c>
      <c r="C8" s="216">
        <v>16</v>
      </c>
      <c r="D8" s="262">
        <v>10</v>
      </c>
      <c r="E8" s="182">
        <v>10</v>
      </c>
      <c r="F8" s="182">
        <v>0</v>
      </c>
      <c r="G8" s="182">
        <v>0</v>
      </c>
      <c r="H8" s="182">
        <v>0</v>
      </c>
      <c r="I8" s="182">
        <v>0</v>
      </c>
      <c r="J8" s="182">
        <v>0</v>
      </c>
      <c r="K8" s="182">
        <v>0</v>
      </c>
      <c r="L8" s="182">
        <v>0</v>
      </c>
      <c r="M8" s="182">
        <v>0</v>
      </c>
      <c r="N8" s="182">
        <v>0</v>
      </c>
      <c r="O8" s="182">
        <v>0</v>
      </c>
      <c r="P8" s="182">
        <v>10</v>
      </c>
      <c r="Q8" s="183">
        <v>0</v>
      </c>
      <c r="R8" s="215">
        <v>3</v>
      </c>
      <c r="S8" s="182">
        <v>0</v>
      </c>
      <c r="T8" s="182">
        <v>0</v>
      </c>
      <c r="U8" s="182">
        <v>0</v>
      </c>
      <c r="V8" s="182">
        <v>2</v>
      </c>
      <c r="W8" s="182">
        <v>1</v>
      </c>
      <c r="X8" s="182">
        <v>0</v>
      </c>
      <c r="Y8" s="182">
        <v>0</v>
      </c>
      <c r="Z8" s="183">
        <v>0</v>
      </c>
      <c r="AA8" s="217">
        <v>0</v>
      </c>
      <c r="AB8" s="215">
        <v>0</v>
      </c>
      <c r="AC8" s="182">
        <v>0</v>
      </c>
      <c r="AD8" s="182">
        <v>0</v>
      </c>
      <c r="AE8" s="183">
        <v>0</v>
      </c>
      <c r="AF8" s="261">
        <v>12</v>
      </c>
      <c r="AG8" s="183">
        <v>6</v>
      </c>
      <c r="AH8" s="181">
        <v>0</v>
      </c>
      <c r="AI8" s="216">
        <v>0</v>
      </c>
      <c r="AJ8" s="215">
        <v>0</v>
      </c>
      <c r="AK8" s="183">
        <v>0</v>
      </c>
      <c r="AL8" s="261">
        <v>0</v>
      </c>
      <c r="AM8" s="215">
        <v>0</v>
      </c>
      <c r="AN8" s="182">
        <v>0</v>
      </c>
      <c r="AO8" s="182">
        <v>0</v>
      </c>
      <c r="AP8" s="183">
        <v>0</v>
      </c>
      <c r="AQ8" s="215">
        <v>0</v>
      </c>
      <c r="AR8" s="182">
        <v>0</v>
      </c>
      <c r="AS8" s="182">
        <v>0</v>
      </c>
      <c r="AT8" s="182">
        <v>0</v>
      </c>
      <c r="AU8" s="182">
        <v>0</v>
      </c>
      <c r="AV8" s="183">
        <v>0</v>
      </c>
      <c r="AW8" s="215">
        <v>0</v>
      </c>
      <c r="AX8" s="182">
        <v>0</v>
      </c>
      <c r="AY8" s="182">
        <v>0</v>
      </c>
      <c r="AZ8" s="182">
        <v>0</v>
      </c>
      <c r="BA8" s="183">
        <v>0</v>
      </c>
      <c r="BB8" s="181">
        <v>0</v>
      </c>
      <c r="BC8" s="182">
        <v>0</v>
      </c>
      <c r="BD8" s="182">
        <v>0</v>
      </c>
      <c r="BE8" s="183">
        <v>0</v>
      </c>
    </row>
    <row r="9" spans="2:57" ht="21" customHeight="1">
      <c r="B9" s="215" t="s">
        <v>342</v>
      </c>
      <c r="C9" s="216">
        <v>76</v>
      </c>
      <c r="D9" s="262">
        <v>23</v>
      </c>
      <c r="E9" s="182">
        <v>0</v>
      </c>
      <c r="F9" s="182">
        <v>23</v>
      </c>
      <c r="G9" s="182">
        <v>23</v>
      </c>
      <c r="H9" s="182">
        <v>0</v>
      </c>
      <c r="I9" s="182">
        <v>0</v>
      </c>
      <c r="J9" s="182">
        <v>0</v>
      </c>
      <c r="K9" s="182">
        <v>0</v>
      </c>
      <c r="L9" s="182">
        <v>0</v>
      </c>
      <c r="M9" s="182">
        <v>0</v>
      </c>
      <c r="N9" s="182">
        <v>0</v>
      </c>
      <c r="O9" s="182">
        <v>0</v>
      </c>
      <c r="P9" s="182">
        <v>23</v>
      </c>
      <c r="Q9" s="183">
        <v>0</v>
      </c>
      <c r="R9" s="215">
        <v>10</v>
      </c>
      <c r="S9" s="182">
        <v>2</v>
      </c>
      <c r="T9" s="182">
        <v>0</v>
      </c>
      <c r="U9" s="182">
        <v>0</v>
      </c>
      <c r="V9" s="182">
        <v>2</v>
      </c>
      <c r="W9" s="182">
        <v>3</v>
      </c>
      <c r="X9" s="182">
        <v>7</v>
      </c>
      <c r="Y9" s="182">
        <v>0</v>
      </c>
      <c r="Z9" s="183">
        <v>0</v>
      </c>
      <c r="AA9" s="217">
        <v>0</v>
      </c>
      <c r="AB9" s="215">
        <v>0</v>
      </c>
      <c r="AC9" s="182">
        <v>0</v>
      </c>
      <c r="AD9" s="182">
        <v>0</v>
      </c>
      <c r="AE9" s="183">
        <v>0</v>
      </c>
      <c r="AF9" s="261">
        <v>49</v>
      </c>
      <c r="AG9" s="183">
        <v>36</v>
      </c>
      <c r="AH9" s="181">
        <v>17</v>
      </c>
      <c r="AI9" s="216">
        <v>14</v>
      </c>
      <c r="AJ9" s="215">
        <v>0</v>
      </c>
      <c r="AK9" s="183">
        <v>0</v>
      </c>
      <c r="AL9" s="261">
        <v>0</v>
      </c>
      <c r="AM9" s="215">
        <v>0</v>
      </c>
      <c r="AN9" s="182">
        <v>0</v>
      </c>
      <c r="AO9" s="182">
        <v>0</v>
      </c>
      <c r="AP9" s="183">
        <v>0</v>
      </c>
      <c r="AQ9" s="215">
        <v>4</v>
      </c>
      <c r="AR9" s="182">
        <v>4</v>
      </c>
      <c r="AS9" s="182">
        <v>4</v>
      </c>
      <c r="AT9" s="182">
        <v>4</v>
      </c>
      <c r="AU9" s="182">
        <v>0</v>
      </c>
      <c r="AV9" s="183">
        <v>0</v>
      </c>
      <c r="AW9" s="215">
        <v>4</v>
      </c>
      <c r="AX9" s="182">
        <v>0</v>
      </c>
      <c r="AY9" s="182">
        <v>0</v>
      </c>
      <c r="AZ9" s="182">
        <v>0</v>
      </c>
      <c r="BA9" s="183">
        <v>0</v>
      </c>
      <c r="BB9" s="181">
        <v>1</v>
      </c>
      <c r="BC9" s="182">
        <v>1</v>
      </c>
      <c r="BD9" s="182">
        <v>0</v>
      </c>
      <c r="BE9" s="183">
        <v>0</v>
      </c>
    </row>
    <row r="10" spans="2:57" ht="21" customHeight="1">
      <c r="B10" s="215" t="s">
        <v>343</v>
      </c>
      <c r="C10" s="216">
        <v>19</v>
      </c>
      <c r="D10" s="262">
        <v>11</v>
      </c>
      <c r="E10" s="182">
        <v>11</v>
      </c>
      <c r="F10" s="182">
        <v>0</v>
      </c>
      <c r="G10" s="182">
        <v>0</v>
      </c>
      <c r="H10" s="182">
        <v>0</v>
      </c>
      <c r="I10" s="182">
        <v>0</v>
      </c>
      <c r="J10" s="182">
        <v>0</v>
      </c>
      <c r="K10" s="182">
        <v>0</v>
      </c>
      <c r="L10" s="182">
        <v>0</v>
      </c>
      <c r="M10" s="182">
        <v>0</v>
      </c>
      <c r="N10" s="182">
        <v>0</v>
      </c>
      <c r="O10" s="182">
        <v>0</v>
      </c>
      <c r="P10" s="182">
        <v>11</v>
      </c>
      <c r="Q10" s="183">
        <v>0</v>
      </c>
      <c r="R10" s="215">
        <v>7</v>
      </c>
      <c r="S10" s="182">
        <v>0</v>
      </c>
      <c r="T10" s="182">
        <v>0</v>
      </c>
      <c r="U10" s="182">
        <v>0</v>
      </c>
      <c r="V10" s="182">
        <v>5</v>
      </c>
      <c r="W10" s="182">
        <v>0</v>
      </c>
      <c r="X10" s="182">
        <v>0</v>
      </c>
      <c r="Y10" s="182">
        <v>0</v>
      </c>
      <c r="Z10" s="183">
        <v>0</v>
      </c>
      <c r="AA10" s="217">
        <v>0</v>
      </c>
      <c r="AB10" s="215">
        <v>0</v>
      </c>
      <c r="AC10" s="182">
        <v>0</v>
      </c>
      <c r="AD10" s="182">
        <v>0</v>
      </c>
      <c r="AE10" s="183">
        <v>0</v>
      </c>
      <c r="AF10" s="261">
        <v>14</v>
      </c>
      <c r="AG10" s="183">
        <v>12</v>
      </c>
      <c r="AH10" s="181">
        <v>2</v>
      </c>
      <c r="AI10" s="216">
        <v>2</v>
      </c>
      <c r="AJ10" s="215">
        <v>0</v>
      </c>
      <c r="AK10" s="183">
        <v>0</v>
      </c>
      <c r="AL10" s="261">
        <v>0</v>
      </c>
      <c r="AM10" s="215">
        <v>0</v>
      </c>
      <c r="AN10" s="182">
        <v>0</v>
      </c>
      <c r="AO10" s="182">
        <v>0</v>
      </c>
      <c r="AP10" s="183">
        <v>0</v>
      </c>
      <c r="AQ10" s="215">
        <v>0</v>
      </c>
      <c r="AR10" s="182">
        <v>0</v>
      </c>
      <c r="AS10" s="182">
        <v>0</v>
      </c>
      <c r="AT10" s="182">
        <v>0</v>
      </c>
      <c r="AU10" s="182">
        <v>0</v>
      </c>
      <c r="AV10" s="183">
        <v>0</v>
      </c>
      <c r="AW10" s="215">
        <v>0</v>
      </c>
      <c r="AX10" s="182">
        <v>0</v>
      </c>
      <c r="AY10" s="182">
        <v>0</v>
      </c>
      <c r="AZ10" s="182">
        <v>0</v>
      </c>
      <c r="BA10" s="183">
        <v>0</v>
      </c>
      <c r="BB10" s="181">
        <v>0</v>
      </c>
      <c r="BC10" s="182">
        <v>0</v>
      </c>
      <c r="BD10" s="182">
        <v>0</v>
      </c>
      <c r="BE10" s="183">
        <v>0</v>
      </c>
    </row>
    <row r="11" spans="2:57" ht="21" customHeight="1">
      <c r="B11" s="215" t="s">
        <v>344</v>
      </c>
      <c r="C11" s="216">
        <v>16</v>
      </c>
      <c r="D11" s="262">
        <v>3</v>
      </c>
      <c r="E11" s="182">
        <v>3</v>
      </c>
      <c r="F11" s="182">
        <v>0</v>
      </c>
      <c r="G11" s="182">
        <v>0</v>
      </c>
      <c r="H11" s="182">
        <v>0</v>
      </c>
      <c r="I11" s="182">
        <v>0</v>
      </c>
      <c r="J11" s="182">
        <v>0</v>
      </c>
      <c r="K11" s="182">
        <v>0</v>
      </c>
      <c r="L11" s="182">
        <v>0</v>
      </c>
      <c r="M11" s="182">
        <v>0</v>
      </c>
      <c r="N11" s="182">
        <v>0</v>
      </c>
      <c r="O11" s="182">
        <v>0</v>
      </c>
      <c r="P11" s="182">
        <v>3</v>
      </c>
      <c r="Q11" s="183">
        <v>0</v>
      </c>
      <c r="R11" s="215">
        <v>1</v>
      </c>
      <c r="S11" s="182">
        <v>0</v>
      </c>
      <c r="T11" s="182">
        <v>0</v>
      </c>
      <c r="U11" s="182">
        <v>0</v>
      </c>
      <c r="V11" s="182">
        <v>1</v>
      </c>
      <c r="W11" s="182">
        <v>0</v>
      </c>
      <c r="X11" s="182">
        <v>0</v>
      </c>
      <c r="Y11" s="182">
        <v>0</v>
      </c>
      <c r="Z11" s="183">
        <v>0</v>
      </c>
      <c r="AA11" s="217">
        <v>1</v>
      </c>
      <c r="AB11" s="215">
        <v>0</v>
      </c>
      <c r="AC11" s="182">
        <v>0</v>
      </c>
      <c r="AD11" s="182">
        <v>0</v>
      </c>
      <c r="AE11" s="183">
        <v>0</v>
      </c>
      <c r="AF11" s="261">
        <v>8</v>
      </c>
      <c r="AG11" s="183">
        <v>3</v>
      </c>
      <c r="AH11" s="181">
        <v>0</v>
      </c>
      <c r="AI11" s="216">
        <v>0</v>
      </c>
      <c r="AJ11" s="215">
        <v>0</v>
      </c>
      <c r="AK11" s="183">
        <v>0</v>
      </c>
      <c r="AL11" s="261">
        <v>0</v>
      </c>
      <c r="AM11" s="215">
        <v>0</v>
      </c>
      <c r="AN11" s="182">
        <v>1</v>
      </c>
      <c r="AO11" s="182">
        <v>1</v>
      </c>
      <c r="AP11" s="183">
        <v>0</v>
      </c>
      <c r="AQ11" s="215">
        <v>0</v>
      </c>
      <c r="AR11" s="182">
        <v>0</v>
      </c>
      <c r="AS11" s="182">
        <v>0</v>
      </c>
      <c r="AT11" s="182">
        <v>0</v>
      </c>
      <c r="AU11" s="182">
        <v>0</v>
      </c>
      <c r="AV11" s="183">
        <v>0</v>
      </c>
      <c r="AW11" s="215">
        <v>0</v>
      </c>
      <c r="AX11" s="182">
        <v>0</v>
      </c>
      <c r="AY11" s="182">
        <v>0</v>
      </c>
      <c r="AZ11" s="182">
        <v>0</v>
      </c>
      <c r="BA11" s="183">
        <v>0</v>
      </c>
      <c r="BB11" s="181">
        <v>0</v>
      </c>
      <c r="BC11" s="182">
        <v>0</v>
      </c>
      <c r="BD11" s="182">
        <v>0</v>
      </c>
      <c r="BE11" s="183">
        <v>0</v>
      </c>
    </row>
    <row r="12" spans="2:57" ht="21" customHeight="1">
      <c r="B12" s="215" t="s">
        <v>345</v>
      </c>
      <c r="C12" s="216">
        <v>13</v>
      </c>
      <c r="D12" s="262">
        <v>3</v>
      </c>
      <c r="E12" s="182">
        <v>3</v>
      </c>
      <c r="F12" s="182">
        <v>0</v>
      </c>
      <c r="G12" s="182">
        <v>0</v>
      </c>
      <c r="H12" s="182">
        <v>0</v>
      </c>
      <c r="I12" s="182">
        <v>0</v>
      </c>
      <c r="J12" s="182">
        <v>0</v>
      </c>
      <c r="K12" s="182">
        <v>0</v>
      </c>
      <c r="L12" s="182">
        <v>0</v>
      </c>
      <c r="M12" s="182">
        <v>0</v>
      </c>
      <c r="N12" s="182">
        <v>0</v>
      </c>
      <c r="O12" s="182">
        <v>0</v>
      </c>
      <c r="P12" s="182">
        <v>3</v>
      </c>
      <c r="Q12" s="183">
        <v>0</v>
      </c>
      <c r="R12" s="215">
        <v>0</v>
      </c>
      <c r="S12" s="182">
        <v>1</v>
      </c>
      <c r="T12" s="182">
        <v>1</v>
      </c>
      <c r="U12" s="182">
        <v>0</v>
      </c>
      <c r="V12" s="182">
        <v>1</v>
      </c>
      <c r="W12" s="182">
        <v>0</v>
      </c>
      <c r="X12" s="182">
        <v>0</v>
      </c>
      <c r="Y12" s="182">
        <v>0</v>
      </c>
      <c r="Z12" s="183">
        <v>0</v>
      </c>
      <c r="AA12" s="217">
        <v>0</v>
      </c>
      <c r="AB12" s="215">
        <v>0</v>
      </c>
      <c r="AC12" s="182">
        <v>0</v>
      </c>
      <c r="AD12" s="182">
        <v>0</v>
      </c>
      <c r="AE12" s="183">
        <v>0</v>
      </c>
      <c r="AF12" s="261">
        <v>4</v>
      </c>
      <c r="AG12" s="183">
        <v>3</v>
      </c>
      <c r="AH12" s="181">
        <v>1</v>
      </c>
      <c r="AI12" s="216">
        <v>1</v>
      </c>
      <c r="AJ12" s="215">
        <v>0</v>
      </c>
      <c r="AK12" s="183">
        <v>0</v>
      </c>
      <c r="AL12" s="261">
        <v>0</v>
      </c>
      <c r="AM12" s="215">
        <v>0</v>
      </c>
      <c r="AN12" s="182">
        <v>0</v>
      </c>
      <c r="AO12" s="182">
        <v>0</v>
      </c>
      <c r="AP12" s="183">
        <v>0</v>
      </c>
      <c r="AQ12" s="215">
        <v>0</v>
      </c>
      <c r="AR12" s="182">
        <v>1</v>
      </c>
      <c r="AS12" s="182">
        <v>0</v>
      </c>
      <c r="AT12" s="182">
        <v>1</v>
      </c>
      <c r="AU12" s="182">
        <v>0</v>
      </c>
      <c r="AV12" s="183">
        <v>0</v>
      </c>
      <c r="AW12" s="215">
        <v>1</v>
      </c>
      <c r="AX12" s="182">
        <v>0</v>
      </c>
      <c r="AY12" s="182">
        <v>0</v>
      </c>
      <c r="AZ12" s="182">
        <v>0</v>
      </c>
      <c r="BA12" s="183">
        <v>0</v>
      </c>
      <c r="BB12" s="181">
        <v>0</v>
      </c>
      <c r="BC12" s="182">
        <v>0</v>
      </c>
      <c r="BD12" s="182">
        <v>0</v>
      </c>
      <c r="BE12" s="183">
        <v>0</v>
      </c>
    </row>
    <row r="13" spans="2:57" ht="21" customHeight="1">
      <c r="B13" s="215" t="s">
        <v>346</v>
      </c>
      <c r="C13" s="216">
        <v>78</v>
      </c>
      <c r="D13" s="262">
        <v>37</v>
      </c>
      <c r="E13" s="182">
        <v>37</v>
      </c>
      <c r="F13" s="182">
        <v>0</v>
      </c>
      <c r="G13" s="182">
        <v>0</v>
      </c>
      <c r="H13" s="182">
        <v>0</v>
      </c>
      <c r="I13" s="182">
        <v>0</v>
      </c>
      <c r="J13" s="182">
        <v>0</v>
      </c>
      <c r="K13" s="182">
        <v>0</v>
      </c>
      <c r="L13" s="182">
        <v>0</v>
      </c>
      <c r="M13" s="182">
        <v>0</v>
      </c>
      <c r="N13" s="182">
        <v>0</v>
      </c>
      <c r="O13" s="182">
        <v>0</v>
      </c>
      <c r="P13" s="182">
        <v>37</v>
      </c>
      <c r="Q13" s="183">
        <v>0</v>
      </c>
      <c r="R13" s="215">
        <v>4</v>
      </c>
      <c r="S13" s="182">
        <v>6</v>
      </c>
      <c r="T13" s="182">
        <v>2</v>
      </c>
      <c r="U13" s="182">
        <v>1</v>
      </c>
      <c r="V13" s="182">
        <v>0</v>
      </c>
      <c r="W13" s="182">
        <v>8</v>
      </c>
      <c r="X13" s="182">
        <v>5</v>
      </c>
      <c r="Y13" s="182">
        <v>0</v>
      </c>
      <c r="Z13" s="183">
        <v>0</v>
      </c>
      <c r="AA13" s="217">
        <v>0</v>
      </c>
      <c r="AB13" s="215">
        <v>1</v>
      </c>
      <c r="AC13" s="182">
        <v>1</v>
      </c>
      <c r="AD13" s="182">
        <v>0</v>
      </c>
      <c r="AE13" s="183">
        <v>0</v>
      </c>
      <c r="AF13" s="261">
        <v>63</v>
      </c>
      <c r="AG13" s="183">
        <v>31</v>
      </c>
      <c r="AH13" s="181">
        <v>6</v>
      </c>
      <c r="AI13" s="216">
        <v>6</v>
      </c>
      <c r="AJ13" s="215">
        <v>3</v>
      </c>
      <c r="AK13" s="183">
        <v>3</v>
      </c>
      <c r="AL13" s="261">
        <v>1</v>
      </c>
      <c r="AM13" s="215">
        <v>3</v>
      </c>
      <c r="AN13" s="182">
        <v>1</v>
      </c>
      <c r="AO13" s="182">
        <v>1</v>
      </c>
      <c r="AP13" s="183">
        <v>0</v>
      </c>
      <c r="AQ13" s="215">
        <v>2</v>
      </c>
      <c r="AR13" s="182">
        <v>8</v>
      </c>
      <c r="AS13" s="182">
        <v>2</v>
      </c>
      <c r="AT13" s="182">
        <v>8</v>
      </c>
      <c r="AU13" s="182">
        <v>0</v>
      </c>
      <c r="AV13" s="183">
        <v>0</v>
      </c>
      <c r="AW13" s="215">
        <v>2</v>
      </c>
      <c r="AX13" s="182">
        <v>4</v>
      </c>
      <c r="AY13" s="182">
        <v>0</v>
      </c>
      <c r="AZ13" s="182">
        <v>0</v>
      </c>
      <c r="BA13" s="183">
        <v>0</v>
      </c>
      <c r="BB13" s="181">
        <v>0</v>
      </c>
      <c r="BC13" s="182">
        <v>0</v>
      </c>
      <c r="BD13" s="182">
        <v>0</v>
      </c>
      <c r="BE13" s="183">
        <v>0</v>
      </c>
    </row>
    <row r="14" spans="2:57" ht="21" customHeight="1">
      <c r="B14" s="215" t="s">
        <v>347</v>
      </c>
      <c r="C14" s="216">
        <v>26</v>
      </c>
      <c r="D14" s="262">
        <v>1</v>
      </c>
      <c r="E14" s="182">
        <v>1</v>
      </c>
      <c r="F14" s="182">
        <v>0</v>
      </c>
      <c r="G14" s="182">
        <v>0</v>
      </c>
      <c r="H14" s="182">
        <v>0</v>
      </c>
      <c r="I14" s="182">
        <v>0</v>
      </c>
      <c r="J14" s="182">
        <v>0</v>
      </c>
      <c r="K14" s="182">
        <v>0</v>
      </c>
      <c r="L14" s="182">
        <v>0</v>
      </c>
      <c r="M14" s="182">
        <v>0</v>
      </c>
      <c r="N14" s="182">
        <v>0</v>
      </c>
      <c r="O14" s="182">
        <v>0</v>
      </c>
      <c r="P14" s="182">
        <v>1</v>
      </c>
      <c r="Q14" s="183">
        <v>0</v>
      </c>
      <c r="R14" s="215">
        <v>0</v>
      </c>
      <c r="S14" s="182">
        <v>0</v>
      </c>
      <c r="T14" s="182">
        <v>0</v>
      </c>
      <c r="U14" s="182">
        <v>0</v>
      </c>
      <c r="V14" s="182">
        <v>0</v>
      </c>
      <c r="W14" s="182">
        <v>0</v>
      </c>
      <c r="X14" s="182">
        <v>0</v>
      </c>
      <c r="Y14" s="182">
        <v>0</v>
      </c>
      <c r="Z14" s="183">
        <v>0</v>
      </c>
      <c r="AA14" s="217">
        <v>0</v>
      </c>
      <c r="AB14" s="215">
        <v>0</v>
      </c>
      <c r="AC14" s="182">
        <v>0</v>
      </c>
      <c r="AD14" s="182">
        <v>0</v>
      </c>
      <c r="AE14" s="183">
        <v>0</v>
      </c>
      <c r="AF14" s="261">
        <v>19</v>
      </c>
      <c r="AG14" s="183">
        <v>12</v>
      </c>
      <c r="AH14" s="181">
        <v>0</v>
      </c>
      <c r="AI14" s="216">
        <v>0</v>
      </c>
      <c r="AJ14" s="215">
        <v>0</v>
      </c>
      <c r="AK14" s="183">
        <v>0</v>
      </c>
      <c r="AL14" s="261">
        <v>0</v>
      </c>
      <c r="AM14" s="215">
        <v>0</v>
      </c>
      <c r="AN14" s="182">
        <v>0</v>
      </c>
      <c r="AO14" s="182">
        <v>0</v>
      </c>
      <c r="AP14" s="183">
        <v>0</v>
      </c>
      <c r="AQ14" s="215">
        <v>0</v>
      </c>
      <c r="AR14" s="182">
        <v>1</v>
      </c>
      <c r="AS14" s="182">
        <v>0</v>
      </c>
      <c r="AT14" s="182">
        <v>1</v>
      </c>
      <c r="AU14" s="182">
        <v>0</v>
      </c>
      <c r="AV14" s="183">
        <v>0</v>
      </c>
      <c r="AW14" s="215">
        <v>0</v>
      </c>
      <c r="AX14" s="182">
        <v>0</v>
      </c>
      <c r="AY14" s="182">
        <v>0</v>
      </c>
      <c r="AZ14" s="182">
        <v>0</v>
      </c>
      <c r="BA14" s="183">
        <v>1</v>
      </c>
      <c r="BB14" s="181">
        <v>0</v>
      </c>
      <c r="BC14" s="182">
        <v>0</v>
      </c>
      <c r="BD14" s="182">
        <v>0</v>
      </c>
      <c r="BE14" s="183">
        <v>0</v>
      </c>
    </row>
    <row r="15" spans="2:57" ht="21" customHeight="1">
      <c r="B15" s="215" t="s">
        <v>348</v>
      </c>
      <c r="C15" s="216">
        <v>73</v>
      </c>
      <c r="D15" s="262">
        <v>12</v>
      </c>
      <c r="E15" s="182">
        <v>12</v>
      </c>
      <c r="F15" s="182">
        <v>0</v>
      </c>
      <c r="G15" s="182">
        <v>0</v>
      </c>
      <c r="H15" s="182">
        <v>0</v>
      </c>
      <c r="I15" s="182">
        <v>0</v>
      </c>
      <c r="J15" s="182">
        <v>0</v>
      </c>
      <c r="K15" s="182">
        <v>0</v>
      </c>
      <c r="L15" s="182">
        <v>0</v>
      </c>
      <c r="M15" s="182">
        <v>0</v>
      </c>
      <c r="N15" s="182">
        <v>0</v>
      </c>
      <c r="O15" s="182">
        <v>0</v>
      </c>
      <c r="P15" s="182">
        <v>12</v>
      </c>
      <c r="Q15" s="183">
        <v>0</v>
      </c>
      <c r="R15" s="215">
        <v>5</v>
      </c>
      <c r="S15" s="182">
        <v>1</v>
      </c>
      <c r="T15" s="182">
        <v>0</v>
      </c>
      <c r="U15" s="182">
        <v>0</v>
      </c>
      <c r="V15" s="182">
        <v>5</v>
      </c>
      <c r="W15" s="182">
        <v>1</v>
      </c>
      <c r="X15" s="182">
        <v>0</v>
      </c>
      <c r="Y15" s="182">
        <v>0</v>
      </c>
      <c r="Z15" s="183">
        <v>0</v>
      </c>
      <c r="AA15" s="217">
        <v>0</v>
      </c>
      <c r="AB15" s="215">
        <v>0</v>
      </c>
      <c r="AC15" s="182">
        <v>0</v>
      </c>
      <c r="AD15" s="182">
        <v>0</v>
      </c>
      <c r="AE15" s="183">
        <v>0</v>
      </c>
      <c r="AF15" s="261">
        <v>58</v>
      </c>
      <c r="AG15" s="183">
        <v>16</v>
      </c>
      <c r="AH15" s="181">
        <v>38</v>
      </c>
      <c r="AI15" s="216">
        <v>33</v>
      </c>
      <c r="AJ15" s="215">
        <v>5</v>
      </c>
      <c r="AK15" s="183">
        <v>0</v>
      </c>
      <c r="AL15" s="261">
        <v>0</v>
      </c>
      <c r="AM15" s="215">
        <v>0</v>
      </c>
      <c r="AN15" s="182">
        <v>0</v>
      </c>
      <c r="AO15" s="182">
        <v>0</v>
      </c>
      <c r="AP15" s="183">
        <v>0</v>
      </c>
      <c r="AQ15" s="215">
        <v>13</v>
      </c>
      <c r="AR15" s="182">
        <v>0</v>
      </c>
      <c r="AS15" s="182">
        <v>6</v>
      </c>
      <c r="AT15" s="182">
        <v>0</v>
      </c>
      <c r="AU15" s="182">
        <v>0</v>
      </c>
      <c r="AV15" s="183">
        <v>2</v>
      </c>
      <c r="AW15" s="215">
        <v>0</v>
      </c>
      <c r="AX15" s="182">
        <v>0</v>
      </c>
      <c r="AY15" s="182">
        <v>1</v>
      </c>
      <c r="AZ15" s="182">
        <v>0</v>
      </c>
      <c r="BA15" s="183">
        <v>5</v>
      </c>
      <c r="BB15" s="181">
        <v>0</v>
      </c>
      <c r="BC15" s="182">
        <v>0</v>
      </c>
      <c r="BD15" s="182">
        <v>0</v>
      </c>
      <c r="BE15" s="183">
        <v>0</v>
      </c>
    </row>
    <row r="16" spans="2:57" ht="21" customHeight="1">
      <c r="B16" s="215" t="s">
        <v>349</v>
      </c>
      <c r="C16" s="216">
        <v>298</v>
      </c>
      <c r="D16" s="262">
        <v>66</v>
      </c>
      <c r="E16" s="182">
        <v>66</v>
      </c>
      <c r="F16" s="182">
        <v>0</v>
      </c>
      <c r="G16" s="182">
        <v>0</v>
      </c>
      <c r="H16" s="182">
        <v>0</v>
      </c>
      <c r="I16" s="182">
        <v>0</v>
      </c>
      <c r="J16" s="182">
        <v>0</v>
      </c>
      <c r="K16" s="182">
        <v>0</v>
      </c>
      <c r="L16" s="182">
        <v>0</v>
      </c>
      <c r="M16" s="182">
        <v>0</v>
      </c>
      <c r="N16" s="182">
        <v>0</v>
      </c>
      <c r="O16" s="182">
        <v>0</v>
      </c>
      <c r="P16" s="182">
        <v>66</v>
      </c>
      <c r="Q16" s="183">
        <v>0</v>
      </c>
      <c r="R16" s="215">
        <v>3</v>
      </c>
      <c r="S16" s="182">
        <v>6</v>
      </c>
      <c r="T16" s="182">
        <v>3</v>
      </c>
      <c r="U16" s="182">
        <v>1</v>
      </c>
      <c r="V16" s="182">
        <v>0</v>
      </c>
      <c r="W16" s="182">
        <v>6</v>
      </c>
      <c r="X16" s="182">
        <v>7</v>
      </c>
      <c r="Y16" s="182">
        <v>0</v>
      </c>
      <c r="Z16" s="183">
        <v>0</v>
      </c>
      <c r="AA16" s="217">
        <v>0</v>
      </c>
      <c r="AB16" s="215">
        <v>0</v>
      </c>
      <c r="AC16" s="182">
        <v>0</v>
      </c>
      <c r="AD16" s="182">
        <v>0</v>
      </c>
      <c r="AE16" s="183">
        <v>0</v>
      </c>
      <c r="AF16" s="261">
        <v>171</v>
      </c>
      <c r="AG16" s="183">
        <v>99</v>
      </c>
      <c r="AH16" s="181">
        <v>4</v>
      </c>
      <c r="AI16" s="216">
        <v>3</v>
      </c>
      <c r="AJ16" s="215">
        <v>0</v>
      </c>
      <c r="AK16" s="183">
        <v>0</v>
      </c>
      <c r="AL16" s="261">
        <v>0</v>
      </c>
      <c r="AM16" s="215">
        <v>0</v>
      </c>
      <c r="AN16" s="182">
        <v>0</v>
      </c>
      <c r="AO16" s="182">
        <v>0</v>
      </c>
      <c r="AP16" s="183">
        <v>0</v>
      </c>
      <c r="AQ16" s="215">
        <v>0</v>
      </c>
      <c r="AR16" s="182">
        <v>3</v>
      </c>
      <c r="AS16" s="182">
        <v>0</v>
      </c>
      <c r="AT16" s="182">
        <v>3</v>
      </c>
      <c r="AU16" s="182">
        <v>0</v>
      </c>
      <c r="AV16" s="183">
        <v>0</v>
      </c>
      <c r="AW16" s="215">
        <v>1</v>
      </c>
      <c r="AX16" s="182">
        <v>0</v>
      </c>
      <c r="AY16" s="182">
        <v>1</v>
      </c>
      <c r="AZ16" s="182">
        <v>0</v>
      </c>
      <c r="BA16" s="183">
        <v>1</v>
      </c>
      <c r="BB16" s="181">
        <v>0</v>
      </c>
      <c r="BC16" s="182">
        <v>0</v>
      </c>
      <c r="BD16" s="182">
        <v>0</v>
      </c>
      <c r="BE16" s="183">
        <v>0</v>
      </c>
    </row>
    <row r="17" spans="2:57" ht="21" customHeight="1">
      <c r="B17" s="215" t="s">
        <v>350</v>
      </c>
      <c r="C17" s="216">
        <v>647</v>
      </c>
      <c r="D17" s="262">
        <v>112</v>
      </c>
      <c r="E17" s="182">
        <v>112</v>
      </c>
      <c r="F17" s="182">
        <v>112</v>
      </c>
      <c r="G17" s="182">
        <v>112</v>
      </c>
      <c r="H17" s="182">
        <v>0</v>
      </c>
      <c r="I17" s="182">
        <v>0</v>
      </c>
      <c r="J17" s="182">
        <v>0</v>
      </c>
      <c r="K17" s="182">
        <v>0</v>
      </c>
      <c r="L17" s="182">
        <v>0</v>
      </c>
      <c r="M17" s="182">
        <v>0</v>
      </c>
      <c r="N17" s="182">
        <v>0</v>
      </c>
      <c r="O17" s="182">
        <v>112</v>
      </c>
      <c r="P17" s="182">
        <v>112</v>
      </c>
      <c r="Q17" s="183">
        <v>0</v>
      </c>
      <c r="R17" s="215">
        <v>19</v>
      </c>
      <c r="S17" s="182">
        <v>19</v>
      </c>
      <c r="T17" s="182">
        <v>0</v>
      </c>
      <c r="U17" s="182">
        <v>0</v>
      </c>
      <c r="V17" s="182">
        <v>34</v>
      </c>
      <c r="W17" s="182">
        <v>2</v>
      </c>
      <c r="X17" s="182">
        <v>0</v>
      </c>
      <c r="Y17" s="182">
        <v>0</v>
      </c>
      <c r="Z17" s="183">
        <v>1</v>
      </c>
      <c r="AA17" s="217">
        <v>0</v>
      </c>
      <c r="AB17" s="215">
        <v>0</v>
      </c>
      <c r="AC17" s="182">
        <v>0</v>
      </c>
      <c r="AD17" s="182">
        <v>0</v>
      </c>
      <c r="AE17" s="183">
        <v>0</v>
      </c>
      <c r="AF17" s="261">
        <v>353</v>
      </c>
      <c r="AG17" s="183">
        <v>218</v>
      </c>
      <c r="AH17" s="181">
        <v>164</v>
      </c>
      <c r="AI17" s="216">
        <v>7</v>
      </c>
      <c r="AJ17" s="215">
        <v>2</v>
      </c>
      <c r="AK17" s="183">
        <v>2</v>
      </c>
      <c r="AL17" s="261">
        <v>0</v>
      </c>
      <c r="AM17" s="215">
        <v>0</v>
      </c>
      <c r="AN17" s="182">
        <v>0</v>
      </c>
      <c r="AO17" s="182">
        <v>0</v>
      </c>
      <c r="AP17" s="183">
        <v>0</v>
      </c>
      <c r="AQ17" s="215">
        <v>1</v>
      </c>
      <c r="AR17" s="182">
        <v>3</v>
      </c>
      <c r="AS17" s="182">
        <v>1</v>
      </c>
      <c r="AT17" s="182">
        <v>3</v>
      </c>
      <c r="AU17" s="182">
        <v>0</v>
      </c>
      <c r="AV17" s="183">
        <v>0</v>
      </c>
      <c r="AW17" s="215">
        <v>0</v>
      </c>
      <c r="AX17" s="182">
        <v>1</v>
      </c>
      <c r="AY17" s="182">
        <v>2</v>
      </c>
      <c r="AZ17" s="182">
        <v>0</v>
      </c>
      <c r="BA17" s="183">
        <v>0</v>
      </c>
      <c r="BB17" s="181">
        <v>0</v>
      </c>
      <c r="BC17" s="182">
        <v>0</v>
      </c>
      <c r="BD17" s="182">
        <v>0</v>
      </c>
      <c r="BE17" s="183">
        <v>0</v>
      </c>
    </row>
    <row r="18" spans="2:57" ht="21" customHeight="1">
      <c r="B18" s="215" t="s">
        <v>351</v>
      </c>
      <c r="C18" s="216">
        <v>1033</v>
      </c>
      <c r="D18" s="262">
        <v>315</v>
      </c>
      <c r="E18" s="182">
        <v>314</v>
      </c>
      <c r="F18" s="182">
        <v>1</v>
      </c>
      <c r="G18" s="182">
        <v>0</v>
      </c>
      <c r="H18" s="182">
        <v>0</v>
      </c>
      <c r="I18" s="182">
        <v>0</v>
      </c>
      <c r="J18" s="182">
        <v>0</v>
      </c>
      <c r="K18" s="182">
        <v>0</v>
      </c>
      <c r="L18" s="182">
        <v>0</v>
      </c>
      <c r="M18" s="182">
        <v>1</v>
      </c>
      <c r="N18" s="182">
        <v>1</v>
      </c>
      <c r="O18" s="182">
        <v>0</v>
      </c>
      <c r="P18" s="182">
        <v>314</v>
      </c>
      <c r="Q18" s="183">
        <v>1</v>
      </c>
      <c r="R18" s="215">
        <v>120</v>
      </c>
      <c r="S18" s="182">
        <v>66</v>
      </c>
      <c r="T18" s="182">
        <v>1</v>
      </c>
      <c r="U18" s="182">
        <v>1</v>
      </c>
      <c r="V18" s="182">
        <v>158</v>
      </c>
      <c r="W18" s="182">
        <v>0</v>
      </c>
      <c r="X18" s="182">
        <v>0</v>
      </c>
      <c r="Y18" s="182">
        <v>0</v>
      </c>
      <c r="Z18" s="183">
        <v>0</v>
      </c>
      <c r="AA18" s="217">
        <v>0</v>
      </c>
      <c r="AB18" s="215">
        <v>1</v>
      </c>
      <c r="AC18" s="182">
        <v>1</v>
      </c>
      <c r="AD18" s="182">
        <v>0</v>
      </c>
      <c r="AE18" s="183">
        <v>0</v>
      </c>
      <c r="AF18" s="261">
        <v>644</v>
      </c>
      <c r="AG18" s="183">
        <v>287</v>
      </c>
      <c r="AH18" s="181">
        <v>42</v>
      </c>
      <c r="AI18" s="216">
        <v>21</v>
      </c>
      <c r="AJ18" s="215">
        <v>0</v>
      </c>
      <c r="AK18" s="183">
        <v>0</v>
      </c>
      <c r="AL18" s="261">
        <v>0</v>
      </c>
      <c r="AM18" s="215">
        <v>1</v>
      </c>
      <c r="AN18" s="182">
        <v>3</v>
      </c>
      <c r="AO18" s="182">
        <v>3</v>
      </c>
      <c r="AP18" s="183">
        <v>0</v>
      </c>
      <c r="AQ18" s="215">
        <v>12</v>
      </c>
      <c r="AR18" s="182">
        <v>18</v>
      </c>
      <c r="AS18" s="182">
        <v>5</v>
      </c>
      <c r="AT18" s="182">
        <v>7</v>
      </c>
      <c r="AU18" s="182">
        <v>0</v>
      </c>
      <c r="AV18" s="183">
        <v>6</v>
      </c>
      <c r="AW18" s="215">
        <v>0</v>
      </c>
      <c r="AX18" s="182">
        <v>3</v>
      </c>
      <c r="AY18" s="182">
        <v>0</v>
      </c>
      <c r="AZ18" s="182">
        <v>1</v>
      </c>
      <c r="BA18" s="183">
        <v>4</v>
      </c>
      <c r="BB18" s="181">
        <v>2</v>
      </c>
      <c r="BC18" s="182">
        <v>2</v>
      </c>
      <c r="BD18" s="182">
        <v>0</v>
      </c>
      <c r="BE18" s="183">
        <v>0</v>
      </c>
    </row>
    <row r="19" spans="2:57" ht="21" customHeight="1">
      <c r="B19" s="215" t="s">
        <v>352</v>
      </c>
      <c r="C19" s="216">
        <v>395</v>
      </c>
      <c r="D19" s="262">
        <v>116</v>
      </c>
      <c r="E19" s="182">
        <v>116</v>
      </c>
      <c r="F19" s="182">
        <v>116</v>
      </c>
      <c r="G19" s="182">
        <v>116</v>
      </c>
      <c r="H19" s="182">
        <v>0</v>
      </c>
      <c r="I19" s="182">
        <v>0</v>
      </c>
      <c r="J19" s="182">
        <v>0</v>
      </c>
      <c r="K19" s="182">
        <v>0</v>
      </c>
      <c r="L19" s="182">
        <v>0</v>
      </c>
      <c r="M19" s="182">
        <v>0</v>
      </c>
      <c r="N19" s="182">
        <v>0</v>
      </c>
      <c r="O19" s="182">
        <v>0</v>
      </c>
      <c r="P19" s="182">
        <v>116</v>
      </c>
      <c r="Q19" s="183">
        <v>116</v>
      </c>
      <c r="R19" s="215">
        <v>23</v>
      </c>
      <c r="S19" s="182">
        <v>16</v>
      </c>
      <c r="T19" s="182">
        <v>1</v>
      </c>
      <c r="U19" s="182">
        <v>0</v>
      </c>
      <c r="V19" s="182">
        <v>25</v>
      </c>
      <c r="W19" s="182">
        <v>15</v>
      </c>
      <c r="X19" s="182">
        <v>0</v>
      </c>
      <c r="Y19" s="182">
        <v>0</v>
      </c>
      <c r="Z19" s="183">
        <v>0</v>
      </c>
      <c r="AA19" s="217">
        <v>0</v>
      </c>
      <c r="AB19" s="215">
        <v>0</v>
      </c>
      <c r="AC19" s="182">
        <v>0</v>
      </c>
      <c r="AD19" s="182">
        <v>0</v>
      </c>
      <c r="AE19" s="183">
        <v>0</v>
      </c>
      <c r="AF19" s="261">
        <v>292</v>
      </c>
      <c r="AG19" s="183">
        <v>106</v>
      </c>
      <c r="AH19" s="181">
        <v>9</v>
      </c>
      <c r="AI19" s="216">
        <v>8</v>
      </c>
      <c r="AJ19" s="215">
        <v>0</v>
      </c>
      <c r="AK19" s="183">
        <v>0</v>
      </c>
      <c r="AL19" s="261">
        <v>0</v>
      </c>
      <c r="AM19" s="215">
        <v>0</v>
      </c>
      <c r="AN19" s="182">
        <v>0</v>
      </c>
      <c r="AO19" s="182">
        <v>0</v>
      </c>
      <c r="AP19" s="183">
        <v>0</v>
      </c>
      <c r="AQ19" s="215">
        <v>0</v>
      </c>
      <c r="AR19" s="182">
        <v>0</v>
      </c>
      <c r="AS19" s="182">
        <v>0</v>
      </c>
      <c r="AT19" s="182">
        <v>0</v>
      </c>
      <c r="AU19" s="182">
        <v>0</v>
      </c>
      <c r="AV19" s="183">
        <v>0</v>
      </c>
      <c r="AW19" s="215">
        <v>0</v>
      </c>
      <c r="AX19" s="182">
        <v>0</v>
      </c>
      <c r="AY19" s="182">
        <v>0</v>
      </c>
      <c r="AZ19" s="182">
        <v>0</v>
      </c>
      <c r="BA19" s="183">
        <v>0</v>
      </c>
      <c r="BB19" s="181">
        <v>0</v>
      </c>
      <c r="BC19" s="182">
        <v>0</v>
      </c>
      <c r="BD19" s="182">
        <v>0</v>
      </c>
      <c r="BE19" s="183">
        <v>0</v>
      </c>
    </row>
    <row r="20" spans="2:57" ht="21" customHeight="1">
      <c r="B20" s="215" t="s">
        <v>353</v>
      </c>
      <c r="C20" s="216">
        <v>35</v>
      </c>
      <c r="D20" s="262">
        <v>7</v>
      </c>
      <c r="E20" s="182">
        <v>6</v>
      </c>
      <c r="F20" s="182">
        <v>1</v>
      </c>
      <c r="G20" s="182">
        <v>1</v>
      </c>
      <c r="H20" s="182">
        <v>0</v>
      </c>
      <c r="I20" s="182">
        <v>0</v>
      </c>
      <c r="J20" s="182">
        <v>0</v>
      </c>
      <c r="K20" s="182">
        <v>0</v>
      </c>
      <c r="L20" s="182">
        <v>0</v>
      </c>
      <c r="M20" s="182">
        <v>0</v>
      </c>
      <c r="N20" s="182">
        <v>0</v>
      </c>
      <c r="O20" s="182">
        <v>0</v>
      </c>
      <c r="P20" s="182">
        <v>6</v>
      </c>
      <c r="Q20" s="183">
        <v>1</v>
      </c>
      <c r="R20" s="215">
        <v>0</v>
      </c>
      <c r="S20" s="182">
        <v>1</v>
      </c>
      <c r="T20" s="182">
        <v>2</v>
      </c>
      <c r="U20" s="182">
        <v>0</v>
      </c>
      <c r="V20" s="182">
        <v>1</v>
      </c>
      <c r="W20" s="182">
        <v>1</v>
      </c>
      <c r="X20" s="182">
        <v>0</v>
      </c>
      <c r="Y20" s="182">
        <v>0</v>
      </c>
      <c r="Z20" s="183">
        <v>0</v>
      </c>
      <c r="AA20" s="217">
        <v>0</v>
      </c>
      <c r="AB20" s="215">
        <v>0</v>
      </c>
      <c r="AC20" s="182">
        <v>0</v>
      </c>
      <c r="AD20" s="182">
        <v>0</v>
      </c>
      <c r="AE20" s="183">
        <v>0</v>
      </c>
      <c r="AF20" s="261">
        <v>30</v>
      </c>
      <c r="AG20" s="183">
        <v>26</v>
      </c>
      <c r="AH20" s="181">
        <v>5</v>
      </c>
      <c r="AI20" s="216">
        <v>1</v>
      </c>
      <c r="AJ20" s="215">
        <v>0</v>
      </c>
      <c r="AK20" s="183">
        <v>0</v>
      </c>
      <c r="AL20" s="261">
        <v>0</v>
      </c>
      <c r="AM20" s="215">
        <v>0</v>
      </c>
      <c r="AN20" s="182">
        <v>1</v>
      </c>
      <c r="AO20" s="182">
        <v>1</v>
      </c>
      <c r="AP20" s="183">
        <v>0</v>
      </c>
      <c r="AQ20" s="215">
        <v>0</v>
      </c>
      <c r="AR20" s="182">
        <v>0</v>
      </c>
      <c r="AS20" s="182">
        <v>0</v>
      </c>
      <c r="AT20" s="182">
        <v>0</v>
      </c>
      <c r="AU20" s="182">
        <v>0</v>
      </c>
      <c r="AV20" s="183">
        <v>0</v>
      </c>
      <c r="AW20" s="215">
        <v>0</v>
      </c>
      <c r="AX20" s="182">
        <v>0</v>
      </c>
      <c r="AY20" s="182">
        <v>0</v>
      </c>
      <c r="AZ20" s="182">
        <v>0</v>
      </c>
      <c r="BA20" s="183">
        <v>0</v>
      </c>
      <c r="BB20" s="181">
        <v>0</v>
      </c>
      <c r="BC20" s="182">
        <v>0</v>
      </c>
      <c r="BD20" s="182">
        <v>0</v>
      </c>
      <c r="BE20" s="183">
        <v>0</v>
      </c>
    </row>
    <row r="21" spans="2:57" ht="21" customHeight="1">
      <c r="B21" s="215" t="s">
        <v>354</v>
      </c>
      <c r="C21" s="216">
        <v>13</v>
      </c>
      <c r="D21" s="262">
        <v>0</v>
      </c>
      <c r="E21" s="182">
        <v>0</v>
      </c>
      <c r="F21" s="182">
        <v>0</v>
      </c>
      <c r="G21" s="182">
        <v>0</v>
      </c>
      <c r="H21" s="182">
        <v>0</v>
      </c>
      <c r="I21" s="182">
        <v>0</v>
      </c>
      <c r="J21" s="182">
        <v>0</v>
      </c>
      <c r="K21" s="182">
        <v>0</v>
      </c>
      <c r="L21" s="182">
        <v>0</v>
      </c>
      <c r="M21" s="182">
        <v>0</v>
      </c>
      <c r="N21" s="182">
        <v>0</v>
      </c>
      <c r="O21" s="182">
        <v>0</v>
      </c>
      <c r="P21" s="182">
        <v>0</v>
      </c>
      <c r="Q21" s="183">
        <v>0</v>
      </c>
      <c r="R21" s="215">
        <v>0</v>
      </c>
      <c r="S21" s="182">
        <v>0</v>
      </c>
      <c r="T21" s="182">
        <v>0</v>
      </c>
      <c r="U21" s="182">
        <v>0</v>
      </c>
      <c r="V21" s="182">
        <v>0</v>
      </c>
      <c r="W21" s="182">
        <v>0</v>
      </c>
      <c r="X21" s="182">
        <v>0</v>
      </c>
      <c r="Y21" s="182">
        <v>0</v>
      </c>
      <c r="Z21" s="183">
        <v>0</v>
      </c>
      <c r="AA21" s="217">
        <v>0</v>
      </c>
      <c r="AB21" s="215">
        <v>0</v>
      </c>
      <c r="AC21" s="182">
        <v>0</v>
      </c>
      <c r="AD21" s="182">
        <v>0</v>
      </c>
      <c r="AE21" s="183">
        <v>0</v>
      </c>
      <c r="AF21" s="261">
        <v>8</v>
      </c>
      <c r="AG21" s="183">
        <v>6</v>
      </c>
      <c r="AH21" s="181">
        <v>2</v>
      </c>
      <c r="AI21" s="216">
        <v>1</v>
      </c>
      <c r="AJ21" s="215">
        <v>0</v>
      </c>
      <c r="AK21" s="183">
        <v>0</v>
      </c>
      <c r="AL21" s="261">
        <v>2</v>
      </c>
      <c r="AM21" s="215">
        <v>0</v>
      </c>
      <c r="AN21" s="182">
        <v>0</v>
      </c>
      <c r="AO21" s="182">
        <v>0</v>
      </c>
      <c r="AP21" s="183">
        <v>0</v>
      </c>
      <c r="AQ21" s="215">
        <v>0</v>
      </c>
      <c r="AR21" s="182">
        <v>0</v>
      </c>
      <c r="AS21" s="182">
        <v>0</v>
      </c>
      <c r="AT21" s="182">
        <v>0</v>
      </c>
      <c r="AU21" s="182">
        <v>0</v>
      </c>
      <c r="AV21" s="183">
        <v>0</v>
      </c>
      <c r="AW21" s="215">
        <v>0</v>
      </c>
      <c r="AX21" s="182">
        <v>0</v>
      </c>
      <c r="AY21" s="182">
        <v>0</v>
      </c>
      <c r="AZ21" s="182">
        <v>0</v>
      </c>
      <c r="BA21" s="183">
        <v>0</v>
      </c>
      <c r="BB21" s="181">
        <v>0</v>
      </c>
      <c r="BC21" s="182">
        <v>0</v>
      </c>
      <c r="BD21" s="182">
        <v>0</v>
      </c>
      <c r="BE21" s="183">
        <v>0</v>
      </c>
    </row>
    <row r="22" spans="2:57" ht="21" customHeight="1">
      <c r="B22" s="215" t="s">
        <v>355</v>
      </c>
      <c r="C22" s="216">
        <v>18</v>
      </c>
      <c r="D22" s="262">
        <v>4</v>
      </c>
      <c r="E22" s="182">
        <v>4</v>
      </c>
      <c r="F22" s="182">
        <v>0</v>
      </c>
      <c r="G22" s="182">
        <v>0</v>
      </c>
      <c r="H22" s="182">
        <v>0</v>
      </c>
      <c r="I22" s="182">
        <v>0</v>
      </c>
      <c r="J22" s="182">
        <v>0</v>
      </c>
      <c r="K22" s="182">
        <v>0</v>
      </c>
      <c r="L22" s="182">
        <v>0</v>
      </c>
      <c r="M22" s="182">
        <v>0</v>
      </c>
      <c r="N22" s="182">
        <v>0</v>
      </c>
      <c r="O22" s="182">
        <v>0</v>
      </c>
      <c r="P22" s="182">
        <v>4</v>
      </c>
      <c r="Q22" s="183">
        <v>0</v>
      </c>
      <c r="R22" s="215">
        <v>2</v>
      </c>
      <c r="S22" s="182">
        <v>1</v>
      </c>
      <c r="T22" s="182">
        <v>0</v>
      </c>
      <c r="U22" s="182">
        <v>0</v>
      </c>
      <c r="V22" s="182">
        <v>2</v>
      </c>
      <c r="W22" s="182">
        <v>0</v>
      </c>
      <c r="X22" s="182">
        <v>0</v>
      </c>
      <c r="Y22" s="182">
        <v>0</v>
      </c>
      <c r="Z22" s="183">
        <v>1</v>
      </c>
      <c r="AA22" s="217">
        <v>0</v>
      </c>
      <c r="AB22" s="215">
        <v>0</v>
      </c>
      <c r="AC22" s="182">
        <v>0</v>
      </c>
      <c r="AD22" s="182">
        <v>0</v>
      </c>
      <c r="AE22" s="183">
        <v>0</v>
      </c>
      <c r="AF22" s="261">
        <v>10</v>
      </c>
      <c r="AG22" s="183">
        <v>4</v>
      </c>
      <c r="AH22" s="181">
        <v>2</v>
      </c>
      <c r="AI22" s="216">
        <v>0</v>
      </c>
      <c r="AJ22" s="215">
        <v>0</v>
      </c>
      <c r="AK22" s="183">
        <v>0</v>
      </c>
      <c r="AL22" s="261">
        <v>0</v>
      </c>
      <c r="AM22" s="215">
        <v>0</v>
      </c>
      <c r="AN22" s="182">
        <v>0</v>
      </c>
      <c r="AO22" s="182">
        <v>0</v>
      </c>
      <c r="AP22" s="183">
        <v>0</v>
      </c>
      <c r="AQ22" s="215">
        <v>0</v>
      </c>
      <c r="AR22" s="182">
        <v>0</v>
      </c>
      <c r="AS22" s="182">
        <v>0</v>
      </c>
      <c r="AT22" s="182">
        <v>0</v>
      </c>
      <c r="AU22" s="182">
        <v>0</v>
      </c>
      <c r="AV22" s="183">
        <v>0</v>
      </c>
      <c r="AW22" s="215">
        <v>0</v>
      </c>
      <c r="AX22" s="182">
        <v>0</v>
      </c>
      <c r="AY22" s="182">
        <v>0</v>
      </c>
      <c r="AZ22" s="182">
        <v>0</v>
      </c>
      <c r="BA22" s="183">
        <v>0</v>
      </c>
      <c r="BB22" s="181">
        <v>0</v>
      </c>
      <c r="BC22" s="182">
        <v>0</v>
      </c>
      <c r="BD22" s="182">
        <v>0</v>
      </c>
      <c r="BE22" s="183">
        <v>0</v>
      </c>
    </row>
    <row r="23" spans="2:57" ht="21" customHeight="1">
      <c r="B23" s="215" t="s">
        <v>356</v>
      </c>
      <c r="C23" s="216">
        <v>21</v>
      </c>
      <c r="D23" s="262">
        <v>5</v>
      </c>
      <c r="E23" s="182">
        <v>5</v>
      </c>
      <c r="F23" s="182">
        <v>0</v>
      </c>
      <c r="G23" s="182">
        <v>0</v>
      </c>
      <c r="H23" s="182">
        <v>0</v>
      </c>
      <c r="I23" s="182">
        <v>0</v>
      </c>
      <c r="J23" s="182">
        <v>0</v>
      </c>
      <c r="K23" s="182">
        <v>0</v>
      </c>
      <c r="L23" s="182">
        <v>0</v>
      </c>
      <c r="M23" s="182">
        <v>0</v>
      </c>
      <c r="N23" s="182">
        <v>0</v>
      </c>
      <c r="O23" s="182">
        <v>0</v>
      </c>
      <c r="P23" s="182">
        <v>5</v>
      </c>
      <c r="Q23" s="183">
        <v>0</v>
      </c>
      <c r="R23" s="215">
        <v>1</v>
      </c>
      <c r="S23" s="182">
        <v>0</v>
      </c>
      <c r="T23" s="182">
        <v>0</v>
      </c>
      <c r="U23" s="182">
        <v>0</v>
      </c>
      <c r="V23" s="182">
        <v>0</v>
      </c>
      <c r="W23" s="182">
        <v>0</v>
      </c>
      <c r="X23" s="182">
        <v>0</v>
      </c>
      <c r="Y23" s="182">
        <v>1</v>
      </c>
      <c r="Z23" s="183">
        <v>0</v>
      </c>
      <c r="AA23" s="217">
        <v>0</v>
      </c>
      <c r="AB23" s="215">
        <v>0</v>
      </c>
      <c r="AC23" s="182">
        <v>0</v>
      </c>
      <c r="AD23" s="182">
        <v>0</v>
      </c>
      <c r="AE23" s="183">
        <v>0</v>
      </c>
      <c r="AF23" s="261">
        <v>6</v>
      </c>
      <c r="AG23" s="183">
        <v>3</v>
      </c>
      <c r="AH23" s="181">
        <v>1</v>
      </c>
      <c r="AI23" s="216">
        <v>1</v>
      </c>
      <c r="AJ23" s="215">
        <v>0</v>
      </c>
      <c r="AK23" s="183">
        <v>0</v>
      </c>
      <c r="AL23" s="261">
        <v>0</v>
      </c>
      <c r="AM23" s="215">
        <v>0</v>
      </c>
      <c r="AN23" s="182">
        <v>0</v>
      </c>
      <c r="AO23" s="182">
        <v>0</v>
      </c>
      <c r="AP23" s="183">
        <v>0</v>
      </c>
      <c r="AQ23" s="215">
        <v>0</v>
      </c>
      <c r="AR23" s="182">
        <v>0</v>
      </c>
      <c r="AS23" s="182">
        <v>0</v>
      </c>
      <c r="AT23" s="182">
        <v>0</v>
      </c>
      <c r="AU23" s="182">
        <v>0</v>
      </c>
      <c r="AV23" s="183">
        <v>0</v>
      </c>
      <c r="AW23" s="215">
        <v>0</v>
      </c>
      <c r="AX23" s="182">
        <v>0</v>
      </c>
      <c r="AY23" s="182">
        <v>0</v>
      </c>
      <c r="AZ23" s="182">
        <v>0</v>
      </c>
      <c r="BA23" s="183">
        <v>0</v>
      </c>
      <c r="BB23" s="181">
        <v>0</v>
      </c>
      <c r="BC23" s="182">
        <v>0</v>
      </c>
      <c r="BD23" s="182">
        <v>0</v>
      </c>
      <c r="BE23" s="183">
        <v>0</v>
      </c>
    </row>
    <row r="24" spans="2:57" ht="21" customHeight="1">
      <c r="B24" s="215" t="s">
        <v>357</v>
      </c>
      <c r="C24" s="216">
        <v>22</v>
      </c>
      <c r="D24" s="262">
        <v>9</v>
      </c>
      <c r="E24" s="182">
        <v>9</v>
      </c>
      <c r="F24" s="182">
        <v>0</v>
      </c>
      <c r="G24" s="182">
        <v>0</v>
      </c>
      <c r="H24" s="182">
        <v>0</v>
      </c>
      <c r="I24" s="182">
        <v>0</v>
      </c>
      <c r="J24" s="182">
        <v>0</v>
      </c>
      <c r="K24" s="182">
        <v>0</v>
      </c>
      <c r="L24" s="182">
        <v>0</v>
      </c>
      <c r="M24" s="182">
        <v>0</v>
      </c>
      <c r="N24" s="182">
        <v>0</v>
      </c>
      <c r="O24" s="182">
        <v>0</v>
      </c>
      <c r="P24" s="182">
        <v>9</v>
      </c>
      <c r="Q24" s="183">
        <v>0</v>
      </c>
      <c r="R24" s="215">
        <v>1</v>
      </c>
      <c r="S24" s="182">
        <v>4</v>
      </c>
      <c r="T24" s="182">
        <v>0</v>
      </c>
      <c r="U24" s="182">
        <v>0</v>
      </c>
      <c r="V24" s="182">
        <v>0</v>
      </c>
      <c r="W24" s="182">
        <v>1</v>
      </c>
      <c r="X24" s="182">
        <v>2</v>
      </c>
      <c r="Y24" s="182">
        <v>1</v>
      </c>
      <c r="Z24" s="183">
        <v>0</v>
      </c>
      <c r="AA24" s="217">
        <v>0</v>
      </c>
      <c r="AB24" s="215">
        <v>0</v>
      </c>
      <c r="AC24" s="182">
        <v>0</v>
      </c>
      <c r="AD24" s="182">
        <v>0</v>
      </c>
      <c r="AE24" s="183">
        <v>0</v>
      </c>
      <c r="AF24" s="261">
        <v>16</v>
      </c>
      <c r="AG24" s="183">
        <v>11</v>
      </c>
      <c r="AH24" s="181">
        <v>0</v>
      </c>
      <c r="AI24" s="216">
        <v>0</v>
      </c>
      <c r="AJ24" s="215">
        <v>0</v>
      </c>
      <c r="AK24" s="183">
        <v>0</v>
      </c>
      <c r="AL24" s="261">
        <v>7</v>
      </c>
      <c r="AM24" s="215">
        <v>0</v>
      </c>
      <c r="AN24" s="182">
        <v>0</v>
      </c>
      <c r="AO24" s="182">
        <v>0</v>
      </c>
      <c r="AP24" s="183">
        <v>0</v>
      </c>
      <c r="AQ24" s="215">
        <v>2</v>
      </c>
      <c r="AR24" s="182">
        <v>2</v>
      </c>
      <c r="AS24" s="182">
        <v>2</v>
      </c>
      <c r="AT24" s="182">
        <v>2</v>
      </c>
      <c r="AU24" s="182">
        <v>0</v>
      </c>
      <c r="AV24" s="183">
        <v>0</v>
      </c>
      <c r="AW24" s="215">
        <v>2</v>
      </c>
      <c r="AX24" s="182">
        <v>0</v>
      </c>
      <c r="AY24" s="182">
        <v>0</v>
      </c>
      <c r="AZ24" s="182">
        <v>0</v>
      </c>
      <c r="BA24" s="183">
        <v>0</v>
      </c>
      <c r="BB24" s="181">
        <v>0</v>
      </c>
      <c r="BC24" s="182">
        <v>0</v>
      </c>
      <c r="BD24" s="182">
        <v>0</v>
      </c>
      <c r="BE24" s="183">
        <v>0</v>
      </c>
    </row>
    <row r="25" spans="2:57" ht="21" customHeight="1">
      <c r="B25" s="215" t="s">
        <v>358</v>
      </c>
      <c r="C25" s="216">
        <v>28</v>
      </c>
      <c r="D25" s="262">
        <v>16</v>
      </c>
      <c r="E25" s="182">
        <v>16</v>
      </c>
      <c r="F25" s="182">
        <v>0</v>
      </c>
      <c r="G25" s="182">
        <v>0</v>
      </c>
      <c r="H25" s="182">
        <v>0</v>
      </c>
      <c r="I25" s="182">
        <v>0</v>
      </c>
      <c r="J25" s="182">
        <v>0</v>
      </c>
      <c r="K25" s="182">
        <v>0</v>
      </c>
      <c r="L25" s="182">
        <v>0</v>
      </c>
      <c r="M25" s="182">
        <v>0</v>
      </c>
      <c r="N25" s="182">
        <v>0</v>
      </c>
      <c r="O25" s="182">
        <v>0</v>
      </c>
      <c r="P25" s="182">
        <v>16</v>
      </c>
      <c r="Q25" s="183">
        <v>0</v>
      </c>
      <c r="R25" s="215">
        <v>8</v>
      </c>
      <c r="S25" s="182">
        <v>0</v>
      </c>
      <c r="T25" s="182">
        <v>0</v>
      </c>
      <c r="U25" s="182">
        <v>0</v>
      </c>
      <c r="V25" s="182">
        <v>2</v>
      </c>
      <c r="W25" s="182">
        <v>1</v>
      </c>
      <c r="X25" s="182">
        <v>4</v>
      </c>
      <c r="Y25" s="182">
        <v>1</v>
      </c>
      <c r="Z25" s="183">
        <v>0</v>
      </c>
      <c r="AA25" s="217">
        <v>0</v>
      </c>
      <c r="AB25" s="215">
        <v>0</v>
      </c>
      <c r="AC25" s="182">
        <v>0</v>
      </c>
      <c r="AD25" s="182">
        <v>0</v>
      </c>
      <c r="AE25" s="183">
        <v>0</v>
      </c>
      <c r="AF25" s="261">
        <v>23</v>
      </c>
      <c r="AG25" s="183">
        <v>16</v>
      </c>
      <c r="AH25" s="181">
        <v>4</v>
      </c>
      <c r="AI25" s="216">
        <v>4</v>
      </c>
      <c r="AJ25" s="215">
        <v>0</v>
      </c>
      <c r="AK25" s="183">
        <v>0</v>
      </c>
      <c r="AL25" s="261">
        <v>0</v>
      </c>
      <c r="AM25" s="215">
        <v>0</v>
      </c>
      <c r="AN25" s="182">
        <v>0</v>
      </c>
      <c r="AO25" s="182">
        <v>0</v>
      </c>
      <c r="AP25" s="183">
        <v>0</v>
      </c>
      <c r="AQ25" s="215">
        <v>0</v>
      </c>
      <c r="AR25" s="182">
        <v>0</v>
      </c>
      <c r="AS25" s="182">
        <v>0</v>
      </c>
      <c r="AT25" s="182">
        <v>0</v>
      </c>
      <c r="AU25" s="182">
        <v>0</v>
      </c>
      <c r="AV25" s="183">
        <v>0</v>
      </c>
      <c r="AW25" s="215">
        <v>0</v>
      </c>
      <c r="AX25" s="182">
        <v>0</v>
      </c>
      <c r="AY25" s="182">
        <v>0</v>
      </c>
      <c r="AZ25" s="182">
        <v>0</v>
      </c>
      <c r="BA25" s="183">
        <v>0</v>
      </c>
      <c r="BB25" s="181">
        <v>0</v>
      </c>
      <c r="BC25" s="182">
        <v>0</v>
      </c>
      <c r="BD25" s="182">
        <v>0</v>
      </c>
      <c r="BE25" s="183">
        <v>0</v>
      </c>
    </row>
    <row r="26" spans="2:57" ht="21" customHeight="1">
      <c r="B26" s="215" t="s">
        <v>359</v>
      </c>
      <c r="C26" s="216">
        <v>34</v>
      </c>
      <c r="D26" s="262">
        <v>24</v>
      </c>
      <c r="E26" s="182">
        <v>24</v>
      </c>
      <c r="F26" s="182">
        <v>0</v>
      </c>
      <c r="G26" s="182">
        <v>0</v>
      </c>
      <c r="H26" s="182">
        <v>0</v>
      </c>
      <c r="I26" s="182">
        <v>0</v>
      </c>
      <c r="J26" s="182">
        <v>0</v>
      </c>
      <c r="K26" s="182">
        <v>0</v>
      </c>
      <c r="L26" s="182">
        <v>0</v>
      </c>
      <c r="M26" s="182">
        <v>0</v>
      </c>
      <c r="N26" s="182">
        <v>0</v>
      </c>
      <c r="O26" s="182">
        <v>0</v>
      </c>
      <c r="P26" s="182">
        <v>24</v>
      </c>
      <c r="Q26" s="183">
        <v>0</v>
      </c>
      <c r="R26" s="215">
        <v>3</v>
      </c>
      <c r="S26" s="182">
        <v>5</v>
      </c>
      <c r="T26" s="182">
        <v>1</v>
      </c>
      <c r="U26" s="182">
        <v>0</v>
      </c>
      <c r="V26" s="182">
        <v>7</v>
      </c>
      <c r="W26" s="182">
        <v>2</v>
      </c>
      <c r="X26" s="182">
        <v>0</v>
      </c>
      <c r="Y26" s="182">
        <v>0</v>
      </c>
      <c r="Z26" s="183">
        <v>0</v>
      </c>
      <c r="AA26" s="217">
        <v>4</v>
      </c>
      <c r="AB26" s="215">
        <v>0</v>
      </c>
      <c r="AC26" s="182">
        <v>0</v>
      </c>
      <c r="AD26" s="182">
        <v>0</v>
      </c>
      <c r="AE26" s="183">
        <v>0</v>
      </c>
      <c r="AF26" s="261">
        <v>22</v>
      </c>
      <c r="AG26" s="183">
        <v>12</v>
      </c>
      <c r="AH26" s="181">
        <v>1</v>
      </c>
      <c r="AI26" s="216">
        <v>1</v>
      </c>
      <c r="AJ26" s="215">
        <v>1</v>
      </c>
      <c r="AK26" s="183">
        <v>1</v>
      </c>
      <c r="AL26" s="261">
        <v>1</v>
      </c>
      <c r="AM26" s="215">
        <v>0</v>
      </c>
      <c r="AN26" s="182">
        <v>1</v>
      </c>
      <c r="AO26" s="182">
        <v>1</v>
      </c>
      <c r="AP26" s="183">
        <v>0</v>
      </c>
      <c r="AQ26" s="215">
        <v>0</v>
      </c>
      <c r="AR26" s="182">
        <v>0</v>
      </c>
      <c r="AS26" s="182">
        <v>0</v>
      </c>
      <c r="AT26" s="182">
        <v>0</v>
      </c>
      <c r="AU26" s="182">
        <v>0</v>
      </c>
      <c r="AV26" s="183">
        <v>0</v>
      </c>
      <c r="AW26" s="215">
        <v>0</v>
      </c>
      <c r="AX26" s="182">
        <v>0</v>
      </c>
      <c r="AY26" s="182">
        <v>0</v>
      </c>
      <c r="AZ26" s="182">
        <v>0</v>
      </c>
      <c r="BA26" s="183">
        <v>0</v>
      </c>
      <c r="BB26" s="181">
        <v>0</v>
      </c>
      <c r="BC26" s="182">
        <v>0</v>
      </c>
      <c r="BD26" s="182">
        <v>0</v>
      </c>
      <c r="BE26" s="183">
        <v>0</v>
      </c>
    </row>
    <row r="27" spans="2:57" ht="21" customHeight="1">
      <c r="B27" s="215" t="s">
        <v>360</v>
      </c>
      <c r="C27" s="216">
        <v>93</v>
      </c>
      <c r="D27" s="262">
        <v>21</v>
      </c>
      <c r="E27" s="182">
        <v>21</v>
      </c>
      <c r="F27" s="182">
        <v>0</v>
      </c>
      <c r="G27" s="182">
        <v>0</v>
      </c>
      <c r="H27" s="182">
        <v>0</v>
      </c>
      <c r="I27" s="182">
        <v>0</v>
      </c>
      <c r="J27" s="182">
        <v>0</v>
      </c>
      <c r="K27" s="182">
        <v>0</v>
      </c>
      <c r="L27" s="182">
        <v>0</v>
      </c>
      <c r="M27" s="182">
        <v>0</v>
      </c>
      <c r="N27" s="182">
        <v>0</v>
      </c>
      <c r="O27" s="182">
        <v>0</v>
      </c>
      <c r="P27" s="182">
        <v>21</v>
      </c>
      <c r="Q27" s="183">
        <v>0</v>
      </c>
      <c r="R27" s="215">
        <v>10</v>
      </c>
      <c r="S27" s="182">
        <v>2</v>
      </c>
      <c r="T27" s="182">
        <v>0</v>
      </c>
      <c r="U27" s="182">
        <v>0</v>
      </c>
      <c r="V27" s="182">
        <v>9</v>
      </c>
      <c r="W27" s="182">
        <v>3</v>
      </c>
      <c r="X27" s="182">
        <v>0</v>
      </c>
      <c r="Y27" s="182">
        <v>0</v>
      </c>
      <c r="Z27" s="183">
        <v>0</v>
      </c>
      <c r="AA27" s="217">
        <v>3</v>
      </c>
      <c r="AB27" s="215">
        <v>0</v>
      </c>
      <c r="AC27" s="182">
        <v>0</v>
      </c>
      <c r="AD27" s="182">
        <v>0</v>
      </c>
      <c r="AE27" s="183">
        <v>0</v>
      </c>
      <c r="AF27" s="261">
        <v>67</v>
      </c>
      <c r="AG27" s="183">
        <v>37</v>
      </c>
      <c r="AH27" s="181">
        <v>0</v>
      </c>
      <c r="AI27" s="216">
        <v>0</v>
      </c>
      <c r="AJ27" s="215">
        <v>0</v>
      </c>
      <c r="AK27" s="183">
        <v>0</v>
      </c>
      <c r="AL27" s="261">
        <v>0</v>
      </c>
      <c r="AM27" s="215">
        <v>0</v>
      </c>
      <c r="AN27" s="182">
        <v>0</v>
      </c>
      <c r="AO27" s="182">
        <v>0</v>
      </c>
      <c r="AP27" s="183">
        <v>0</v>
      </c>
      <c r="AQ27" s="215">
        <v>1</v>
      </c>
      <c r="AR27" s="182">
        <v>2</v>
      </c>
      <c r="AS27" s="182">
        <v>1</v>
      </c>
      <c r="AT27" s="182">
        <v>2</v>
      </c>
      <c r="AU27" s="182">
        <v>0</v>
      </c>
      <c r="AV27" s="183">
        <v>0</v>
      </c>
      <c r="AW27" s="215">
        <v>1</v>
      </c>
      <c r="AX27" s="182">
        <v>1</v>
      </c>
      <c r="AY27" s="182">
        <v>0</v>
      </c>
      <c r="AZ27" s="182">
        <v>0</v>
      </c>
      <c r="BA27" s="183">
        <v>1</v>
      </c>
      <c r="BB27" s="181">
        <v>0</v>
      </c>
      <c r="BC27" s="182">
        <v>0</v>
      </c>
      <c r="BD27" s="182">
        <v>0</v>
      </c>
      <c r="BE27" s="183">
        <v>0</v>
      </c>
    </row>
    <row r="28" spans="2:57" ht="21" customHeight="1">
      <c r="B28" s="215" t="s">
        <v>361</v>
      </c>
      <c r="C28" s="216">
        <v>1443</v>
      </c>
      <c r="D28" s="262">
        <v>59</v>
      </c>
      <c r="E28" s="182">
        <v>59</v>
      </c>
      <c r="F28" s="182">
        <v>0</v>
      </c>
      <c r="G28" s="182">
        <v>0</v>
      </c>
      <c r="H28" s="182">
        <v>0</v>
      </c>
      <c r="I28" s="182">
        <v>0</v>
      </c>
      <c r="J28" s="182">
        <v>0</v>
      </c>
      <c r="K28" s="182">
        <v>0</v>
      </c>
      <c r="L28" s="182">
        <v>0</v>
      </c>
      <c r="M28" s="182">
        <v>0</v>
      </c>
      <c r="N28" s="182">
        <v>0</v>
      </c>
      <c r="O28" s="182">
        <v>0</v>
      </c>
      <c r="P28" s="182">
        <v>59</v>
      </c>
      <c r="Q28" s="183">
        <v>0</v>
      </c>
      <c r="R28" s="215">
        <v>9</v>
      </c>
      <c r="S28" s="182">
        <v>9</v>
      </c>
      <c r="T28" s="182">
        <v>2</v>
      </c>
      <c r="U28" s="182">
        <v>0</v>
      </c>
      <c r="V28" s="182">
        <v>11</v>
      </c>
      <c r="W28" s="182">
        <v>6</v>
      </c>
      <c r="X28" s="182">
        <v>1</v>
      </c>
      <c r="Y28" s="182">
        <v>0</v>
      </c>
      <c r="Z28" s="183">
        <v>1</v>
      </c>
      <c r="AA28" s="217">
        <v>0</v>
      </c>
      <c r="AB28" s="215">
        <v>0</v>
      </c>
      <c r="AC28" s="182">
        <v>0</v>
      </c>
      <c r="AD28" s="182">
        <v>0</v>
      </c>
      <c r="AE28" s="183">
        <v>0</v>
      </c>
      <c r="AF28" s="261">
        <v>1211</v>
      </c>
      <c r="AG28" s="183">
        <v>109</v>
      </c>
      <c r="AH28" s="181">
        <v>8</v>
      </c>
      <c r="AI28" s="216">
        <v>4</v>
      </c>
      <c r="AJ28" s="215">
        <v>0</v>
      </c>
      <c r="AK28" s="183">
        <v>0</v>
      </c>
      <c r="AL28" s="261">
        <v>8</v>
      </c>
      <c r="AM28" s="215">
        <v>0</v>
      </c>
      <c r="AN28" s="182">
        <v>1</v>
      </c>
      <c r="AO28" s="182">
        <v>1</v>
      </c>
      <c r="AP28" s="183">
        <v>0</v>
      </c>
      <c r="AQ28" s="215">
        <v>0</v>
      </c>
      <c r="AR28" s="182">
        <v>1</v>
      </c>
      <c r="AS28" s="182">
        <v>0</v>
      </c>
      <c r="AT28" s="182">
        <v>1</v>
      </c>
      <c r="AU28" s="182">
        <v>0</v>
      </c>
      <c r="AV28" s="183">
        <v>0</v>
      </c>
      <c r="AW28" s="215">
        <v>0</v>
      </c>
      <c r="AX28" s="182">
        <v>0</v>
      </c>
      <c r="AY28" s="182">
        <v>0</v>
      </c>
      <c r="AZ28" s="182">
        <v>0</v>
      </c>
      <c r="BA28" s="183">
        <v>1</v>
      </c>
      <c r="BB28" s="181">
        <v>0</v>
      </c>
      <c r="BC28" s="182">
        <v>0</v>
      </c>
      <c r="BD28" s="182">
        <v>0</v>
      </c>
      <c r="BE28" s="183">
        <v>0</v>
      </c>
    </row>
    <row r="29" spans="2:57" ht="21" customHeight="1">
      <c r="B29" s="215" t="s">
        <v>362</v>
      </c>
      <c r="C29" s="216">
        <v>83</v>
      </c>
      <c r="D29" s="262">
        <v>27</v>
      </c>
      <c r="E29" s="182">
        <v>27</v>
      </c>
      <c r="F29" s="182">
        <v>0</v>
      </c>
      <c r="G29" s="182">
        <v>0</v>
      </c>
      <c r="H29" s="182">
        <v>0</v>
      </c>
      <c r="I29" s="182">
        <v>0</v>
      </c>
      <c r="J29" s="182">
        <v>0</v>
      </c>
      <c r="K29" s="182">
        <v>0</v>
      </c>
      <c r="L29" s="182">
        <v>0</v>
      </c>
      <c r="M29" s="182">
        <v>0</v>
      </c>
      <c r="N29" s="182">
        <v>0</v>
      </c>
      <c r="O29" s="182">
        <v>0</v>
      </c>
      <c r="P29" s="182">
        <v>27</v>
      </c>
      <c r="Q29" s="183">
        <v>0</v>
      </c>
      <c r="R29" s="215">
        <v>7</v>
      </c>
      <c r="S29" s="182">
        <v>0</v>
      </c>
      <c r="T29" s="182">
        <v>0</v>
      </c>
      <c r="U29" s="182">
        <v>0</v>
      </c>
      <c r="V29" s="182">
        <v>3</v>
      </c>
      <c r="W29" s="182">
        <v>1</v>
      </c>
      <c r="X29" s="182">
        <v>1</v>
      </c>
      <c r="Y29" s="182">
        <v>1</v>
      </c>
      <c r="Z29" s="183">
        <v>0</v>
      </c>
      <c r="AA29" s="217">
        <v>3</v>
      </c>
      <c r="AB29" s="215">
        <v>1</v>
      </c>
      <c r="AC29" s="182">
        <v>1</v>
      </c>
      <c r="AD29" s="182">
        <v>0</v>
      </c>
      <c r="AE29" s="183">
        <v>0</v>
      </c>
      <c r="AF29" s="261">
        <v>63</v>
      </c>
      <c r="AG29" s="183">
        <v>27</v>
      </c>
      <c r="AH29" s="181">
        <v>3</v>
      </c>
      <c r="AI29" s="216">
        <v>2</v>
      </c>
      <c r="AJ29" s="215">
        <v>0</v>
      </c>
      <c r="AK29" s="183">
        <v>0</v>
      </c>
      <c r="AL29" s="261">
        <v>0</v>
      </c>
      <c r="AM29" s="215">
        <v>0</v>
      </c>
      <c r="AN29" s="182">
        <v>1</v>
      </c>
      <c r="AO29" s="182">
        <v>1</v>
      </c>
      <c r="AP29" s="183">
        <v>0</v>
      </c>
      <c r="AQ29" s="215">
        <v>0</v>
      </c>
      <c r="AR29" s="182">
        <v>0</v>
      </c>
      <c r="AS29" s="182">
        <v>0</v>
      </c>
      <c r="AT29" s="182">
        <v>0</v>
      </c>
      <c r="AU29" s="182">
        <v>0</v>
      </c>
      <c r="AV29" s="183">
        <v>0</v>
      </c>
      <c r="AW29" s="215">
        <v>0</v>
      </c>
      <c r="AX29" s="182">
        <v>0</v>
      </c>
      <c r="AY29" s="182">
        <v>0</v>
      </c>
      <c r="AZ29" s="182">
        <v>0</v>
      </c>
      <c r="BA29" s="183">
        <v>0</v>
      </c>
      <c r="BB29" s="181">
        <v>0</v>
      </c>
      <c r="BC29" s="182">
        <v>0</v>
      </c>
      <c r="BD29" s="182">
        <v>0</v>
      </c>
      <c r="BE29" s="183">
        <v>0</v>
      </c>
    </row>
    <row r="30" spans="2:57" ht="21" customHeight="1">
      <c r="B30" s="215" t="s">
        <v>363</v>
      </c>
      <c r="C30" s="216">
        <v>111</v>
      </c>
      <c r="D30" s="262">
        <v>21</v>
      </c>
      <c r="E30" s="182">
        <v>21</v>
      </c>
      <c r="F30" s="182">
        <v>21</v>
      </c>
      <c r="G30" s="182">
        <v>21</v>
      </c>
      <c r="H30" s="182">
        <v>0</v>
      </c>
      <c r="I30" s="182">
        <v>0</v>
      </c>
      <c r="J30" s="182">
        <v>0</v>
      </c>
      <c r="K30" s="182">
        <v>0</v>
      </c>
      <c r="L30" s="182">
        <v>0</v>
      </c>
      <c r="M30" s="182">
        <v>0</v>
      </c>
      <c r="N30" s="182">
        <v>0</v>
      </c>
      <c r="O30" s="182">
        <v>0</v>
      </c>
      <c r="P30" s="182">
        <v>21</v>
      </c>
      <c r="Q30" s="183">
        <v>21</v>
      </c>
      <c r="R30" s="215">
        <v>0</v>
      </c>
      <c r="S30" s="182">
        <v>10</v>
      </c>
      <c r="T30" s="182">
        <v>3</v>
      </c>
      <c r="U30" s="182">
        <v>0</v>
      </c>
      <c r="V30" s="182">
        <v>0</v>
      </c>
      <c r="W30" s="182">
        <v>0</v>
      </c>
      <c r="X30" s="182">
        <v>0</v>
      </c>
      <c r="Y30" s="182">
        <v>1</v>
      </c>
      <c r="Z30" s="183">
        <v>7</v>
      </c>
      <c r="AA30" s="217">
        <v>0</v>
      </c>
      <c r="AB30" s="215">
        <v>0</v>
      </c>
      <c r="AC30" s="182">
        <v>0</v>
      </c>
      <c r="AD30" s="182">
        <v>0</v>
      </c>
      <c r="AE30" s="183">
        <v>0</v>
      </c>
      <c r="AF30" s="261">
        <v>55</v>
      </c>
      <c r="AG30" s="183">
        <v>42</v>
      </c>
      <c r="AH30" s="181">
        <v>8</v>
      </c>
      <c r="AI30" s="216">
        <v>5</v>
      </c>
      <c r="AJ30" s="215">
        <v>3</v>
      </c>
      <c r="AK30" s="183">
        <v>3</v>
      </c>
      <c r="AL30" s="261">
        <v>2</v>
      </c>
      <c r="AM30" s="215">
        <v>0</v>
      </c>
      <c r="AN30" s="182">
        <v>1</v>
      </c>
      <c r="AO30" s="182">
        <v>1</v>
      </c>
      <c r="AP30" s="183">
        <v>0</v>
      </c>
      <c r="AQ30" s="215">
        <v>8</v>
      </c>
      <c r="AR30" s="182">
        <v>13</v>
      </c>
      <c r="AS30" s="182">
        <v>8</v>
      </c>
      <c r="AT30" s="182">
        <v>13</v>
      </c>
      <c r="AU30" s="182">
        <v>0</v>
      </c>
      <c r="AV30" s="183">
        <v>0</v>
      </c>
      <c r="AW30" s="215">
        <v>6</v>
      </c>
      <c r="AX30" s="182">
        <v>4</v>
      </c>
      <c r="AY30" s="182">
        <v>2</v>
      </c>
      <c r="AZ30" s="182">
        <v>0</v>
      </c>
      <c r="BA30" s="183">
        <v>0</v>
      </c>
      <c r="BB30" s="181">
        <v>8</v>
      </c>
      <c r="BC30" s="182">
        <v>8</v>
      </c>
      <c r="BD30" s="182">
        <v>0</v>
      </c>
      <c r="BE30" s="183">
        <v>0</v>
      </c>
    </row>
    <row r="31" spans="2:57" ht="21" customHeight="1">
      <c r="B31" s="215" t="s">
        <v>364</v>
      </c>
      <c r="C31" s="216">
        <v>127</v>
      </c>
      <c r="D31" s="262">
        <v>65</v>
      </c>
      <c r="E31" s="182">
        <v>65</v>
      </c>
      <c r="F31" s="182">
        <v>26</v>
      </c>
      <c r="G31" s="182">
        <v>0</v>
      </c>
      <c r="H31" s="182">
        <v>0</v>
      </c>
      <c r="I31" s="182">
        <v>0</v>
      </c>
      <c r="J31" s="182">
        <v>0</v>
      </c>
      <c r="K31" s="182">
        <v>0</v>
      </c>
      <c r="L31" s="182">
        <v>0</v>
      </c>
      <c r="M31" s="182">
        <v>0</v>
      </c>
      <c r="N31" s="182">
        <v>0</v>
      </c>
      <c r="O31" s="182">
        <v>26</v>
      </c>
      <c r="P31" s="182">
        <v>65</v>
      </c>
      <c r="Q31" s="183">
        <v>26</v>
      </c>
      <c r="R31" s="215">
        <v>1</v>
      </c>
      <c r="S31" s="182">
        <v>20</v>
      </c>
      <c r="T31" s="182">
        <v>1</v>
      </c>
      <c r="U31" s="182">
        <v>2</v>
      </c>
      <c r="V31" s="182">
        <v>22</v>
      </c>
      <c r="W31" s="182">
        <v>1</v>
      </c>
      <c r="X31" s="182">
        <v>1</v>
      </c>
      <c r="Y31" s="182">
        <v>0</v>
      </c>
      <c r="Z31" s="183">
        <v>0</v>
      </c>
      <c r="AA31" s="217">
        <v>18</v>
      </c>
      <c r="AB31" s="215">
        <v>0</v>
      </c>
      <c r="AC31" s="182">
        <v>0</v>
      </c>
      <c r="AD31" s="182">
        <v>0</v>
      </c>
      <c r="AE31" s="183">
        <v>0</v>
      </c>
      <c r="AF31" s="261">
        <v>71</v>
      </c>
      <c r="AG31" s="183">
        <v>25</v>
      </c>
      <c r="AH31" s="181">
        <v>4</v>
      </c>
      <c r="AI31" s="216">
        <v>0</v>
      </c>
      <c r="AJ31" s="215">
        <v>0</v>
      </c>
      <c r="AK31" s="183">
        <v>0</v>
      </c>
      <c r="AL31" s="261">
        <v>0</v>
      </c>
      <c r="AM31" s="215">
        <v>0</v>
      </c>
      <c r="AN31" s="182">
        <v>1</v>
      </c>
      <c r="AO31" s="182">
        <v>1</v>
      </c>
      <c r="AP31" s="183">
        <v>0</v>
      </c>
      <c r="AQ31" s="215">
        <v>1</v>
      </c>
      <c r="AR31" s="182">
        <v>2</v>
      </c>
      <c r="AS31" s="182">
        <v>0</v>
      </c>
      <c r="AT31" s="182">
        <v>0</v>
      </c>
      <c r="AU31" s="182">
        <v>0</v>
      </c>
      <c r="AV31" s="183">
        <v>0</v>
      </c>
      <c r="AW31" s="215">
        <v>0</v>
      </c>
      <c r="AX31" s="182">
        <v>0</v>
      </c>
      <c r="AY31" s="182">
        <v>0</v>
      </c>
      <c r="AZ31" s="182">
        <v>0</v>
      </c>
      <c r="BA31" s="183">
        <v>0</v>
      </c>
      <c r="BB31" s="181">
        <v>0</v>
      </c>
      <c r="BC31" s="182">
        <v>0</v>
      </c>
      <c r="BD31" s="182">
        <v>0</v>
      </c>
      <c r="BE31" s="183">
        <v>0</v>
      </c>
    </row>
    <row r="32" spans="2:57" ht="21" customHeight="1">
      <c r="B32" s="215" t="s">
        <v>365</v>
      </c>
      <c r="C32" s="216">
        <v>2133</v>
      </c>
      <c r="D32" s="262">
        <v>129</v>
      </c>
      <c r="E32" s="182">
        <v>129</v>
      </c>
      <c r="F32" s="182">
        <v>0</v>
      </c>
      <c r="G32" s="182">
        <v>0</v>
      </c>
      <c r="H32" s="182">
        <v>0</v>
      </c>
      <c r="I32" s="182">
        <v>0</v>
      </c>
      <c r="J32" s="182">
        <v>0</v>
      </c>
      <c r="K32" s="182">
        <v>0</v>
      </c>
      <c r="L32" s="182">
        <v>0</v>
      </c>
      <c r="M32" s="182">
        <v>0</v>
      </c>
      <c r="N32" s="182">
        <v>0</v>
      </c>
      <c r="O32" s="182">
        <v>0</v>
      </c>
      <c r="P32" s="182">
        <v>129</v>
      </c>
      <c r="Q32" s="183">
        <v>0</v>
      </c>
      <c r="R32" s="215">
        <v>8</v>
      </c>
      <c r="S32" s="182">
        <v>15</v>
      </c>
      <c r="T32" s="182">
        <v>5</v>
      </c>
      <c r="U32" s="182">
        <v>0</v>
      </c>
      <c r="V32" s="182">
        <v>5</v>
      </c>
      <c r="W32" s="182">
        <v>21</v>
      </c>
      <c r="X32" s="182">
        <v>1</v>
      </c>
      <c r="Y32" s="182">
        <v>0</v>
      </c>
      <c r="Z32" s="183">
        <v>0</v>
      </c>
      <c r="AA32" s="217">
        <v>7</v>
      </c>
      <c r="AB32" s="215">
        <v>2</v>
      </c>
      <c r="AC32" s="182">
        <v>2</v>
      </c>
      <c r="AD32" s="182">
        <v>0</v>
      </c>
      <c r="AE32" s="183">
        <v>0</v>
      </c>
      <c r="AF32" s="261">
        <v>1179</v>
      </c>
      <c r="AG32" s="183">
        <v>180</v>
      </c>
      <c r="AH32" s="181">
        <v>103</v>
      </c>
      <c r="AI32" s="216">
        <v>72</v>
      </c>
      <c r="AJ32" s="215">
        <v>2</v>
      </c>
      <c r="AK32" s="183">
        <v>1</v>
      </c>
      <c r="AL32" s="261">
        <v>2</v>
      </c>
      <c r="AM32" s="215">
        <v>1</v>
      </c>
      <c r="AN32" s="182">
        <v>0</v>
      </c>
      <c r="AO32" s="182">
        <v>0</v>
      </c>
      <c r="AP32" s="183">
        <v>0</v>
      </c>
      <c r="AQ32" s="215">
        <v>7</v>
      </c>
      <c r="AR32" s="182">
        <v>9</v>
      </c>
      <c r="AS32" s="182">
        <v>6</v>
      </c>
      <c r="AT32" s="182">
        <v>8</v>
      </c>
      <c r="AU32" s="182">
        <v>0</v>
      </c>
      <c r="AV32" s="183">
        <v>0</v>
      </c>
      <c r="AW32" s="215">
        <v>1</v>
      </c>
      <c r="AX32" s="182">
        <v>6</v>
      </c>
      <c r="AY32" s="182">
        <v>0</v>
      </c>
      <c r="AZ32" s="182">
        <v>0</v>
      </c>
      <c r="BA32" s="183">
        <v>1</v>
      </c>
      <c r="BB32" s="181">
        <v>7</v>
      </c>
      <c r="BC32" s="182">
        <v>0</v>
      </c>
      <c r="BD32" s="182">
        <v>0</v>
      </c>
      <c r="BE32" s="183">
        <v>0</v>
      </c>
    </row>
    <row r="33" spans="2:57" ht="21" customHeight="1">
      <c r="B33" s="215" t="s">
        <v>366</v>
      </c>
      <c r="C33" s="216">
        <v>743</v>
      </c>
      <c r="D33" s="262">
        <v>56</v>
      </c>
      <c r="E33" s="182">
        <v>56</v>
      </c>
      <c r="F33" s="182">
        <v>0</v>
      </c>
      <c r="G33" s="182">
        <v>0</v>
      </c>
      <c r="H33" s="182">
        <v>0</v>
      </c>
      <c r="I33" s="182">
        <v>0</v>
      </c>
      <c r="J33" s="182">
        <v>0</v>
      </c>
      <c r="K33" s="182">
        <v>0</v>
      </c>
      <c r="L33" s="182">
        <v>0</v>
      </c>
      <c r="M33" s="182">
        <v>0</v>
      </c>
      <c r="N33" s="182">
        <v>0</v>
      </c>
      <c r="O33" s="182">
        <v>0</v>
      </c>
      <c r="P33" s="182">
        <v>56</v>
      </c>
      <c r="Q33" s="183">
        <v>0</v>
      </c>
      <c r="R33" s="215">
        <v>3</v>
      </c>
      <c r="S33" s="182">
        <v>12</v>
      </c>
      <c r="T33" s="182">
        <v>5</v>
      </c>
      <c r="U33" s="182">
        <v>1</v>
      </c>
      <c r="V33" s="182">
        <v>3</v>
      </c>
      <c r="W33" s="182">
        <v>0</v>
      </c>
      <c r="X33" s="182">
        <v>0</v>
      </c>
      <c r="Y33" s="182">
        <v>0</v>
      </c>
      <c r="Z33" s="183">
        <v>9</v>
      </c>
      <c r="AA33" s="217">
        <v>8</v>
      </c>
      <c r="AB33" s="215">
        <v>0</v>
      </c>
      <c r="AC33" s="182">
        <v>0</v>
      </c>
      <c r="AD33" s="182">
        <v>0</v>
      </c>
      <c r="AE33" s="183">
        <v>0</v>
      </c>
      <c r="AF33" s="261">
        <v>698</v>
      </c>
      <c r="AG33" s="183">
        <v>121</v>
      </c>
      <c r="AH33" s="181">
        <v>70</v>
      </c>
      <c r="AI33" s="216">
        <v>46</v>
      </c>
      <c r="AJ33" s="215">
        <v>0</v>
      </c>
      <c r="AK33" s="183">
        <v>0</v>
      </c>
      <c r="AL33" s="261">
        <v>11</v>
      </c>
      <c r="AM33" s="215">
        <v>1</v>
      </c>
      <c r="AN33" s="182">
        <v>1</v>
      </c>
      <c r="AO33" s="182">
        <v>2</v>
      </c>
      <c r="AP33" s="183">
        <v>0</v>
      </c>
      <c r="AQ33" s="215">
        <v>0</v>
      </c>
      <c r="AR33" s="182">
        <v>0</v>
      </c>
      <c r="AS33" s="182">
        <v>0</v>
      </c>
      <c r="AT33" s="182">
        <v>0</v>
      </c>
      <c r="AU33" s="182">
        <v>0</v>
      </c>
      <c r="AV33" s="183">
        <v>0</v>
      </c>
      <c r="AW33" s="215">
        <v>0</v>
      </c>
      <c r="AX33" s="182">
        <v>0</v>
      </c>
      <c r="AY33" s="182">
        <v>0</v>
      </c>
      <c r="AZ33" s="182">
        <v>0</v>
      </c>
      <c r="BA33" s="183">
        <v>0</v>
      </c>
      <c r="BB33" s="181">
        <v>0</v>
      </c>
      <c r="BC33" s="182">
        <v>0</v>
      </c>
      <c r="BD33" s="182">
        <v>0</v>
      </c>
      <c r="BE33" s="183">
        <v>0</v>
      </c>
    </row>
    <row r="34" spans="2:57" ht="21" customHeight="1">
      <c r="B34" s="215" t="s">
        <v>367</v>
      </c>
      <c r="C34" s="216">
        <v>254</v>
      </c>
      <c r="D34" s="262">
        <v>12</v>
      </c>
      <c r="E34" s="182">
        <v>12</v>
      </c>
      <c r="F34" s="182">
        <v>0</v>
      </c>
      <c r="G34" s="182">
        <v>0</v>
      </c>
      <c r="H34" s="182">
        <v>0</v>
      </c>
      <c r="I34" s="182">
        <v>0</v>
      </c>
      <c r="J34" s="182">
        <v>0</v>
      </c>
      <c r="K34" s="182">
        <v>0</v>
      </c>
      <c r="L34" s="182">
        <v>0</v>
      </c>
      <c r="M34" s="182">
        <v>0</v>
      </c>
      <c r="N34" s="182">
        <v>0</v>
      </c>
      <c r="O34" s="182">
        <v>0</v>
      </c>
      <c r="P34" s="182">
        <v>0</v>
      </c>
      <c r="Q34" s="183">
        <v>12</v>
      </c>
      <c r="R34" s="215">
        <v>5</v>
      </c>
      <c r="S34" s="182">
        <v>3</v>
      </c>
      <c r="T34" s="182">
        <v>0</v>
      </c>
      <c r="U34" s="182">
        <v>0</v>
      </c>
      <c r="V34" s="182">
        <v>4</v>
      </c>
      <c r="W34" s="182">
        <v>3</v>
      </c>
      <c r="X34" s="182">
        <v>0</v>
      </c>
      <c r="Y34" s="182">
        <v>0</v>
      </c>
      <c r="Z34" s="183">
        <v>0</v>
      </c>
      <c r="AA34" s="217">
        <v>0</v>
      </c>
      <c r="AB34" s="215">
        <v>0</v>
      </c>
      <c r="AC34" s="182">
        <v>0</v>
      </c>
      <c r="AD34" s="182">
        <v>0</v>
      </c>
      <c r="AE34" s="183">
        <v>0</v>
      </c>
      <c r="AF34" s="261">
        <v>227</v>
      </c>
      <c r="AG34" s="183">
        <v>122</v>
      </c>
      <c r="AH34" s="181">
        <v>96</v>
      </c>
      <c r="AI34" s="216">
        <v>50</v>
      </c>
      <c r="AJ34" s="215">
        <v>4</v>
      </c>
      <c r="AK34" s="183">
        <v>3</v>
      </c>
      <c r="AL34" s="261">
        <v>5</v>
      </c>
      <c r="AM34" s="215">
        <v>0</v>
      </c>
      <c r="AN34" s="182">
        <v>0</v>
      </c>
      <c r="AO34" s="182">
        <v>0</v>
      </c>
      <c r="AP34" s="183">
        <v>0</v>
      </c>
      <c r="AQ34" s="215">
        <v>0</v>
      </c>
      <c r="AR34" s="182">
        <v>1</v>
      </c>
      <c r="AS34" s="182">
        <v>0</v>
      </c>
      <c r="AT34" s="182">
        <v>1</v>
      </c>
      <c r="AU34" s="182">
        <v>0</v>
      </c>
      <c r="AV34" s="183">
        <v>0</v>
      </c>
      <c r="AW34" s="215">
        <v>0</v>
      </c>
      <c r="AX34" s="182">
        <v>1</v>
      </c>
      <c r="AY34" s="182">
        <v>0</v>
      </c>
      <c r="AZ34" s="182">
        <v>0</v>
      </c>
      <c r="BA34" s="183">
        <v>0</v>
      </c>
      <c r="BB34" s="181">
        <v>0</v>
      </c>
      <c r="BC34" s="182">
        <v>0</v>
      </c>
      <c r="BD34" s="182">
        <v>0</v>
      </c>
      <c r="BE34" s="183">
        <v>0</v>
      </c>
    </row>
    <row r="35" spans="2:57" ht="21" customHeight="1">
      <c r="B35" s="215" t="s">
        <v>368</v>
      </c>
      <c r="C35" s="216">
        <v>158</v>
      </c>
      <c r="D35" s="262">
        <v>13</v>
      </c>
      <c r="E35" s="182">
        <v>13</v>
      </c>
      <c r="F35" s="182">
        <v>0</v>
      </c>
      <c r="G35" s="182">
        <v>0</v>
      </c>
      <c r="H35" s="182">
        <v>0</v>
      </c>
      <c r="I35" s="182">
        <v>0</v>
      </c>
      <c r="J35" s="182">
        <v>0</v>
      </c>
      <c r="K35" s="182">
        <v>0</v>
      </c>
      <c r="L35" s="182">
        <v>0</v>
      </c>
      <c r="M35" s="182">
        <v>0</v>
      </c>
      <c r="N35" s="182">
        <v>0</v>
      </c>
      <c r="O35" s="182">
        <v>0</v>
      </c>
      <c r="P35" s="182">
        <v>13</v>
      </c>
      <c r="Q35" s="183">
        <v>0</v>
      </c>
      <c r="R35" s="215">
        <v>5</v>
      </c>
      <c r="S35" s="182">
        <v>2</v>
      </c>
      <c r="T35" s="182">
        <v>0</v>
      </c>
      <c r="U35" s="182">
        <v>0</v>
      </c>
      <c r="V35" s="182">
        <v>4</v>
      </c>
      <c r="W35" s="182">
        <v>2</v>
      </c>
      <c r="X35" s="182">
        <v>1</v>
      </c>
      <c r="Y35" s="182">
        <v>0</v>
      </c>
      <c r="Z35" s="183">
        <v>0</v>
      </c>
      <c r="AA35" s="217">
        <v>0</v>
      </c>
      <c r="AB35" s="215">
        <v>0</v>
      </c>
      <c r="AC35" s="182">
        <v>0</v>
      </c>
      <c r="AD35" s="182">
        <v>0</v>
      </c>
      <c r="AE35" s="183">
        <v>0</v>
      </c>
      <c r="AF35" s="261">
        <v>148</v>
      </c>
      <c r="AG35" s="183">
        <v>67</v>
      </c>
      <c r="AH35" s="181">
        <v>34</v>
      </c>
      <c r="AI35" s="216">
        <v>22</v>
      </c>
      <c r="AJ35" s="215">
        <v>2</v>
      </c>
      <c r="AK35" s="183">
        <v>2</v>
      </c>
      <c r="AL35" s="261">
        <v>76</v>
      </c>
      <c r="AM35" s="215">
        <v>0</v>
      </c>
      <c r="AN35" s="182">
        <v>1</v>
      </c>
      <c r="AO35" s="182">
        <v>1</v>
      </c>
      <c r="AP35" s="183">
        <v>0</v>
      </c>
      <c r="AQ35" s="215">
        <v>1</v>
      </c>
      <c r="AR35" s="182">
        <v>5</v>
      </c>
      <c r="AS35" s="182">
        <v>1</v>
      </c>
      <c r="AT35" s="182">
        <v>5</v>
      </c>
      <c r="AU35" s="182">
        <v>0</v>
      </c>
      <c r="AV35" s="183">
        <v>0</v>
      </c>
      <c r="AW35" s="215">
        <v>2</v>
      </c>
      <c r="AX35" s="182">
        <v>2</v>
      </c>
      <c r="AY35" s="182">
        <v>0</v>
      </c>
      <c r="AZ35" s="182">
        <v>0</v>
      </c>
      <c r="BA35" s="183">
        <v>0</v>
      </c>
      <c r="BB35" s="181">
        <v>0</v>
      </c>
      <c r="BC35" s="182">
        <v>0</v>
      </c>
      <c r="BD35" s="182">
        <v>0</v>
      </c>
      <c r="BE35" s="183">
        <v>0</v>
      </c>
    </row>
    <row r="36" spans="2:57" ht="21" customHeight="1">
      <c r="B36" s="215" t="s">
        <v>369</v>
      </c>
      <c r="C36" s="216">
        <v>18</v>
      </c>
      <c r="D36" s="262">
        <v>15</v>
      </c>
      <c r="E36" s="182">
        <v>15</v>
      </c>
      <c r="F36" s="182">
        <v>0</v>
      </c>
      <c r="G36" s="182">
        <v>0</v>
      </c>
      <c r="H36" s="182">
        <v>0</v>
      </c>
      <c r="I36" s="182">
        <v>0</v>
      </c>
      <c r="J36" s="182">
        <v>0</v>
      </c>
      <c r="K36" s="182">
        <v>0</v>
      </c>
      <c r="L36" s="182">
        <v>0</v>
      </c>
      <c r="M36" s="182">
        <v>0</v>
      </c>
      <c r="N36" s="182">
        <v>0</v>
      </c>
      <c r="O36" s="182">
        <v>0</v>
      </c>
      <c r="P36" s="182">
        <v>15</v>
      </c>
      <c r="Q36" s="183">
        <v>0</v>
      </c>
      <c r="R36" s="215">
        <v>2</v>
      </c>
      <c r="S36" s="182">
        <v>7</v>
      </c>
      <c r="T36" s="182">
        <v>0</v>
      </c>
      <c r="U36" s="182">
        <v>0</v>
      </c>
      <c r="V36" s="182">
        <v>9</v>
      </c>
      <c r="W36" s="182">
        <v>0</v>
      </c>
      <c r="X36" s="182">
        <v>0</v>
      </c>
      <c r="Y36" s="182">
        <v>0</v>
      </c>
      <c r="Z36" s="183">
        <v>0</v>
      </c>
      <c r="AA36" s="217">
        <v>1</v>
      </c>
      <c r="AB36" s="215">
        <v>0</v>
      </c>
      <c r="AC36" s="182">
        <v>0</v>
      </c>
      <c r="AD36" s="182">
        <v>0</v>
      </c>
      <c r="AE36" s="183">
        <v>0</v>
      </c>
      <c r="AF36" s="261">
        <v>16</v>
      </c>
      <c r="AG36" s="183">
        <v>16</v>
      </c>
      <c r="AH36" s="181">
        <v>0</v>
      </c>
      <c r="AI36" s="216">
        <v>0</v>
      </c>
      <c r="AJ36" s="215">
        <v>0</v>
      </c>
      <c r="AK36" s="183">
        <v>0</v>
      </c>
      <c r="AL36" s="261">
        <v>0</v>
      </c>
      <c r="AM36" s="215">
        <v>0</v>
      </c>
      <c r="AN36" s="182">
        <v>0</v>
      </c>
      <c r="AO36" s="182">
        <v>0</v>
      </c>
      <c r="AP36" s="183">
        <v>0</v>
      </c>
      <c r="AQ36" s="215">
        <v>0</v>
      </c>
      <c r="AR36" s="182">
        <v>1</v>
      </c>
      <c r="AS36" s="182">
        <v>0</v>
      </c>
      <c r="AT36" s="182">
        <v>0</v>
      </c>
      <c r="AU36" s="182">
        <v>0</v>
      </c>
      <c r="AV36" s="183">
        <v>1</v>
      </c>
      <c r="AW36" s="215">
        <v>0</v>
      </c>
      <c r="AX36" s="182">
        <v>0</v>
      </c>
      <c r="AY36" s="182">
        <v>0</v>
      </c>
      <c r="AZ36" s="182">
        <v>0</v>
      </c>
      <c r="BA36" s="183">
        <v>0</v>
      </c>
      <c r="BB36" s="181">
        <v>0</v>
      </c>
      <c r="BC36" s="182">
        <v>0</v>
      </c>
      <c r="BD36" s="182">
        <v>0</v>
      </c>
      <c r="BE36" s="183">
        <v>0</v>
      </c>
    </row>
    <row r="37" spans="2:57" ht="21" customHeight="1">
      <c r="B37" s="215" t="s">
        <v>370</v>
      </c>
      <c r="C37" s="216">
        <v>30</v>
      </c>
      <c r="D37" s="262">
        <v>8</v>
      </c>
      <c r="E37" s="182">
        <v>8</v>
      </c>
      <c r="F37" s="182">
        <v>0</v>
      </c>
      <c r="G37" s="182">
        <v>0</v>
      </c>
      <c r="H37" s="182">
        <v>0</v>
      </c>
      <c r="I37" s="182">
        <v>0</v>
      </c>
      <c r="J37" s="182">
        <v>0</v>
      </c>
      <c r="K37" s="182">
        <v>0</v>
      </c>
      <c r="L37" s="182">
        <v>0</v>
      </c>
      <c r="M37" s="182">
        <v>0</v>
      </c>
      <c r="N37" s="182">
        <v>0</v>
      </c>
      <c r="O37" s="182">
        <v>0</v>
      </c>
      <c r="P37" s="182">
        <v>8</v>
      </c>
      <c r="Q37" s="183">
        <v>0</v>
      </c>
      <c r="R37" s="215">
        <v>4</v>
      </c>
      <c r="S37" s="182">
        <v>1</v>
      </c>
      <c r="T37" s="182">
        <v>1</v>
      </c>
      <c r="U37" s="182">
        <v>0</v>
      </c>
      <c r="V37" s="182">
        <v>3</v>
      </c>
      <c r="W37" s="182">
        <v>2</v>
      </c>
      <c r="X37" s="182">
        <v>1</v>
      </c>
      <c r="Y37" s="182">
        <v>0</v>
      </c>
      <c r="Z37" s="183">
        <v>0</v>
      </c>
      <c r="AA37" s="217">
        <v>0</v>
      </c>
      <c r="AB37" s="215">
        <v>0</v>
      </c>
      <c r="AC37" s="182">
        <v>0</v>
      </c>
      <c r="AD37" s="182">
        <v>0</v>
      </c>
      <c r="AE37" s="183">
        <v>0</v>
      </c>
      <c r="AF37" s="261">
        <v>28</v>
      </c>
      <c r="AG37" s="183">
        <v>24</v>
      </c>
      <c r="AH37" s="181">
        <v>0</v>
      </c>
      <c r="AI37" s="216">
        <v>0</v>
      </c>
      <c r="AJ37" s="215">
        <v>0</v>
      </c>
      <c r="AK37" s="183">
        <v>0</v>
      </c>
      <c r="AL37" s="261">
        <v>7</v>
      </c>
      <c r="AM37" s="215">
        <v>0</v>
      </c>
      <c r="AN37" s="182">
        <v>0</v>
      </c>
      <c r="AO37" s="182">
        <v>0</v>
      </c>
      <c r="AP37" s="183">
        <v>0</v>
      </c>
      <c r="AQ37" s="215">
        <v>0</v>
      </c>
      <c r="AR37" s="182">
        <v>0</v>
      </c>
      <c r="AS37" s="182">
        <v>0</v>
      </c>
      <c r="AT37" s="182">
        <v>0</v>
      </c>
      <c r="AU37" s="182">
        <v>0</v>
      </c>
      <c r="AV37" s="183">
        <v>0</v>
      </c>
      <c r="AW37" s="215">
        <v>0</v>
      </c>
      <c r="AX37" s="182">
        <v>0</v>
      </c>
      <c r="AY37" s="182">
        <v>0</v>
      </c>
      <c r="AZ37" s="182">
        <v>0</v>
      </c>
      <c r="BA37" s="183">
        <v>0</v>
      </c>
      <c r="BB37" s="181">
        <v>0</v>
      </c>
      <c r="BC37" s="182">
        <v>0</v>
      </c>
      <c r="BD37" s="182">
        <v>0</v>
      </c>
      <c r="BE37" s="183">
        <v>0</v>
      </c>
    </row>
    <row r="38" spans="2:57" ht="21" customHeight="1">
      <c r="B38" s="215" t="s">
        <v>371</v>
      </c>
      <c r="C38" s="216">
        <v>59</v>
      </c>
      <c r="D38" s="262">
        <v>14</v>
      </c>
      <c r="E38" s="182">
        <v>14</v>
      </c>
      <c r="F38" s="182">
        <v>14</v>
      </c>
      <c r="G38" s="182">
        <v>14</v>
      </c>
      <c r="H38" s="182">
        <v>0</v>
      </c>
      <c r="I38" s="182">
        <v>0</v>
      </c>
      <c r="J38" s="182">
        <v>0</v>
      </c>
      <c r="K38" s="182">
        <v>0</v>
      </c>
      <c r="L38" s="182">
        <v>0</v>
      </c>
      <c r="M38" s="182">
        <v>0</v>
      </c>
      <c r="N38" s="182">
        <v>0</v>
      </c>
      <c r="O38" s="182">
        <v>0</v>
      </c>
      <c r="P38" s="182">
        <v>14</v>
      </c>
      <c r="Q38" s="183">
        <v>14</v>
      </c>
      <c r="R38" s="215">
        <v>6</v>
      </c>
      <c r="S38" s="182">
        <v>3</v>
      </c>
      <c r="T38" s="182">
        <v>0</v>
      </c>
      <c r="U38" s="182">
        <v>0</v>
      </c>
      <c r="V38" s="182">
        <v>7</v>
      </c>
      <c r="W38" s="182">
        <v>1</v>
      </c>
      <c r="X38" s="182">
        <v>0</v>
      </c>
      <c r="Y38" s="182">
        <v>1</v>
      </c>
      <c r="Z38" s="183">
        <v>0</v>
      </c>
      <c r="AA38" s="217">
        <v>0</v>
      </c>
      <c r="AB38" s="215">
        <v>0</v>
      </c>
      <c r="AC38" s="182">
        <v>0</v>
      </c>
      <c r="AD38" s="182">
        <v>0</v>
      </c>
      <c r="AE38" s="183">
        <v>0</v>
      </c>
      <c r="AF38" s="261">
        <v>47</v>
      </c>
      <c r="AG38" s="183">
        <v>30</v>
      </c>
      <c r="AH38" s="181">
        <v>0</v>
      </c>
      <c r="AI38" s="216">
        <v>0</v>
      </c>
      <c r="AJ38" s="215">
        <v>0</v>
      </c>
      <c r="AK38" s="183">
        <v>0</v>
      </c>
      <c r="AL38" s="261">
        <v>0</v>
      </c>
      <c r="AM38" s="215">
        <v>0</v>
      </c>
      <c r="AN38" s="182">
        <v>0</v>
      </c>
      <c r="AO38" s="182">
        <v>0</v>
      </c>
      <c r="AP38" s="183">
        <v>0</v>
      </c>
      <c r="AQ38" s="215">
        <v>1</v>
      </c>
      <c r="AR38" s="182">
        <v>1</v>
      </c>
      <c r="AS38" s="182">
        <v>1</v>
      </c>
      <c r="AT38" s="182">
        <v>1</v>
      </c>
      <c r="AU38" s="182">
        <v>0</v>
      </c>
      <c r="AV38" s="183">
        <v>0</v>
      </c>
      <c r="AW38" s="215">
        <v>1</v>
      </c>
      <c r="AX38" s="182">
        <v>0</v>
      </c>
      <c r="AY38" s="182">
        <v>0</v>
      </c>
      <c r="AZ38" s="182">
        <v>0</v>
      </c>
      <c r="BA38" s="183">
        <v>0</v>
      </c>
      <c r="BB38" s="181">
        <v>0</v>
      </c>
      <c r="BC38" s="182">
        <v>0</v>
      </c>
      <c r="BD38" s="182">
        <v>0</v>
      </c>
      <c r="BE38" s="183">
        <v>0</v>
      </c>
    </row>
    <row r="39" spans="2:57" ht="21" customHeight="1">
      <c r="B39" s="215" t="s">
        <v>372</v>
      </c>
      <c r="C39" s="216">
        <v>127</v>
      </c>
      <c r="D39" s="262">
        <v>19</v>
      </c>
      <c r="E39" s="182">
        <v>0</v>
      </c>
      <c r="F39" s="182">
        <v>19</v>
      </c>
      <c r="G39" s="182">
        <v>0</v>
      </c>
      <c r="H39" s="182">
        <v>0</v>
      </c>
      <c r="I39" s="182">
        <v>0</v>
      </c>
      <c r="J39" s="182">
        <v>0</v>
      </c>
      <c r="K39" s="182">
        <v>0</v>
      </c>
      <c r="L39" s="182">
        <v>0</v>
      </c>
      <c r="M39" s="182">
        <v>0</v>
      </c>
      <c r="N39" s="182">
        <v>19</v>
      </c>
      <c r="O39" s="182">
        <v>0</v>
      </c>
      <c r="P39" s="182">
        <v>0</v>
      </c>
      <c r="Q39" s="183">
        <v>19</v>
      </c>
      <c r="R39" s="215">
        <v>0</v>
      </c>
      <c r="S39" s="182">
        <v>1</v>
      </c>
      <c r="T39" s="182">
        <v>0</v>
      </c>
      <c r="U39" s="182">
        <v>0</v>
      </c>
      <c r="V39" s="182">
        <v>0</v>
      </c>
      <c r="W39" s="182">
        <v>1</v>
      </c>
      <c r="X39" s="182">
        <v>0</v>
      </c>
      <c r="Y39" s="182">
        <v>0</v>
      </c>
      <c r="Z39" s="183">
        <v>0</v>
      </c>
      <c r="AA39" s="217">
        <v>0</v>
      </c>
      <c r="AB39" s="215">
        <v>0</v>
      </c>
      <c r="AC39" s="182">
        <v>0</v>
      </c>
      <c r="AD39" s="182">
        <v>0</v>
      </c>
      <c r="AE39" s="183">
        <v>0</v>
      </c>
      <c r="AF39" s="261">
        <v>91</v>
      </c>
      <c r="AG39" s="183">
        <v>36</v>
      </c>
      <c r="AH39" s="181">
        <v>2</v>
      </c>
      <c r="AI39" s="216">
        <v>2</v>
      </c>
      <c r="AJ39" s="215">
        <v>0</v>
      </c>
      <c r="AK39" s="183">
        <v>0</v>
      </c>
      <c r="AL39" s="261">
        <v>69</v>
      </c>
      <c r="AM39" s="215">
        <v>1</v>
      </c>
      <c r="AN39" s="182">
        <v>0</v>
      </c>
      <c r="AO39" s="182">
        <v>0</v>
      </c>
      <c r="AP39" s="183">
        <v>0</v>
      </c>
      <c r="AQ39" s="215">
        <v>1</v>
      </c>
      <c r="AR39" s="182">
        <v>5</v>
      </c>
      <c r="AS39" s="182">
        <v>1</v>
      </c>
      <c r="AT39" s="182">
        <v>5</v>
      </c>
      <c r="AU39" s="182">
        <v>0</v>
      </c>
      <c r="AV39" s="183">
        <v>0</v>
      </c>
      <c r="AW39" s="215">
        <v>1</v>
      </c>
      <c r="AX39" s="182">
        <v>2</v>
      </c>
      <c r="AY39" s="182">
        <v>0</v>
      </c>
      <c r="AZ39" s="182">
        <v>1</v>
      </c>
      <c r="BA39" s="183">
        <v>1</v>
      </c>
      <c r="BB39" s="181">
        <v>0</v>
      </c>
      <c r="BC39" s="182">
        <v>0</v>
      </c>
      <c r="BD39" s="182">
        <v>0</v>
      </c>
      <c r="BE39" s="183">
        <v>0</v>
      </c>
    </row>
    <row r="40" spans="2:57" ht="21" customHeight="1">
      <c r="B40" s="215" t="s">
        <v>373</v>
      </c>
      <c r="C40" s="216">
        <v>43</v>
      </c>
      <c r="D40" s="262">
        <v>7</v>
      </c>
      <c r="E40" s="182">
        <v>7</v>
      </c>
      <c r="F40" s="182">
        <v>0</v>
      </c>
      <c r="G40" s="182">
        <v>0</v>
      </c>
      <c r="H40" s="182">
        <v>0</v>
      </c>
      <c r="I40" s="182">
        <v>0</v>
      </c>
      <c r="J40" s="182">
        <v>0</v>
      </c>
      <c r="K40" s="182">
        <v>0</v>
      </c>
      <c r="L40" s="182">
        <v>0</v>
      </c>
      <c r="M40" s="182">
        <v>0</v>
      </c>
      <c r="N40" s="182">
        <v>0</v>
      </c>
      <c r="O40" s="182">
        <v>0</v>
      </c>
      <c r="P40" s="182">
        <v>7</v>
      </c>
      <c r="Q40" s="183">
        <v>0</v>
      </c>
      <c r="R40" s="215">
        <v>6</v>
      </c>
      <c r="S40" s="182">
        <v>0</v>
      </c>
      <c r="T40" s="182">
        <v>0</v>
      </c>
      <c r="U40" s="182">
        <v>0</v>
      </c>
      <c r="V40" s="182">
        <v>5</v>
      </c>
      <c r="W40" s="182">
        <v>1</v>
      </c>
      <c r="X40" s="182">
        <v>0</v>
      </c>
      <c r="Y40" s="182">
        <v>0</v>
      </c>
      <c r="Z40" s="183">
        <v>0</v>
      </c>
      <c r="AA40" s="217">
        <v>0</v>
      </c>
      <c r="AB40" s="215">
        <v>0</v>
      </c>
      <c r="AC40" s="182">
        <v>0</v>
      </c>
      <c r="AD40" s="182">
        <v>0</v>
      </c>
      <c r="AE40" s="183">
        <v>0</v>
      </c>
      <c r="AF40" s="261">
        <v>33</v>
      </c>
      <c r="AG40" s="183">
        <v>19</v>
      </c>
      <c r="AH40" s="181">
        <v>0</v>
      </c>
      <c r="AI40" s="216">
        <v>0</v>
      </c>
      <c r="AJ40" s="215">
        <v>0</v>
      </c>
      <c r="AK40" s="183">
        <v>0</v>
      </c>
      <c r="AL40" s="261">
        <v>0</v>
      </c>
      <c r="AM40" s="215">
        <v>0</v>
      </c>
      <c r="AN40" s="182">
        <v>0</v>
      </c>
      <c r="AO40" s="182">
        <v>0</v>
      </c>
      <c r="AP40" s="183">
        <v>0</v>
      </c>
      <c r="AQ40" s="215">
        <v>0</v>
      </c>
      <c r="AR40" s="182">
        <v>1</v>
      </c>
      <c r="AS40" s="182">
        <v>0</v>
      </c>
      <c r="AT40" s="182">
        <v>1</v>
      </c>
      <c r="AU40" s="182">
        <v>0</v>
      </c>
      <c r="AV40" s="183">
        <v>0</v>
      </c>
      <c r="AW40" s="215">
        <v>0</v>
      </c>
      <c r="AX40" s="182">
        <v>0</v>
      </c>
      <c r="AY40" s="182">
        <v>0</v>
      </c>
      <c r="AZ40" s="182">
        <v>0</v>
      </c>
      <c r="BA40" s="183">
        <v>0</v>
      </c>
      <c r="BB40" s="181">
        <v>0</v>
      </c>
      <c r="BC40" s="182">
        <v>0</v>
      </c>
      <c r="BD40" s="182">
        <v>0</v>
      </c>
      <c r="BE40" s="183">
        <v>0</v>
      </c>
    </row>
    <row r="41" spans="2:57" ht="21" customHeight="1">
      <c r="B41" s="215" t="s">
        <v>374</v>
      </c>
      <c r="C41" s="216">
        <v>110</v>
      </c>
      <c r="D41" s="504">
        <v>8</v>
      </c>
      <c r="E41" s="182">
        <v>8</v>
      </c>
      <c r="F41" s="182">
        <v>0</v>
      </c>
      <c r="G41" s="182">
        <v>0</v>
      </c>
      <c r="H41" s="182">
        <v>0</v>
      </c>
      <c r="I41" s="182">
        <v>0</v>
      </c>
      <c r="J41" s="182">
        <v>0</v>
      </c>
      <c r="K41" s="182">
        <v>0</v>
      </c>
      <c r="L41" s="182">
        <v>0</v>
      </c>
      <c r="M41" s="182">
        <v>0</v>
      </c>
      <c r="N41" s="182">
        <v>0</v>
      </c>
      <c r="O41" s="182">
        <v>0</v>
      </c>
      <c r="P41" s="182">
        <v>8</v>
      </c>
      <c r="Q41" s="183">
        <v>0</v>
      </c>
      <c r="R41" s="215">
        <v>1</v>
      </c>
      <c r="S41" s="182">
        <v>5</v>
      </c>
      <c r="T41" s="182">
        <v>0</v>
      </c>
      <c r="U41" s="182">
        <v>1</v>
      </c>
      <c r="V41" s="182">
        <v>7</v>
      </c>
      <c r="W41" s="182">
        <v>0</v>
      </c>
      <c r="X41" s="182">
        <v>0</v>
      </c>
      <c r="Y41" s="182">
        <v>0</v>
      </c>
      <c r="Z41" s="183">
        <v>0</v>
      </c>
      <c r="AA41" s="217">
        <v>2</v>
      </c>
      <c r="AB41" s="215">
        <v>0</v>
      </c>
      <c r="AC41" s="182">
        <v>0</v>
      </c>
      <c r="AD41" s="182">
        <v>0</v>
      </c>
      <c r="AE41" s="183">
        <v>0</v>
      </c>
      <c r="AF41" s="261">
        <v>62</v>
      </c>
      <c r="AG41" s="183">
        <v>19</v>
      </c>
      <c r="AH41" s="181">
        <v>6</v>
      </c>
      <c r="AI41" s="216">
        <v>5</v>
      </c>
      <c r="AJ41" s="215">
        <v>0</v>
      </c>
      <c r="AK41" s="183">
        <v>0</v>
      </c>
      <c r="AL41" s="261">
        <v>7</v>
      </c>
      <c r="AM41" s="215">
        <v>0</v>
      </c>
      <c r="AN41" s="182">
        <v>0</v>
      </c>
      <c r="AO41" s="182">
        <v>0</v>
      </c>
      <c r="AP41" s="183">
        <v>0</v>
      </c>
      <c r="AQ41" s="215">
        <v>2</v>
      </c>
      <c r="AR41" s="182">
        <v>2</v>
      </c>
      <c r="AS41" s="182">
        <v>2</v>
      </c>
      <c r="AT41" s="182">
        <v>2</v>
      </c>
      <c r="AU41" s="182">
        <v>0</v>
      </c>
      <c r="AV41" s="183">
        <v>0</v>
      </c>
      <c r="AW41" s="215">
        <v>0</v>
      </c>
      <c r="AX41" s="182">
        <v>1</v>
      </c>
      <c r="AY41" s="182">
        <v>0</v>
      </c>
      <c r="AZ41" s="182">
        <v>1</v>
      </c>
      <c r="BA41" s="183">
        <v>0</v>
      </c>
      <c r="BB41" s="181">
        <v>0</v>
      </c>
      <c r="BC41" s="182">
        <v>0</v>
      </c>
      <c r="BD41" s="182">
        <v>0</v>
      </c>
      <c r="BE41" s="183">
        <v>0</v>
      </c>
    </row>
    <row r="42" spans="2:57" ht="21" customHeight="1">
      <c r="B42" s="215" t="s">
        <v>375</v>
      </c>
      <c r="C42" s="216">
        <v>20</v>
      </c>
      <c r="D42" s="262">
        <v>12</v>
      </c>
      <c r="E42" s="182">
        <v>12</v>
      </c>
      <c r="F42" s="182">
        <v>0</v>
      </c>
      <c r="G42" s="182">
        <v>0</v>
      </c>
      <c r="H42" s="182">
        <v>0</v>
      </c>
      <c r="I42" s="182">
        <v>0</v>
      </c>
      <c r="J42" s="182">
        <v>0</v>
      </c>
      <c r="K42" s="182">
        <v>0</v>
      </c>
      <c r="L42" s="182">
        <v>0</v>
      </c>
      <c r="M42" s="182">
        <v>0</v>
      </c>
      <c r="N42" s="182">
        <v>0</v>
      </c>
      <c r="O42" s="182">
        <v>0</v>
      </c>
      <c r="P42" s="182">
        <v>12</v>
      </c>
      <c r="Q42" s="183">
        <v>0</v>
      </c>
      <c r="R42" s="215">
        <v>0</v>
      </c>
      <c r="S42" s="182">
        <v>0</v>
      </c>
      <c r="T42" s="182">
        <v>1</v>
      </c>
      <c r="U42" s="182">
        <v>2</v>
      </c>
      <c r="V42" s="182">
        <v>1</v>
      </c>
      <c r="W42" s="182">
        <v>2</v>
      </c>
      <c r="X42" s="182">
        <v>0</v>
      </c>
      <c r="Y42" s="182">
        <v>0</v>
      </c>
      <c r="Z42" s="183">
        <v>0</v>
      </c>
      <c r="AA42" s="217">
        <v>2</v>
      </c>
      <c r="AB42" s="215">
        <v>0</v>
      </c>
      <c r="AC42" s="182">
        <v>0</v>
      </c>
      <c r="AD42" s="182">
        <v>0</v>
      </c>
      <c r="AE42" s="183">
        <v>0</v>
      </c>
      <c r="AF42" s="261">
        <v>15</v>
      </c>
      <c r="AG42" s="183">
        <v>6</v>
      </c>
      <c r="AH42" s="181">
        <v>1</v>
      </c>
      <c r="AI42" s="216">
        <v>1</v>
      </c>
      <c r="AJ42" s="215">
        <v>1</v>
      </c>
      <c r="AK42" s="183">
        <v>1</v>
      </c>
      <c r="AL42" s="261">
        <v>2</v>
      </c>
      <c r="AM42" s="215">
        <v>0</v>
      </c>
      <c r="AN42" s="182">
        <v>0</v>
      </c>
      <c r="AO42" s="182">
        <v>0</v>
      </c>
      <c r="AP42" s="183">
        <v>0</v>
      </c>
      <c r="AQ42" s="215">
        <v>0</v>
      </c>
      <c r="AR42" s="182">
        <v>0</v>
      </c>
      <c r="AS42" s="182">
        <v>0</v>
      </c>
      <c r="AT42" s="182">
        <v>0</v>
      </c>
      <c r="AU42" s="182">
        <v>0</v>
      </c>
      <c r="AV42" s="183">
        <v>0</v>
      </c>
      <c r="AW42" s="215">
        <v>0</v>
      </c>
      <c r="AX42" s="182">
        <v>0</v>
      </c>
      <c r="AY42" s="182">
        <v>0</v>
      </c>
      <c r="AZ42" s="182">
        <v>0</v>
      </c>
      <c r="BA42" s="183">
        <v>0</v>
      </c>
      <c r="BB42" s="181">
        <v>0</v>
      </c>
      <c r="BC42" s="182">
        <v>0</v>
      </c>
      <c r="BD42" s="182">
        <v>0</v>
      </c>
      <c r="BE42" s="183">
        <v>0</v>
      </c>
    </row>
    <row r="43" spans="2:57" ht="21" customHeight="1">
      <c r="B43" s="215" t="s">
        <v>403</v>
      </c>
      <c r="C43" s="216">
        <v>25</v>
      </c>
      <c r="D43" s="262">
        <v>6</v>
      </c>
      <c r="E43" s="182">
        <v>6</v>
      </c>
      <c r="F43" s="182">
        <v>0</v>
      </c>
      <c r="G43" s="182">
        <v>0</v>
      </c>
      <c r="H43" s="182">
        <v>0</v>
      </c>
      <c r="I43" s="182">
        <v>0</v>
      </c>
      <c r="J43" s="182">
        <v>0</v>
      </c>
      <c r="K43" s="182">
        <v>0</v>
      </c>
      <c r="L43" s="182">
        <v>0</v>
      </c>
      <c r="M43" s="182">
        <v>0</v>
      </c>
      <c r="N43" s="182">
        <v>0</v>
      </c>
      <c r="O43" s="182">
        <v>0</v>
      </c>
      <c r="P43" s="182">
        <v>6</v>
      </c>
      <c r="Q43" s="183">
        <v>0</v>
      </c>
      <c r="R43" s="215">
        <v>6</v>
      </c>
      <c r="S43" s="182">
        <v>0</v>
      </c>
      <c r="T43" s="182">
        <v>0</v>
      </c>
      <c r="U43" s="182">
        <v>0</v>
      </c>
      <c r="V43" s="182">
        <v>3</v>
      </c>
      <c r="W43" s="182">
        <v>1</v>
      </c>
      <c r="X43" s="182">
        <v>0</v>
      </c>
      <c r="Y43" s="182">
        <v>0</v>
      </c>
      <c r="Z43" s="183">
        <v>0</v>
      </c>
      <c r="AA43" s="217">
        <v>1</v>
      </c>
      <c r="AB43" s="215">
        <v>0</v>
      </c>
      <c r="AC43" s="182">
        <v>0</v>
      </c>
      <c r="AD43" s="182">
        <v>0</v>
      </c>
      <c r="AE43" s="183">
        <v>0</v>
      </c>
      <c r="AF43" s="261">
        <v>19</v>
      </c>
      <c r="AG43" s="183">
        <v>11</v>
      </c>
      <c r="AH43" s="181">
        <v>1</v>
      </c>
      <c r="AI43" s="216">
        <v>1</v>
      </c>
      <c r="AJ43" s="215">
        <v>0</v>
      </c>
      <c r="AK43" s="183">
        <v>0</v>
      </c>
      <c r="AL43" s="261">
        <v>0</v>
      </c>
      <c r="AM43" s="215">
        <v>1</v>
      </c>
      <c r="AN43" s="182">
        <v>1</v>
      </c>
      <c r="AO43" s="182">
        <v>1</v>
      </c>
      <c r="AP43" s="183">
        <v>0</v>
      </c>
      <c r="AQ43" s="215">
        <v>0</v>
      </c>
      <c r="AR43" s="182">
        <v>0</v>
      </c>
      <c r="AS43" s="182">
        <v>0</v>
      </c>
      <c r="AT43" s="182">
        <v>0</v>
      </c>
      <c r="AU43" s="182">
        <v>0</v>
      </c>
      <c r="AV43" s="183">
        <v>0</v>
      </c>
      <c r="AW43" s="215">
        <v>0</v>
      </c>
      <c r="AX43" s="182">
        <v>0</v>
      </c>
      <c r="AY43" s="182">
        <v>0</v>
      </c>
      <c r="AZ43" s="182">
        <v>0</v>
      </c>
      <c r="BA43" s="183">
        <v>0</v>
      </c>
      <c r="BB43" s="181">
        <v>0</v>
      </c>
      <c r="BC43" s="182">
        <v>0</v>
      </c>
      <c r="BD43" s="182">
        <v>0</v>
      </c>
      <c r="BE43" s="183">
        <v>0</v>
      </c>
    </row>
    <row r="44" spans="2:57" ht="21" customHeight="1">
      <c r="B44" s="215" t="s">
        <v>376</v>
      </c>
      <c r="C44" s="216">
        <v>24</v>
      </c>
      <c r="D44" s="262">
        <v>11</v>
      </c>
      <c r="E44" s="182">
        <v>11</v>
      </c>
      <c r="F44" s="182">
        <v>0</v>
      </c>
      <c r="G44" s="182">
        <v>0</v>
      </c>
      <c r="H44" s="182">
        <v>0</v>
      </c>
      <c r="I44" s="182">
        <v>0</v>
      </c>
      <c r="J44" s="182">
        <v>0</v>
      </c>
      <c r="K44" s="182">
        <v>0</v>
      </c>
      <c r="L44" s="182">
        <v>0</v>
      </c>
      <c r="M44" s="182">
        <v>0</v>
      </c>
      <c r="N44" s="182">
        <v>0</v>
      </c>
      <c r="O44" s="182">
        <v>0</v>
      </c>
      <c r="P44" s="182">
        <v>11</v>
      </c>
      <c r="Q44" s="183">
        <v>0</v>
      </c>
      <c r="R44" s="215">
        <v>1</v>
      </c>
      <c r="S44" s="182">
        <v>2</v>
      </c>
      <c r="T44" s="182">
        <v>0</v>
      </c>
      <c r="U44" s="182">
        <v>0</v>
      </c>
      <c r="V44" s="182">
        <v>2</v>
      </c>
      <c r="W44" s="182">
        <v>0</v>
      </c>
      <c r="X44" s="182">
        <v>0</v>
      </c>
      <c r="Y44" s="182">
        <v>0</v>
      </c>
      <c r="Z44" s="183">
        <v>0</v>
      </c>
      <c r="AA44" s="180">
        <v>0</v>
      </c>
      <c r="AB44" s="176">
        <v>0</v>
      </c>
      <c r="AC44" s="178">
        <v>0</v>
      </c>
      <c r="AD44" s="178">
        <v>0</v>
      </c>
      <c r="AE44" s="179">
        <v>0</v>
      </c>
      <c r="AF44" s="272">
        <v>15</v>
      </c>
      <c r="AG44" s="179">
        <v>8</v>
      </c>
      <c r="AH44" s="205">
        <v>3</v>
      </c>
      <c r="AI44" s="177">
        <v>2</v>
      </c>
      <c r="AJ44" s="176">
        <v>1</v>
      </c>
      <c r="AK44" s="179">
        <v>0</v>
      </c>
      <c r="AL44" s="272">
        <v>4</v>
      </c>
      <c r="AM44" s="176">
        <v>0</v>
      </c>
      <c r="AN44" s="178">
        <v>0</v>
      </c>
      <c r="AO44" s="178">
        <v>0</v>
      </c>
      <c r="AP44" s="179">
        <v>0</v>
      </c>
      <c r="AQ44" s="176">
        <v>0</v>
      </c>
      <c r="AR44" s="178">
        <v>0</v>
      </c>
      <c r="AS44" s="178">
        <v>0</v>
      </c>
      <c r="AT44" s="178">
        <v>0</v>
      </c>
      <c r="AU44" s="178">
        <v>0</v>
      </c>
      <c r="AV44" s="179">
        <v>0</v>
      </c>
      <c r="AW44" s="176">
        <v>0</v>
      </c>
      <c r="AX44" s="182">
        <v>0</v>
      </c>
      <c r="AY44" s="182">
        <v>0</v>
      </c>
      <c r="AZ44" s="182">
        <v>0</v>
      </c>
      <c r="BA44" s="183">
        <v>0</v>
      </c>
      <c r="BB44" s="181">
        <v>0</v>
      </c>
      <c r="BC44" s="182">
        <v>0</v>
      </c>
      <c r="BD44" s="182">
        <v>0</v>
      </c>
      <c r="BE44" s="183">
        <v>0</v>
      </c>
    </row>
    <row r="45" spans="2:57" ht="21" customHeight="1">
      <c r="B45" s="215" t="s">
        <v>377</v>
      </c>
      <c r="C45" s="216">
        <v>166</v>
      </c>
      <c r="D45" s="262">
        <v>53</v>
      </c>
      <c r="E45" s="182">
        <v>53</v>
      </c>
      <c r="F45" s="182">
        <v>0</v>
      </c>
      <c r="G45" s="182">
        <v>0</v>
      </c>
      <c r="H45" s="182">
        <v>0</v>
      </c>
      <c r="I45" s="182">
        <v>0</v>
      </c>
      <c r="J45" s="182">
        <v>0</v>
      </c>
      <c r="K45" s="182">
        <v>0</v>
      </c>
      <c r="L45" s="182">
        <v>0</v>
      </c>
      <c r="M45" s="182">
        <v>0</v>
      </c>
      <c r="N45" s="182">
        <v>0</v>
      </c>
      <c r="O45" s="182">
        <v>0</v>
      </c>
      <c r="P45" s="182">
        <v>53</v>
      </c>
      <c r="Q45" s="183">
        <v>0</v>
      </c>
      <c r="R45" s="215">
        <v>20</v>
      </c>
      <c r="S45" s="182">
        <v>10</v>
      </c>
      <c r="T45" s="182">
        <v>1</v>
      </c>
      <c r="U45" s="182">
        <v>0</v>
      </c>
      <c r="V45" s="182">
        <v>2</v>
      </c>
      <c r="W45" s="182">
        <v>24</v>
      </c>
      <c r="X45" s="182">
        <v>0</v>
      </c>
      <c r="Y45" s="182">
        <v>1</v>
      </c>
      <c r="Z45" s="183">
        <v>1</v>
      </c>
      <c r="AA45" s="180">
        <v>0</v>
      </c>
      <c r="AB45" s="176">
        <v>2</v>
      </c>
      <c r="AC45" s="178">
        <v>2</v>
      </c>
      <c r="AD45" s="178">
        <v>0</v>
      </c>
      <c r="AE45" s="179">
        <v>0</v>
      </c>
      <c r="AF45" s="272">
        <v>127</v>
      </c>
      <c r="AG45" s="179">
        <v>64</v>
      </c>
      <c r="AH45" s="205">
        <v>3</v>
      </c>
      <c r="AI45" s="177">
        <v>2</v>
      </c>
      <c r="AJ45" s="176">
        <v>0</v>
      </c>
      <c r="AK45" s="179">
        <v>0</v>
      </c>
      <c r="AL45" s="272">
        <v>0</v>
      </c>
      <c r="AM45" s="176">
        <v>0</v>
      </c>
      <c r="AN45" s="178">
        <v>0</v>
      </c>
      <c r="AO45" s="178">
        <v>0</v>
      </c>
      <c r="AP45" s="179">
        <v>0</v>
      </c>
      <c r="AQ45" s="176">
        <v>1</v>
      </c>
      <c r="AR45" s="178">
        <v>15</v>
      </c>
      <c r="AS45" s="178">
        <v>1</v>
      </c>
      <c r="AT45" s="178">
        <v>14</v>
      </c>
      <c r="AU45" s="178">
        <v>0</v>
      </c>
      <c r="AV45" s="179">
        <v>0</v>
      </c>
      <c r="AW45" s="176">
        <v>1</v>
      </c>
      <c r="AX45" s="182">
        <v>8</v>
      </c>
      <c r="AY45" s="182">
        <v>2</v>
      </c>
      <c r="AZ45" s="182">
        <v>1</v>
      </c>
      <c r="BA45" s="183">
        <v>2</v>
      </c>
      <c r="BB45" s="181">
        <v>5</v>
      </c>
      <c r="BC45" s="182">
        <v>5</v>
      </c>
      <c r="BD45" s="182">
        <v>0</v>
      </c>
      <c r="BE45" s="183">
        <v>0</v>
      </c>
    </row>
    <row r="46" spans="2:57" ht="21" customHeight="1">
      <c r="B46" s="215" t="s">
        <v>378</v>
      </c>
      <c r="C46" s="216">
        <v>14</v>
      </c>
      <c r="D46" s="262">
        <v>3</v>
      </c>
      <c r="E46" s="182">
        <v>3</v>
      </c>
      <c r="F46" s="182">
        <v>0</v>
      </c>
      <c r="G46" s="182">
        <v>0</v>
      </c>
      <c r="H46" s="182">
        <v>0</v>
      </c>
      <c r="I46" s="182">
        <v>0</v>
      </c>
      <c r="J46" s="182">
        <v>0</v>
      </c>
      <c r="K46" s="182">
        <v>0</v>
      </c>
      <c r="L46" s="182">
        <v>0</v>
      </c>
      <c r="M46" s="182">
        <v>0</v>
      </c>
      <c r="N46" s="182">
        <v>0</v>
      </c>
      <c r="O46" s="182">
        <v>0</v>
      </c>
      <c r="P46" s="182">
        <v>3</v>
      </c>
      <c r="Q46" s="183">
        <v>0</v>
      </c>
      <c r="R46" s="215">
        <v>3</v>
      </c>
      <c r="S46" s="182">
        <v>0</v>
      </c>
      <c r="T46" s="182">
        <v>0</v>
      </c>
      <c r="U46" s="182">
        <v>0</v>
      </c>
      <c r="V46" s="182">
        <v>2</v>
      </c>
      <c r="W46" s="182">
        <v>1</v>
      </c>
      <c r="X46" s="182">
        <v>0</v>
      </c>
      <c r="Y46" s="182">
        <v>0</v>
      </c>
      <c r="Z46" s="183">
        <v>0</v>
      </c>
      <c r="AA46" s="180">
        <v>0</v>
      </c>
      <c r="AB46" s="176">
        <v>0</v>
      </c>
      <c r="AC46" s="178">
        <v>0</v>
      </c>
      <c r="AD46" s="178">
        <v>0</v>
      </c>
      <c r="AE46" s="179">
        <v>0</v>
      </c>
      <c r="AF46" s="272">
        <v>9</v>
      </c>
      <c r="AG46" s="179">
        <v>7</v>
      </c>
      <c r="AH46" s="205">
        <v>0</v>
      </c>
      <c r="AI46" s="177">
        <v>0</v>
      </c>
      <c r="AJ46" s="176">
        <v>0</v>
      </c>
      <c r="AK46" s="179">
        <v>0</v>
      </c>
      <c r="AL46" s="272">
        <v>0</v>
      </c>
      <c r="AM46" s="176">
        <v>0</v>
      </c>
      <c r="AN46" s="178">
        <v>0</v>
      </c>
      <c r="AO46" s="178">
        <v>0</v>
      </c>
      <c r="AP46" s="179">
        <v>0</v>
      </c>
      <c r="AQ46" s="176">
        <v>0</v>
      </c>
      <c r="AR46" s="178">
        <v>0</v>
      </c>
      <c r="AS46" s="178">
        <v>0</v>
      </c>
      <c r="AT46" s="178">
        <v>0</v>
      </c>
      <c r="AU46" s="178">
        <v>0</v>
      </c>
      <c r="AV46" s="179">
        <v>0</v>
      </c>
      <c r="AW46" s="176">
        <v>0</v>
      </c>
      <c r="AX46" s="182">
        <v>0</v>
      </c>
      <c r="AY46" s="182">
        <v>0</v>
      </c>
      <c r="AZ46" s="182">
        <v>0</v>
      </c>
      <c r="BA46" s="183">
        <v>0</v>
      </c>
      <c r="BB46" s="181">
        <v>0</v>
      </c>
      <c r="BC46" s="182">
        <v>0</v>
      </c>
      <c r="BD46" s="182">
        <v>0</v>
      </c>
      <c r="BE46" s="183">
        <v>0</v>
      </c>
    </row>
    <row r="47" spans="2:57" ht="21" customHeight="1">
      <c r="B47" s="215" t="s">
        <v>379</v>
      </c>
      <c r="C47" s="216">
        <v>34</v>
      </c>
      <c r="D47" s="262">
        <v>15</v>
      </c>
      <c r="E47" s="182">
        <v>1</v>
      </c>
      <c r="F47" s="182">
        <v>15</v>
      </c>
      <c r="G47" s="182">
        <v>15</v>
      </c>
      <c r="H47" s="182">
        <v>0</v>
      </c>
      <c r="I47" s="182">
        <v>0</v>
      </c>
      <c r="J47" s="182">
        <v>0</v>
      </c>
      <c r="K47" s="182">
        <v>0</v>
      </c>
      <c r="L47" s="182">
        <v>0</v>
      </c>
      <c r="M47" s="182">
        <v>0</v>
      </c>
      <c r="N47" s="182">
        <v>0</v>
      </c>
      <c r="O47" s="182">
        <v>0</v>
      </c>
      <c r="P47" s="182">
        <v>15</v>
      </c>
      <c r="Q47" s="183">
        <v>0</v>
      </c>
      <c r="R47" s="215">
        <v>2</v>
      </c>
      <c r="S47" s="182">
        <v>9</v>
      </c>
      <c r="T47" s="182">
        <v>0</v>
      </c>
      <c r="U47" s="182">
        <v>0</v>
      </c>
      <c r="V47" s="182">
        <v>0</v>
      </c>
      <c r="W47" s="182">
        <v>7</v>
      </c>
      <c r="X47" s="182">
        <v>1</v>
      </c>
      <c r="Y47" s="182">
        <v>0</v>
      </c>
      <c r="Z47" s="183">
        <v>0</v>
      </c>
      <c r="AA47" s="180">
        <v>1</v>
      </c>
      <c r="AB47" s="176">
        <v>0</v>
      </c>
      <c r="AC47" s="178">
        <v>0</v>
      </c>
      <c r="AD47" s="178">
        <v>0</v>
      </c>
      <c r="AE47" s="179">
        <v>0</v>
      </c>
      <c r="AF47" s="272">
        <v>19</v>
      </c>
      <c r="AG47" s="179">
        <v>7</v>
      </c>
      <c r="AH47" s="205">
        <v>1</v>
      </c>
      <c r="AI47" s="177">
        <v>1</v>
      </c>
      <c r="AJ47" s="176">
        <v>1</v>
      </c>
      <c r="AK47" s="179">
        <v>1</v>
      </c>
      <c r="AL47" s="272">
        <v>0</v>
      </c>
      <c r="AM47" s="176">
        <v>0</v>
      </c>
      <c r="AN47" s="178">
        <v>0</v>
      </c>
      <c r="AO47" s="178">
        <v>0</v>
      </c>
      <c r="AP47" s="179">
        <v>0</v>
      </c>
      <c r="AQ47" s="176">
        <v>0</v>
      </c>
      <c r="AR47" s="178">
        <v>0</v>
      </c>
      <c r="AS47" s="178">
        <v>0</v>
      </c>
      <c r="AT47" s="178">
        <v>0</v>
      </c>
      <c r="AU47" s="178">
        <v>0</v>
      </c>
      <c r="AV47" s="179">
        <v>0</v>
      </c>
      <c r="AW47" s="176">
        <v>0</v>
      </c>
      <c r="AX47" s="182">
        <v>0</v>
      </c>
      <c r="AY47" s="182">
        <v>0</v>
      </c>
      <c r="AZ47" s="182">
        <v>0</v>
      </c>
      <c r="BA47" s="183">
        <v>0</v>
      </c>
      <c r="BB47" s="181">
        <v>0</v>
      </c>
      <c r="BC47" s="182">
        <v>0</v>
      </c>
      <c r="BD47" s="182">
        <v>0</v>
      </c>
      <c r="BE47" s="183">
        <v>0</v>
      </c>
    </row>
    <row r="48" spans="2:57" ht="21" customHeight="1">
      <c r="B48" s="215" t="s">
        <v>380</v>
      </c>
      <c r="C48" s="216">
        <v>28</v>
      </c>
      <c r="D48" s="262">
        <v>12</v>
      </c>
      <c r="E48" s="182">
        <v>12</v>
      </c>
      <c r="F48" s="182">
        <v>0</v>
      </c>
      <c r="G48" s="182">
        <v>0</v>
      </c>
      <c r="H48" s="182">
        <v>0</v>
      </c>
      <c r="I48" s="182">
        <v>0</v>
      </c>
      <c r="J48" s="182">
        <v>0</v>
      </c>
      <c r="K48" s="182">
        <v>0</v>
      </c>
      <c r="L48" s="182">
        <v>0</v>
      </c>
      <c r="M48" s="182">
        <v>0</v>
      </c>
      <c r="N48" s="182">
        <v>0</v>
      </c>
      <c r="O48" s="182">
        <v>0</v>
      </c>
      <c r="P48" s="182">
        <v>12</v>
      </c>
      <c r="Q48" s="183">
        <v>0</v>
      </c>
      <c r="R48" s="215">
        <v>0</v>
      </c>
      <c r="S48" s="182">
        <v>5</v>
      </c>
      <c r="T48" s="182">
        <v>0</v>
      </c>
      <c r="U48" s="182">
        <v>0</v>
      </c>
      <c r="V48" s="182">
        <v>1</v>
      </c>
      <c r="W48" s="182">
        <v>3</v>
      </c>
      <c r="X48" s="182">
        <v>0</v>
      </c>
      <c r="Y48" s="182">
        <v>0</v>
      </c>
      <c r="Z48" s="183">
        <v>0</v>
      </c>
      <c r="AA48" s="180">
        <v>0</v>
      </c>
      <c r="AB48" s="176">
        <v>0</v>
      </c>
      <c r="AC48" s="178">
        <v>0</v>
      </c>
      <c r="AD48" s="178">
        <v>0</v>
      </c>
      <c r="AE48" s="179">
        <v>0</v>
      </c>
      <c r="AF48" s="272">
        <v>26</v>
      </c>
      <c r="AG48" s="179">
        <v>14</v>
      </c>
      <c r="AH48" s="205">
        <v>1</v>
      </c>
      <c r="AI48" s="177">
        <v>1</v>
      </c>
      <c r="AJ48" s="176">
        <v>0</v>
      </c>
      <c r="AK48" s="179">
        <v>0</v>
      </c>
      <c r="AL48" s="272">
        <v>0</v>
      </c>
      <c r="AM48" s="176">
        <v>0</v>
      </c>
      <c r="AN48" s="178">
        <v>1</v>
      </c>
      <c r="AO48" s="178">
        <v>1</v>
      </c>
      <c r="AP48" s="179">
        <v>0</v>
      </c>
      <c r="AQ48" s="176">
        <v>0</v>
      </c>
      <c r="AR48" s="178">
        <v>0</v>
      </c>
      <c r="AS48" s="178">
        <v>0</v>
      </c>
      <c r="AT48" s="178">
        <v>0</v>
      </c>
      <c r="AU48" s="178">
        <v>0</v>
      </c>
      <c r="AV48" s="179">
        <v>0</v>
      </c>
      <c r="AW48" s="176">
        <v>0</v>
      </c>
      <c r="AX48" s="182">
        <v>0</v>
      </c>
      <c r="AY48" s="182">
        <v>0</v>
      </c>
      <c r="AZ48" s="182">
        <v>0</v>
      </c>
      <c r="BA48" s="183">
        <v>0</v>
      </c>
      <c r="BB48" s="181">
        <v>0</v>
      </c>
      <c r="BC48" s="182">
        <v>0</v>
      </c>
      <c r="BD48" s="182">
        <v>0</v>
      </c>
      <c r="BE48" s="183">
        <v>0</v>
      </c>
    </row>
    <row r="49" spans="2:57" ht="21" customHeight="1">
      <c r="B49" s="215" t="s">
        <v>381</v>
      </c>
      <c r="C49" s="216">
        <v>15</v>
      </c>
      <c r="D49" s="262">
        <v>8</v>
      </c>
      <c r="E49" s="182">
        <v>8</v>
      </c>
      <c r="F49" s="182">
        <v>0</v>
      </c>
      <c r="G49" s="182">
        <v>0</v>
      </c>
      <c r="H49" s="182">
        <v>0</v>
      </c>
      <c r="I49" s="182">
        <v>0</v>
      </c>
      <c r="J49" s="182">
        <v>0</v>
      </c>
      <c r="K49" s="182">
        <v>0</v>
      </c>
      <c r="L49" s="182">
        <v>0</v>
      </c>
      <c r="M49" s="182">
        <v>0</v>
      </c>
      <c r="N49" s="182">
        <v>0</v>
      </c>
      <c r="O49" s="182">
        <v>0</v>
      </c>
      <c r="P49" s="182">
        <v>8</v>
      </c>
      <c r="Q49" s="183">
        <v>0</v>
      </c>
      <c r="R49" s="215">
        <v>1</v>
      </c>
      <c r="S49" s="182">
        <v>2</v>
      </c>
      <c r="T49" s="182">
        <v>1</v>
      </c>
      <c r="U49" s="182">
        <v>0</v>
      </c>
      <c r="V49" s="182">
        <v>2</v>
      </c>
      <c r="W49" s="182">
        <v>1</v>
      </c>
      <c r="X49" s="182">
        <v>0</v>
      </c>
      <c r="Y49" s="182">
        <v>1</v>
      </c>
      <c r="Z49" s="183">
        <v>0</v>
      </c>
      <c r="AA49" s="180">
        <v>1</v>
      </c>
      <c r="AB49" s="176">
        <v>0</v>
      </c>
      <c r="AC49" s="178">
        <v>0</v>
      </c>
      <c r="AD49" s="178">
        <v>0</v>
      </c>
      <c r="AE49" s="179">
        <v>0</v>
      </c>
      <c r="AF49" s="272">
        <v>13</v>
      </c>
      <c r="AG49" s="179">
        <v>8</v>
      </c>
      <c r="AH49" s="205">
        <v>1</v>
      </c>
      <c r="AI49" s="177">
        <v>1</v>
      </c>
      <c r="AJ49" s="176">
        <v>0</v>
      </c>
      <c r="AK49" s="179">
        <v>0</v>
      </c>
      <c r="AL49" s="272">
        <v>3</v>
      </c>
      <c r="AM49" s="176">
        <v>0</v>
      </c>
      <c r="AN49" s="178">
        <v>0</v>
      </c>
      <c r="AO49" s="178">
        <v>0</v>
      </c>
      <c r="AP49" s="179">
        <v>0</v>
      </c>
      <c r="AQ49" s="176">
        <v>0</v>
      </c>
      <c r="AR49" s="178">
        <v>1</v>
      </c>
      <c r="AS49" s="178">
        <v>0</v>
      </c>
      <c r="AT49" s="178">
        <v>1</v>
      </c>
      <c r="AU49" s="178">
        <v>0</v>
      </c>
      <c r="AV49" s="179">
        <v>0</v>
      </c>
      <c r="AW49" s="176">
        <v>0</v>
      </c>
      <c r="AX49" s="182">
        <v>0</v>
      </c>
      <c r="AY49" s="182">
        <v>0</v>
      </c>
      <c r="AZ49" s="182">
        <v>0</v>
      </c>
      <c r="BA49" s="183">
        <v>0</v>
      </c>
      <c r="BB49" s="181">
        <v>0</v>
      </c>
      <c r="BC49" s="182">
        <v>0</v>
      </c>
      <c r="BD49" s="182">
        <v>0</v>
      </c>
      <c r="BE49" s="183">
        <v>0</v>
      </c>
    </row>
    <row r="50" spans="2:57" ht="21" customHeight="1">
      <c r="B50" s="215" t="s">
        <v>382</v>
      </c>
      <c r="C50" s="216">
        <v>36</v>
      </c>
      <c r="D50" s="262">
        <v>27</v>
      </c>
      <c r="E50" s="182">
        <v>27</v>
      </c>
      <c r="F50" s="182">
        <v>0</v>
      </c>
      <c r="G50" s="182">
        <v>0</v>
      </c>
      <c r="H50" s="182">
        <v>0</v>
      </c>
      <c r="I50" s="182">
        <v>0</v>
      </c>
      <c r="J50" s="182">
        <v>0</v>
      </c>
      <c r="K50" s="182">
        <v>0</v>
      </c>
      <c r="L50" s="182">
        <v>0</v>
      </c>
      <c r="M50" s="182">
        <v>0</v>
      </c>
      <c r="N50" s="182">
        <v>0</v>
      </c>
      <c r="O50" s="182">
        <v>0</v>
      </c>
      <c r="P50" s="182">
        <v>27</v>
      </c>
      <c r="Q50" s="183">
        <v>0</v>
      </c>
      <c r="R50" s="215">
        <v>9</v>
      </c>
      <c r="S50" s="182">
        <v>5</v>
      </c>
      <c r="T50" s="182">
        <v>2</v>
      </c>
      <c r="U50" s="182">
        <v>0</v>
      </c>
      <c r="V50" s="182">
        <v>11</v>
      </c>
      <c r="W50" s="182">
        <v>2</v>
      </c>
      <c r="X50" s="182">
        <v>1</v>
      </c>
      <c r="Y50" s="182">
        <v>0</v>
      </c>
      <c r="Z50" s="183">
        <v>2</v>
      </c>
      <c r="AA50" s="180">
        <v>2</v>
      </c>
      <c r="AB50" s="176">
        <v>0</v>
      </c>
      <c r="AC50" s="178">
        <v>0</v>
      </c>
      <c r="AD50" s="178">
        <v>0</v>
      </c>
      <c r="AE50" s="179">
        <v>0</v>
      </c>
      <c r="AF50" s="272">
        <v>32</v>
      </c>
      <c r="AG50" s="179">
        <v>12</v>
      </c>
      <c r="AH50" s="205">
        <v>2</v>
      </c>
      <c r="AI50" s="177">
        <v>1</v>
      </c>
      <c r="AJ50" s="176">
        <v>1</v>
      </c>
      <c r="AK50" s="179">
        <v>1</v>
      </c>
      <c r="AL50" s="272">
        <v>6</v>
      </c>
      <c r="AM50" s="176">
        <v>0</v>
      </c>
      <c r="AN50" s="178">
        <v>6</v>
      </c>
      <c r="AO50" s="178">
        <v>6</v>
      </c>
      <c r="AP50" s="179">
        <v>0</v>
      </c>
      <c r="AQ50" s="176">
        <v>0</v>
      </c>
      <c r="AR50" s="178">
        <v>0</v>
      </c>
      <c r="AS50" s="178">
        <v>0</v>
      </c>
      <c r="AT50" s="178">
        <v>0</v>
      </c>
      <c r="AU50" s="178">
        <v>0</v>
      </c>
      <c r="AV50" s="179">
        <v>0</v>
      </c>
      <c r="AW50" s="176">
        <v>0</v>
      </c>
      <c r="AX50" s="182">
        <v>0</v>
      </c>
      <c r="AY50" s="182">
        <v>0</v>
      </c>
      <c r="AZ50" s="182">
        <v>0</v>
      </c>
      <c r="BA50" s="183">
        <v>0</v>
      </c>
      <c r="BB50" s="181">
        <v>0</v>
      </c>
      <c r="BC50" s="182">
        <v>0</v>
      </c>
      <c r="BD50" s="182">
        <v>0</v>
      </c>
      <c r="BE50" s="183">
        <v>0</v>
      </c>
    </row>
    <row r="51" spans="2:57" ht="21" customHeight="1">
      <c r="B51" s="215" t="s">
        <v>383</v>
      </c>
      <c r="C51" s="216">
        <v>27</v>
      </c>
      <c r="D51" s="262">
        <v>8</v>
      </c>
      <c r="E51" s="182">
        <v>8</v>
      </c>
      <c r="F51" s="182">
        <v>0</v>
      </c>
      <c r="G51" s="182">
        <v>0</v>
      </c>
      <c r="H51" s="182">
        <v>0</v>
      </c>
      <c r="I51" s="182">
        <v>0</v>
      </c>
      <c r="J51" s="182">
        <v>0</v>
      </c>
      <c r="K51" s="182">
        <v>0</v>
      </c>
      <c r="L51" s="182">
        <v>0</v>
      </c>
      <c r="M51" s="182">
        <v>0</v>
      </c>
      <c r="N51" s="182">
        <v>0</v>
      </c>
      <c r="O51" s="182">
        <v>0</v>
      </c>
      <c r="P51" s="182">
        <v>8</v>
      </c>
      <c r="Q51" s="183">
        <v>0</v>
      </c>
      <c r="R51" s="215">
        <v>5</v>
      </c>
      <c r="S51" s="182">
        <v>1</v>
      </c>
      <c r="T51" s="182">
        <v>0</v>
      </c>
      <c r="U51" s="182">
        <v>0</v>
      </c>
      <c r="V51" s="182">
        <v>6</v>
      </c>
      <c r="W51" s="182">
        <v>0</v>
      </c>
      <c r="X51" s="182">
        <v>0</v>
      </c>
      <c r="Y51" s="182">
        <v>0</v>
      </c>
      <c r="Z51" s="183">
        <v>0</v>
      </c>
      <c r="AA51" s="180">
        <v>0</v>
      </c>
      <c r="AB51" s="176">
        <v>0</v>
      </c>
      <c r="AC51" s="178">
        <v>0</v>
      </c>
      <c r="AD51" s="178">
        <v>0</v>
      </c>
      <c r="AE51" s="179">
        <v>0</v>
      </c>
      <c r="AF51" s="272">
        <v>16</v>
      </c>
      <c r="AG51" s="179">
        <v>10</v>
      </c>
      <c r="AH51" s="205">
        <v>1</v>
      </c>
      <c r="AI51" s="177">
        <v>1</v>
      </c>
      <c r="AJ51" s="176">
        <v>0</v>
      </c>
      <c r="AK51" s="179">
        <v>0</v>
      </c>
      <c r="AL51" s="272">
        <v>4</v>
      </c>
      <c r="AM51" s="176">
        <v>0</v>
      </c>
      <c r="AN51" s="178">
        <v>0</v>
      </c>
      <c r="AO51" s="178">
        <v>0</v>
      </c>
      <c r="AP51" s="179">
        <v>0</v>
      </c>
      <c r="AQ51" s="176">
        <v>0</v>
      </c>
      <c r="AR51" s="178">
        <v>0</v>
      </c>
      <c r="AS51" s="178">
        <v>0</v>
      </c>
      <c r="AT51" s="178">
        <v>0</v>
      </c>
      <c r="AU51" s="178">
        <v>0</v>
      </c>
      <c r="AV51" s="179">
        <v>0</v>
      </c>
      <c r="AW51" s="176">
        <v>0</v>
      </c>
      <c r="AX51" s="182">
        <v>0</v>
      </c>
      <c r="AY51" s="182">
        <v>0</v>
      </c>
      <c r="AZ51" s="182">
        <v>0</v>
      </c>
      <c r="BA51" s="183">
        <v>0</v>
      </c>
      <c r="BB51" s="181">
        <v>0</v>
      </c>
      <c r="BC51" s="182">
        <v>0</v>
      </c>
      <c r="BD51" s="182">
        <v>0</v>
      </c>
      <c r="BE51" s="183">
        <v>0</v>
      </c>
    </row>
    <row r="52" spans="2:57" ht="21" customHeight="1" thickBot="1">
      <c r="B52" s="228" t="s">
        <v>384</v>
      </c>
      <c r="C52" s="229">
        <v>123</v>
      </c>
      <c r="D52" s="263">
        <v>108</v>
      </c>
      <c r="E52" s="190">
        <v>102</v>
      </c>
      <c r="F52" s="190">
        <v>0</v>
      </c>
      <c r="G52" s="190">
        <v>0</v>
      </c>
      <c r="H52" s="190">
        <v>0</v>
      </c>
      <c r="I52" s="190">
        <v>0</v>
      </c>
      <c r="J52" s="190">
        <v>0</v>
      </c>
      <c r="K52" s="190">
        <v>0</v>
      </c>
      <c r="L52" s="190">
        <v>0</v>
      </c>
      <c r="M52" s="190">
        <v>0</v>
      </c>
      <c r="N52" s="190">
        <v>0</v>
      </c>
      <c r="O52" s="190">
        <v>0</v>
      </c>
      <c r="P52" s="190">
        <v>108</v>
      </c>
      <c r="Q52" s="191">
        <v>0</v>
      </c>
      <c r="R52" s="228">
        <v>15</v>
      </c>
      <c r="S52" s="190">
        <v>58</v>
      </c>
      <c r="T52" s="190">
        <v>8</v>
      </c>
      <c r="U52" s="190">
        <v>1</v>
      </c>
      <c r="V52" s="190">
        <v>51</v>
      </c>
      <c r="W52" s="190">
        <v>24</v>
      </c>
      <c r="X52" s="190">
        <v>2</v>
      </c>
      <c r="Y52" s="190">
        <v>5</v>
      </c>
      <c r="Z52" s="191">
        <v>0</v>
      </c>
      <c r="AA52" s="188">
        <v>4</v>
      </c>
      <c r="AB52" s="184">
        <v>0</v>
      </c>
      <c r="AC52" s="186">
        <v>0</v>
      </c>
      <c r="AD52" s="186">
        <v>0</v>
      </c>
      <c r="AE52" s="187">
        <v>0</v>
      </c>
      <c r="AF52" s="273">
        <v>111</v>
      </c>
      <c r="AG52" s="187">
        <v>71</v>
      </c>
      <c r="AH52" s="206">
        <v>3</v>
      </c>
      <c r="AI52" s="185">
        <v>1</v>
      </c>
      <c r="AJ52" s="184">
        <v>0</v>
      </c>
      <c r="AK52" s="187">
        <v>0</v>
      </c>
      <c r="AL52" s="273">
        <v>2</v>
      </c>
      <c r="AM52" s="184">
        <v>0</v>
      </c>
      <c r="AN52" s="186">
        <v>28</v>
      </c>
      <c r="AO52" s="186">
        <v>28</v>
      </c>
      <c r="AP52" s="187">
        <v>0</v>
      </c>
      <c r="AQ52" s="184">
        <v>4</v>
      </c>
      <c r="AR52" s="186">
        <v>9</v>
      </c>
      <c r="AS52" s="186">
        <v>1</v>
      </c>
      <c r="AT52" s="186">
        <v>8</v>
      </c>
      <c r="AU52" s="186">
        <v>0</v>
      </c>
      <c r="AV52" s="187">
        <v>0</v>
      </c>
      <c r="AW52" s="184">
        <v>6</v>
      </c>
      <c r="AX52" s="190">
        <v>3</v>
      </c>
      <c r="AY52" s="190">
        <v>2</v>
      </c>
      <c r="AZ52" s="190">
        <v>0</v>
      </c>
      <c r="BA52" s="191">
        <v>0</v>
      </c>
      <c r="BB52" s="189">
        <v>2</v>
      </c>
      <c r="BC52" s="190">
        <v>2</v>
      </c>
      <c r="BD52" s="190">
        <v>0</v>
      </c>
      <c r="BE52" s="191">
        <v>0</v>
      </c>
    </row>
    <row r="53" spans="2:57" s="172" customFormat="1" ht="21" customHeight="1" thickBot="1" thickTop="1">
      <c r="B53" s="192" t="s">
        <v>93</v>
      </c>
      <c r="C53" s="193">
        <f aca="true" t="shared" si="0" ref="C53:AH53">SUM(C6:C52)</f>
        <v>9101</v>
      </c>
      <c r="D53" s="509">
        <f t="shared" si="0"/>
        <v>1641</v>
      </c>
      <c r="E53" s="195">
        <f t="shared" si="0"/>
        <v>1576</v>
      </c>
      <c r="F53" s="195">
        <f t="shared" si="0"/>
        <v>349</v>
      </c>
      <c r="G53" s="195">
        <f t="shared" si="0"/>
        <v>303</v>
      </c>
      <c r="H53" s="195">
        <f t="shared" si="0"/>
        <v>0</v>
      </c>
      <c r="I53" s="195">
        <f t="shared" si="0"/>
        <v>0</v>
      </c>
      <c r="J53" s="195">
        <f t="shared" si="0"/>
        <v>0</v>
      </c>
      <c r="K53" s="195">
        <f t="shared" si="0"/>
        <v>0</v>
      </c>
      <c r="L53" s="195">
        <f t="shared" si="0"/>
        <v>0</v>
      </c>
      <c r="M53" s="195">
        <f t="shared" si="0"/>
        <v>2</v>
      </c>
      <c r="N53" s="195">
        <f t="shared" si="0"/>
        <v>20</v>
      </c>
      <c r="O53" s="195">
        <f t="shared" si="0"/>
        <v>139</v>
      </c>
      <c r="P53" s="195">
        <f t="shared" si="0"/>
        <v>1607</v>
      </c>
      <c r="Q53" s="196">
        <f t="shared" si="0"/>
        <v>211</v>
      </c>
      <c r="R53" s="194">
        <f t="shared" si="0"/>
        <v>361</v>
      </c>
      <c r="S53" s="195">
        <f t="shared" si="0"/>
        <v>334</v>
      </c>
      <c r="T53" s="195">
        <f t="shared" si="0"/>
        <v>43</v>
      </c>
      <c r="U53" s="195">
        <f t="shared" si="0"/>
        <v>10</v>
      </c>
      <c r="V53" s="195">
        <f t="shared" si="0"/>
        <v>445</v>
      </c>
      <c r="W53" s="195">
        <f t="shared" si="0"/>
        <v>168</v>
      </c>
      <c r="X53" s="195">
        <f t="shared" si="0"/>
        <v>36</v>
      </c>
      <c r="Y53" s="195">
        <f t="shared" si="0"/>
        <v>13</v>
      </c>
      <c r="Z53" s="196">
        <f t="shared" si="0"/>
        <v>22</v>
      </c>
      <c r="AA53" s="197">
        <f t="shared" si="0"/>
        <v>58</v>
      </c>
      <c r="AB53" s="194">
        <f t="shared" si="0"/>
        <v>7</v>
      </c>
      <c r="AC53" s="195">
        <f t="shared" si="0"/>
        <v>7</v>
      </c>
      <c r="AD53" s="195">
        <f t="shared" si="0"/>
        <v>0</v>
      </c>
      <c r="AE53" s="196">
        <f t="shared" si="0"/>
        <v>0</v>
      </c>
      <c r="AF53" s="274">
        <f t="shared" si="0"/>
        <v>6357</v>
      </c>
      <c r="AG53" s="196">
        <f t="shared" si="0"/>
        <v>2054</v>
      </c>
      <c r="AH53" s="207">
        <f t="shared" si="0"/>
        <v>659</v>
      </c>
      <c r="AI53" s="193">
        <f aca="true" t="shared" si="1" ref="AI53:BE53">SUM(AI6:AI52)</f>
        <v>332</v>
      </c>
      <c r="AJ53" s="194">
        <f t="shared" si="1"/>
        <v>26</v>
      </c>
      <c r="AK53" s="196">
        <f t="shared" si="1"/>
        <v>18</v>
      </c>
      <c r="AL53" s="274">
        <f t="shared" si="1"/>
        <v>219</v>
      </c>
      <c r="AM53" s="194">
        <f t="shared" si="1"/>
        <v>8</v>
      </c>
      <c r="AN53" s="195">
        <f t="shared" si="1"/>
        <v>49</v>
      </c>
      <c r="AO53" s="195">
        <f t="shared" si="1"/>
        <v>50</v>
      </c>
      <c r="AP53" s="196">
        <f t="shared" si="1"/>
        <v>0</v>
      </c>
      <c r="AQ53" s="194">
        <f t="shared" si="1"/>
        <v>61</v>
      </c>
      <c r="AR53" s="195">
        <f t="shared" si="1"/>
        <v>108</v>
      </c>
      <c r="AS53" s="195">
        <f t="shared" si="1"/>
        <v>42</v>
      </c>
      <c r="AT53" s="195">
        <f t="shared" si="1"/>
        <v>91</v>
      </c>
      <c r="AU53" s="195">
        <f t="shared" si="1"/>
        <v>0</v>
      </c>
      <c r="AV53" s="196">
        <f t="shared" si="1"/>
        <v>9</v>
      </c>
      <c r="AW53" s="194">
        <f t="shared" si="1"/>
        <v>29</v>
      </c>
      <c r="AX53" s="195">
        <f t="shared" si="1"/>
        <v>36</v>
      </c>
      <c r="AY53" s="195">
        <f t="shared" si="1"/>
        <v>10</v>
      </c>
      <c r="AZ53" s="195">
        <f t="shared" si="1"/>
        <v>4</v>
      </c>
      <c r="BA53" s="196">
        <f t="shared" si="1"/>
        <v>17</v>
      </c>
      <c r="BB53" s="207">
        <f t="shared" si="1"/>
        <v>25</v>
      </c>
      <c r="BC53" s="195">
        <f t="shared" si="1"/>
        <v>18</v>
      </c>
      <c r="BD53" s="195">
        <f t="shared" si="1"/>
        <v>0</v>
      </c>
      <c r="BE53" s="196">
        <f t="shared" si="1"/>
        <v>0</v>
      </c>
    </row>
    <row r="54" ht="13.5" thickTop="1"/>
  </sheetData>
  <sheetProtection/>
  <mergeCells count="68">
    <mergeCell ref="C2:C5"/>
    <mergeCell ref="D2:D5"/>
    <mergeCell ref="E2:Q2"/>
    <mergeCell ref="R2:Z2"/>
    <mergeCell ref="AA2:AA5"/>
    <mergeCell ref="AB2:AE2"/>
    <mergeCell ref="AE3:AE5"/>
    <mergeCell ref="E4:E5"/>
    <mergeCell ref="F4:F5"/>
    <mergeCell ref="G4:G5"/>
    <mergeCell ref="AF2:AF5"/>
    <mergeCell ref="AG2:AG5"/>
    <mergeCell ref="AH2:AI2"/>
    <mergeCell ref="AJ2:AK2"/>
    <mergeCell ref="AL2:AL5"/>
    <mergeCell ref="AM2:AP2"/>
    <mergeCell ref="AI3:AI5"/>
    <mergeCell ref="AK3:AK5"/>
    <mergeCell ref="AM3:AM5"/>
    <mergeCell ref="AN3:AN5"/>
    <mergeCell ref="AQ2:AV2"/>
    <mergeCell ref="AW2:BA2"/>
    <mergeCell ref="BB2:BE2"/>
    <mergeCell ref="E3:F3"/>
    <mergeCell ref="G3:O3"/>
    <mergeCell ref="P3:Q3"/>
    <mergeCell ref="R3:U3"/>
    <mergeCell ref="V3:Z3"/>
    <mergeCell ref="AC3:AC5"/>
    <mergeCell ref="AD3:AD5"/>
    <mergeCell ref="BA3:BA5"/>
    <mergeCell ref="BC3:BE3"/>
    <mergeCell ref="BD4:BD5"/>
    <mergeCell ref="BE4:BE5"/>
    <mergeCell ref="AO3:AO5"/>
    <mergeCell ref="AP3:AP5"/>
    <mergeCell ref="AQ3:AQ5"/>
    <mergeCell ref="AR3:AR5"/>
    <mergeCell ref="AS3:AT3"/>
    <mergeCell ref="AU3:AV3"/>
    <mergeCell ref="Q4:Q5"/>
    <mergeCell ref="R4:R5"/>
    <mergeCell ref="S4:S5"/>
    <mergeCell ref="H4:H5"/>
    <mergeCell ref="I4:I5"/>
    <mergeCell ref="J4:J5"/>
    <mergeCell ref="K4:K5"/>
    <mergeCell ref="L4:L5"/>
    <mergeCell ref="M4:M5"/>
    <mergeCell ref="BC4:BC5"/>
    <mergeCell ref="AW3:AW5"/>
    <mergeCell ref="AX3:AX5"/>
    <mergeCell ref="AY3:AY5"/>
    <mergeCell ref="AZ3:AZ5"/>
    <mergeCell ref="T4:T5"/>
    <mergeCell ref="U4:U5"/>
    <mergeCell ref="V4:V5"/>
    <mergeCell ref="W4:W5"/>
    <mergeCell ref="X4:X5"/>
    <mergeCell ref="Z4:Z5"/>
    <mergeCell ref="AS4:AS5"/>
    <mergeCell ref="AT4:AT5"/>
    <mergeCell ref="AU4:AU5"/>
    <mergeCell ref="AV4:AV5"/>
    <mergeCell ref="Y4:Y5"/>
    <mergeCell ref="N4:N5"/>
    <mergeCell ref="O4:O5"/>
    <mergeCell ref="P4:P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19.xml><?xml version="1.0" encoding="utf-8"?>
<worksheet xmlns="http://schemas.openxmlformats.org/spreadsheetml/2006/main" xmlns:r="http://schemas.openxmlformats.org/officeDocument/2006/relationships">
  <sheetPr>
    <pageSetUpPr fitToPage="1"/>
  </sheetPr>
  <dimension ref="B1:BE53"/>
  <sheetViews>
    <sheetView view="pageBreakPreview" zoomScale="60" zoomScaleNormal="70" zoomScalePageLayoutView="0" workbookViewId="0" topLeftCell="A1">
      <pane xSplit="4" ySplit="5" topLeftCell="E36" activePane="bottomRight" state="frozen"/>
      <selection pane="topLeft" activeCell="A1" sqref="A1"/>
      <selection pane="topRight" activeCell="E1" sqref="E1"/>
      <selection pane="bottomLeft" activeCell="A6" sqref="A6"/>
      <selection pane="bottomRight" activeCell="AH52" sqref="AH52"/>
    </sheetView>
  </sheetViews>
  <sheetFormatPr defaultColWidth="9.00390625" defaultRowHeight="13.5"/>
  <cols>
    <col min="1" max="1" width="4.125" style="201" customWidth="1"/>
    <col min="2" max="2" width="22.50390625" style="201" customWidth="1"/>
    <col min="3" max="3" width="7.625" style="201" customWidth="1"/>
    <col min="4" max="4" width="7.875" style="201" customWidth="1"/>
    <col min="5" max="17" width="6.25390625" style="201" customWidth="1"/>
    <col min="18" max="36" width="5.875" style="201" customWidth="1"/>
    <col min="37" max="37" width="6.75390625" style="201" customWidth="1"/>
    <col min="38" max="47" width="5.875" style="201" customWidth="1"/>
    <col min="48" max="48" width="8.00390625" style="201" customWidth="1"/>
    <col min="49" max="57" width="6.125" style="201" customWidth="1"/>
    <col min="58" max="16384" width="8.875" style="201" customWidth="1"/>
  </cols>
  <sheetData>
    <row r="1" spans="2:57" s="172" customFormat="1" ht="24" customHeight="1" thickBot="1">
      <c r="B1" s="171" t="s">
        <v>175</v>
      </c>
      <c r="C1" s="441"/>
      <c r="BE1" s="173" t="s">
        <v>55</v>
      </c>
    </row>
    <row r="2" spans="2:57" s="441" customFormat="1" ht="36" customHeight="1" thickTop="1">
      <c r="B2" s="202"/>
      <c r="C2" s="700" t="s">
        <v>176</v>
      </c>
      <c r="D2" s="699" t="s">
        <v>120</v>
      </c>
      <c r="E2" s="590" t="s">
        <v>121</v>
      </c>
      <c r="F2" s="612"/>
      <c r="G2" s="612"/>
      <c r="H2" s="612"/>
      <c r="I2" s="612"/>
      <c r="J2" s="612"/>
      <c r="K2" s="612"/>
      <c r="L2" s="612"/>
      <c r="M2" s="612"/>
      <c r="N2" s="612"/>
      <c r="O2" s="612"/>
      <c r="P2" s="612"/>
      <c r="Q2" s="601"/>
      <c r="R2" s="611" t="s">
        <v>122</v>
      </c>
      <c r="S2" s="612"/>
      <c r="T2" s="612"/>
      <c r="U2" s="612"/>
      <c r="V2" s="612"/>
      <c r="W2" s="612"/>
      <c r="X2" s="612"/>
      <c r="Y2" s="612"/>
      <c r="Z2" s="601"/>
      <c r="AA2" s="701" t="s">
        <v>123</v>
      </c>
      <c r="AB2" s="610" t="s">
        <v>124</v>
      </c>
      <c r="AC2" s="597"/>
      <c r="AD2" s="597"/>
      <c r="AE2" s="598"/>
      <c r="AF2" s="699" t="s">
        <v>125</v>
      </c>
      <c r="AG2" s="700" t="s">
        <v>126</v>
      </c>
      <c r="AH2" s="610" t="s">
        <v>177</v>
      </c>
      <c r="AI2" s="598"/>
      <c r="AJ2" s="610" t="s">
        <v>128</v>
      </c>
      <c r="AK2" s="598"/>
      <c r="AL2" s="611" t="s">
        <v>130</v>
      </c>
      <c r="AM2" s="612"/>
      <c r="AN2" s="612"/>
      <c r="AO2" s="601"/>
      <c r="AP2" s="701" t="s">
        <v>129</v>
      </c>
      <c r="AQ2" s="611" t="s">
        <v>131</v>
      </c>
      <c r="AR2" s="612"/>
      <c r="AS2" s="612"/>
      <c r="AT2" s="612"/>
      <c r="AU2" s="612"/>
      <c r="AV2" s="601"/>
      <c r="AW2" s="611" t="s">
        <v>132</v>
      </c>
      <c r="AX2" s="612"/>
      <c r="AY2" s="612"/>
      <c r="AZ2" s="612"/>
      <c r="BA2" s="601"/>
      <c r="BB2" s="670" t="s">
        <v>178</v>
      </c>
      <c r="BC2" s="656"/>
      <c r="BD2" s="656"/>
      <c r="BE2" s="657"/>
    </row>
    <row r="3" spans="2:57" s="441" customFormat="1" ht="44.25" customHeight="1">
      <c r="B3" s="203"/>
      <c r="C3" s="690"/>
      <c r="D3" s="687"/>
      <c r="E3" s="645" t="s">
        <v>134</v>
      </c>
      <c r="F3" s="658"/>
      <c r="G3" s="645" t="s">
        <v>135</v>
      </c>
      <c r="H3" s="646"/>
      <c r="I3" s="646"/>
      <c r="J3" s="646"/>
      <c r="K3" s="646"/>
      <c r="L3" s="646"/>
      <c r="M3" s="646"/>
      <c r="N3" s="646"/>
      <c r="O3" s="658"/>
      <c r="P3" s="645" t="s">
        <v>136</v>
      </c>
      <c r="Q3" s="647"/>
      <c r="R3" s="696" t="s">
        <v>137</v>
      </c>
      <c r="S3" s="697"/>
      <c r="T3" s="697"/>
      <c r="U3" s="695"/>
      <c r="V3" s="591" t="s">
        <v>138</v>
      </c>
      <c r="W3" s="697"/>
      <c r="X3" s="697"/>
      <c r="Y3" s="697"/>
      <c r="Z3" s="698"/>
      <c r="AA3" s="702"/>
      <c r="AB3" s="275"/>
      <c r="AC3" s="682" t="s">
        <v>139</v>
      </c>
      <c r="AD3" s="682" t="s">
        <v>140</v>
      </c>
      <c r="AE3" s="680" t="s">
        <v>141</v>
      </c>
      <c r="AF3" s="687"/>
      <c r="AG3" s="690"/>
      <c r="AH3" s="276"/>
      <c r="AI3" s="680" t="s">
        <v>142</v>
      </c>
      <c r="AJ3" s="492"/>
      <c r="AK3" s="680" t="s">
        <v>143</v>
      </c>
      <c r="AL3" s="686" t="s">
        <v>144</v>
      </c>
      <c r="AM3" s="682" t="s">
        <v>145</v>
      </c>
      <c r="AN3" s="684" t="s">
        <v>146</v>
      </c>
      <c r="AO3" s="692" t="s">
        <v>147</v>
      </c>
      <c r="AP3" s="702"/>
      <c r="AQ3" s="686" t="s">
        <v>148</v>
      </c>
      <c r="AR3" s="682" t="s">
        <v>149</v>
      </c>
      <c r="AS3" s="591" t="s">
        <v>142</v>
      </c>
      <c r="AT3" s="695"/>
      <c r="AU3" s="645" t="s">
        <v>150</v>
      </c>
      <c r="AV3" s="647"/>
      <c r="AW3" s="686" t="s">
        <v>151</v>
      </c>
      <c r="AX3" s="682" t="s">
        <v>152</v>
      </c>
      <c r="AY3" s="682" t="s">
        <v>153</v>
      </c>
      <c r="AZ3" s="682" t="s">
        <v>154</v>
      </c>
      <c r="BA3" s="680" t="s">
        <v>155</v>
      </c>
      <c r="BB3" s="494"/>
      <c r="BC3" s="645" t="s">
        <v>156</v>
      </c>
      <c r="BD3" s="646"/>
      <c r="BE3" s="647"/>
    </row>
    <row r="4" spans="2:57" s="441" customFormat="1" ht="27" customHeight="1">
      <c r="B4" s="203"/>
      <c r="C4" s="690"/>
      <c r="D4" s="687"/>
      <c r="E4" s="682" t="s">
        <v>157</v>
      </c>
      <c r="F4" s="682" t="s">
        <v>72</v>
      </c>
      <c r="G4" s="682" t="s">
        <v>78</v>
      </c>
      <c r="H4" s="682" t="s">
        <v>158</v>
      </c>
      <c r="I4" s="682" t="s">
        <v>159</v>
      </c>
      <c r="J4" s="682" t="s">
        <v>80</v>
      </c>
      <c r="K4" s="682" t="s">
        <v>160</v>
      </c>
      <c r="L4" s="682" t="s">
        <v>82</v>
      </c>
      <c r="M4" s="682" t="s">
        <v>161</v>
      </c>
      <c r="N4" s="682" t="s">
        <v>162</v>
      </c>
      <c r="O4" s="682" t="s">
        <v>72</v>
      </c>
      <c r="P4" s="682" t="s">
        <v>163</v>
      </c>
      <c r="Q4" s="680" t="s">
        <v>164</v>
      </c>
      <c r="R4" s="686" t="s">
        <v>165</v>
      </c>
      <c r="S4" s="682" t="s">
        <v>166</v>
      </c>
      <c r="T4" s="682" t="s">
        <v>167</v>
      </c>
      <c r="U4" s="682" t="s">
        <v>168</v>
      </c>
      <c r="V4" s="682" t="s">
        <v>169</v>
      </c>
      <c r="W4" s="682" t="s">
        <v>152</v>
      </c>
      <c r="X4" s="682" t="s">
        <v>153</v>
      </c>
      <c r="Y4" s="682" t="s">
        <v>154</v>
      </c>
      <c r="Z4" s="680" t="s">
        <v>155</v>
      </c>
      <c r="AA4" s="702"/>
      <c r="AB4" s="275"/>
      <c r="AC4" s="689"/>
      <c r="AD4" s="689"/>
      <c r="AE4" s="690"/>
      <c r="AF4" s="687"/>
      <c r="AG4" s="690"/>
      <c r="AH4" s="276"/>
      <c r="AI4" s="690"/>
      <c r="AJ4" s="492"/>
      <c r="AK4" s="690"/>
      <c r="AL4" s="687"/>
      <c r="AM4" s="689"/>
      <c r="AN4" s="691"/>
      <c r="AO4" s="693"/>
      <c r="AP4" s="702"/>
      <c r="AQ4" s="687"/>
      <c r="AR4" s="689"/>
      <c r="AS4" s="682" t="s">
        <v>170</v>
      </c>
      <c r="AT4" s="682" t="s">
        <v>171</v>
      </c>
      <c r="AU4" s="634" t="s">
        <v>172</v>
      </c>
      <c r="AV4" s="680" t="s">
        <v>72</v>
      </c>
      <c r="AW4" s="687"/>
      <c r="AX4" s="689"/>
      <c r="AY4" s="689"/>
      <c r="AZ4" s="689"/>
      <c r="BA4" s="690"/>
      <c r="BB4" s="494"/>
      <c r="BC4" s="684" t="s">
        <v>173</v>
      </c>
      <c r="BD4" s="684" t="s">
        <v>174</v>
      </c>
      <c r="BE4" s="680" t="s">
        <v>72</v>
      </c>
    </row>
    <row r="5" spans="2:57" s="174" customFormat="1" ht="171" customHeight="1">
      <c r="B5" s="204"/>
      <c r="C5" s="681"/>
      <c r="D5" s="688"/>
      <c r="E5" s="683"/>
      <c r="F5" s="683"/>
      <c r="G5" s="683"/>
      <c r="H5" s="683"/>
      <c r="I5" s="683"/>
      <c r="J5" s="683"/>
      <c r="K5" s="683"/>
      <c r="L5" s="683"/>
      <c r="M5" s="683"/>
      <c r="N5" s="683"/>
      <c r="O5" s="683"/>
      <c r="P5" s="683"/>
      <c r="Q5" s="681"/>
      <c r="R5" s="688"/>
      <c r="S5" s="683"/>
      <c r="T5" s="683"/>
      <c r="U5" s="683"/>
      <c r="V5" s="683"/>
      <c r="W5" s="683"/>
      <c r="X5" s="683"/>
      <c r="Y5" s="683"/>
      <c r="Z5" s="681"/>
      <c r="AA5" s="703"/>
      <c r="AB5" s="277"/>
      <c r="AC5" s="683"/>
      <c r="AD5" s="683"/>
      <c r="AE5" s="681"/>
      <c r="AF5" s="688"/>
      <c r="AG5" s="681"/>
      <c r="AH5" s="278"/>
      <c r="AI5" s="681"/>
      <c r="AJ5" s="487"/>
      <c r="AK5" s="681"/>
      <c r="AL5" s="688"/>
      <c r="AM5" s="683"/>
      <c r="AN5" s="685"/>
      <c r="AO5" s="694"/>
      <c r="AP5" s="703"/>
      <c r="AQ5" s="688"/>
      <c r="AR5" s="683"/>
      <c r="AS5" s="683"/>
      <c r="AT5" s="683"/>
      <c r="AU5" s="635"/>
      <c r="AV5" s="681"/>
      <c r="AW5" s="688"/>
      <c r="AX5" s="683"/>
      <c r="AY5" s="683"/>
      <c r="AZ5" s="683"/>
      <c r="BA5" s="681"/>
      <c r="BB5" s="495"/>
      <c r="BC5" s="685"/>
      <c r="BD5" s="685"/>
      <c r="BE5" s="681"/>
    </row>
    <row r="6" spans="2:57" s="172" customFormat="1" ht="21" customHeight="1">
      <c r="B6" s="176" t="s">
        <v>339</v>
      </c>
      <c r="C6" s="177">
        <v>58</v>
      </c>
      <c r="D6" s="504">
        <v>41</v>
      </c>
      <c r="E6" s="178">
        <v>40</v>
      </c>
      <c r="F6" s="178">
        <v>1</v>
      </c>
      <c r="G6" s="178">
        <v>1</v>
      </c>
      <c r="H6" s="178">
        <v>0</v>
      </c>
      <c r="I6" s="178">
        <v>0</v>
      </c>
      <c r="J6" s="178">
        <v>0</v>
      </c>
      <c r="K6" s="178">
        <v>0</v>
      </c>
      <c r="L6" s="178">
        <v>0</v>
      </c>
      <c r="M6" s="178">
        <v>1</v>
      </c>
      <c r="N6" s="178">
        <v>0</v>
      </c>
      <c r="O6" s="178">
        <v>1</v>
      </c>
      <c r="P6" s="178">
        <v>40</v>
      </c>
      <c r="Q6" s="179">
        <v>1</v>
      </c>
      <c r="R6" s="176">
        <v>20</v>
      </c>
      <c r="S6" s="178">
        <v>19</v>
      </c>
      <c r="T6" s="178">
        <v>2</v>
      </c>
      <c r="U6" s="178">
        <v>0</v>
      </c>
      <c r="V6" s="178">
        <v>19</v>
      </c>
      <c r="W6" s="178">
        <v>18</v>
      </c>
      <c r="X6" s="178">
        <v>4</v>
      </c>
      <c r="Y6" s="178">
        <v>0</v>
      </c>
      <c r="Z6" s="179">
        <v>0</v>
      </c>
      <c r="AA6" s="180">
        <v>0</v>
      </c>
      <c r="AB6" s="176">
        <v>0</v>
      </c>
      <c r="AC6" s="178">
        <v>0</v>
      </c>
      <c r="AD6" s="178">
        <v>0</v>
      </c>
      <c r="AE6" s="179">
        <v>0</v>
      </c>
      <c r="AF6" s="272">
        <v>52</v>
      </c>
      <c r="AG6" s="179">
        <v>20</v>
      </c>
      <c r="AH6" s="205">
        <v>5</v>
      </c>
      <c r="AI6" s="177">
        <v>5</v>
      </c>
      <c r="AJ6" s="176">
        <v>0</v>
      </c>
      <c r="AK6" s="179">
        <v>0</v>
      </c>
      <c r="AL6" s="272">
        <v>0</v>
      </c>
      <c r="AM6" s="178">
        <v>0</v>
      </c>
      <c r="AN6" s="178">
        <v>0</v>
      </c>
      <c r="AO6" s="177">
        <v>0</v>
      </c>
      <c r="AP6" s="180">
        <v>0</v>
      </c>
      <c r="AQ6" s="176">
        <v>0</v>
      </c>
      <c r="AR6" s="178">
        <v>0</v>
      </c>
      <c r="AS6" s="178">
        <v>0</v>
      </c>
      <c r="AT6" s="178">
        <v>0</v>
      </c>
      <c r="AU6" s="178">
        <v>0</v>
      </c>
      <c r="AV6" s="179">
        <v>0</v>
      </c>
      <c r="AW6" s="176">
        <v>0</v>
      </c>
      <c r="AX6" s="178">
        <v>0</v>
      </c>
      <c r="AY6" s="178">
        <v>0</v>
      </c>
      <c r="AZ6" s="178">
        <v>0</v>
      </c>
      <c r="BA6" s="179">
        <v>0</v>
      </c>
      <c r="BB6" s="205">
        <v>0</v>
      </c>
      <c r="BC6" s="178">
        <v>0</v>
      </c>
      <c r="BD6" s="178">
        <v>0</v>
      </c>
      <c r="BE6" s="179">
        <v>0</v>
      </c>
    </row>
    <row r="7" spans="2:57" s="172" customFormat="1" ht="21" customHeight="1">
      <c r="B7" s="176" t="s">
        <v>340</v>
      </c>
      <c r="C7" s="177">
        <v>5</v>
      </c>
      <c r="D7" s="504">
        <v>0</v>
      </c>
      <c r="E7" s="178">
        <v>0</v>
      </c>
      <c r="F7" s="178">
        <v>0</v>
      </c>
      <c r="G7" s="178">
        <v>0</v>
      </c>
      <c r="H7" s="178">
        <v>0</v>
      </c>
      <c r="I7" s="178">
        <v>0</v>
      </c>
      <c r="J7" s="178">
        <v>0</v>
      </c>
      <c r="K7" s="178">
        <v>0</v>
      </c>
      <c r="L7" s="178">
        <v>0</v>
      </c>
      <c r="M7" s="178">
        <v>0</v>
      </c>
      <c r="N7" s="178">
        <v>0</v>
      </c>
      <c r="O7" s="178">
        <v>0</v>
      </c>
      <c r="P7" s="178">
        <v>0</v>
      </c>
      <c r="Q7" s="179">
        <v>0</v>
      </c>
      <c r="R7" s="176">
        <v>0</v>
      </c>
      <c r="S7" s="178">
        <v>0</v>
      </c>
      <c r="T7" s="178">
        <v>0</v>
      </c>
      <c r="U7" s="178">
        <v>0</v>
      </c>
      <c r="V7" s="178">
        <v>0</v>
      </c>
      <c r="W7" s="178">
        <v>0</v>
      </c>
      <c r="X7" s="178">
        <v>0</v>
      </c>
      <c r="Y7" s="178">
        <v>0</v>
      </c>
      <c r="Z7" s="179">
        <v>0</v>
      </c>
      <c r="AA7" s="180">
        <v>0</v>
      </c>
      <c r="AB7" s="176">
        <v>0</v>
      </c>
      <c r="AC7" s="178">
        <v>0</v>
      </c>
      <c r="AD7" s="178">
        <v>0</v>
      </c>
      <c r="AE7" s="179">
        <v>0</v>
      </c>
      <c r="AF7" s="272">
        <v>4</v>
      </c>
      <c r="AG7" s="179">
        <v>2</v>
      </c>
      <c r="AH7" s="205">
        <v>0</v>
      </c>
      <c r="AI7" s="177">
        <v>0</v>
      </c>
      <c r="AJ7" s="176">
        <v>0</v>
      </c>
      <c r="AK7" s="179">
        <v>0</v>
      </c>
      <c r="AL7" s="272">
        <v>0</v>
      </c>
      <c r="AM7" s="178">
        <v>0</v>
      </c>
      <c r="AN7" s="178">
        <v>0</v>
      </c>
      <c r="AO7" s="177">
        <v>0</v>
      </c>
      <c r="AP7" s="180">
        <v>0</v>
      </c>
      <c r="AQ7" s="176">
        <v>0</v>
      </c>
      <c r="AR7" s="178">
        <v>0</v>
      </c>
      <c r="AS7" s="178">
        <v>0</v>
      </c>
      <c r="AT7" s="178">
        <v>0</v>
      </c>
      <c r="AU7" s="178">
        <v>0</v>
      </c>
      <c r="AV7" s="179">
        <v>0</v>
      </c>
      <c r="AW7" s="176">
        <v>0</v>
      </c>
      <c r="AX7" s="178">
        <v>0</v>
      </c>
      <c r="AY7" s="178">
        <v>0</v>
      </c>
      <c r="AZ7" s="178">
        <v>0</v>
      </c>
      <c r="BA7" s="179">
        <v>0</v>
      </c>
      <c r="BB7" s="205">
        <v>0</v>
      </c>
      <c r="BC7" s="178">
        <v>0</v>
      </c>
      <c r="BD7" s="178">
        <v>0</v>
      </c>
      <c r="BE7" s="179">
        <v>0</v>
      </c>
    </row>
    <row r="8" spans="2:57" s="172" customFormat="1" ht="21" customHeight="1">
      <c r="B8" s="176" t="s">
        <v>341</v>
      </c>
      <c r="C8" s="177">
        <v>2</v>
      </c>
      <c r="D8" s="504">
        <v>1</v>
      </c>
      <c r="E8" s="178">
        <v>1</v>
      </c>
      <c r="F8" s="178">
        <v>0</v>
      </c>
      <c r="G8" s="178">
        <v>0</v>
      </c>
      <c r="H8" s="178">
        <v>0</v>
      </c>
      <c r="I8" s="178">
        <v>0</v>
      </c>
      <c r="J8" s="178">
        <v>0</v>
      </c>
      <c r="K8" s="178">
        <v>0</v>
      </c>
      <c r="L8" s="178">
        <v>0</v>
      </c>
      <c r="M8" s="178">
        <v>0</v>
      </c>
      <c r="N8" s="178">
        <v>0</v>
      </c>
      <c r="O8" s="178">
        <v>0</v>
      </c>
      <c r="P8" s="178">
        <v>1</v>
      </c>
      <c r="Q8" s="179">
        <v>0</v>
      </c>
      <c r="R8" s="176">
        <v>1</v>
      </c>
      <c r="S8" s="178">
        <v>0</v>
      </c>
      <c r="T8" s="178">
        <v>0</v>
      </c>
      <c r="U8" s="178">
        <v>0</v>
      </c>
      <c r="V8" s="178">
        <v>1</v>
      </c>
      <c r="W8" s="178">
        <v>0</v>
      </c>
      <c r="X8" s="178">
        <v>0</v>
      </c>
      <c r="Y8" s="178">
        <v>0</v>
      </c>
      <c r="Z8" s="179">
        <v>0</v>
      </c>
      <c r="AA8" s="180">
        <v>0</v>
      </c>
      <c r="AB8" s="176">
        <v>0</v>
      </c>
      <c r="AC8" s="178">
        <v>0</v>
      </c>
      <c r="AD8" s="178">
        <v>0</v>
      </c>
      <c r="AE8" s="179">
        <v>0</v>
      </c>
      <c r="AF8" s="272">
        <v>1</v>
      </c>
      <c r="AG8" s="179">
        <v>1</v>
      </c>
      <c r="AH8" s="205">
        <v>0</v>
      </c>
      <c r="AI8" s="177">
        <v>0</v>
      </c>
      <c r="AJ8" s="176">
        <v>0</v>
      </c>
      <c r="AK8" s="179">
        <v>0</v>
      </c>
      <c r="AL8" s="272">
        <v>0</v>
      </c>
      <c r="AM8" s="178">
        <v>0</v>
      </c>
      <c r="AN8" s="178">
        <v>0</v>
      </c>
      <c r="AO8" s="177">
        <v>0</v>
      </c>
      <c r="AP8" s="180">
        <v>0</v>
      </c>
      <c r="AQ8" s="176">
        <v>0</v>
      </c>
      <c r="AR8" s="178">
        <v>0</v>
      </c>
      <c r="AS8" s="178">
        <v>0</v>
      </c>
      <c r="AT8" s="178">
        <v>0</v>
      </c>
      <c r="AU8" s="178">
        <v>0</v>
      </c>
      <c r="AV8" s="179">
        <v>0</v>
      </c>
      <c r="AW8" s="176">
        <v>0</v>
      </c>
      <c r="AX8" s="178">
        <v>0</v>
      </c>
      <c r="AY8" s="178">
        <v>0</v>
      </c>
      <c r="AZ8" s="178">
        <v>0</v>
      </c>
      <c r="BA8" s="179">
        <v>0</v>
      </c>
      <c r="BB8" s="205">
        <v>0</v>
      </c>
      <c r="BC8" s="178">
        <v>0</v>
      </c>
      <c r="BD8" s="178">
        <v>0</v>
      </c>
      <c r="BE8" s="179">
        <v>0</v>
      </c>
    </row>
    <row r="9" spans="2:57" s="172" customFormat="1" ht="21" customHeight="1">
      <c r="B9" s="176" t="s">
        <v>342</v>
      </c>
      <c r="C9" s="177">
        <v>31</v>
      </c>
      <c r="D9" s="504">
        <v>11</v>
      </c>
      <c r="E9" s="178">
        <v>0</v>
      </c>
      <c r="F9" s="178">
        <v>11</v>
      </c>
      <c r="G9" s="178">
        <v>11</v>
      </c>
      <c r="H9" s="178">
        <v>0</v>
      </c>
      <c r="I9" s="178">
        <v>0</v>
      </c>
      <c r="J9" s="178">
        <v>0</v>
      </c>
      <c r="K9" s="178">
        <v>0</v>
      </c>
      <c r="L9" s="178">
        <v>0</v>
      </c>
      <c r="M9" s="178">
        <v>0</v>
      </c>
      <c r="N9" s="178">
        <v>0</v>
      </c>
      <c r="O9" s="178">
        <v>0</v>
      </c>
      <c r="P9" s="178">
        <v>11</v>
      </c>
      <c r="Q9" s="179">
        <v>0</v>
      </c>
      <c r="R9" s="176">
        <v>9</v>
      </c>
      <c r="S9" s="178">
        <v>2</v>
      </c>
      <c r="T9" s="178">
        <v>0</v>
      </c>
      <c r="U9" s="178">
        <v>0</v>
      </c>
      <c r="V9" s="178">
        <v>2</v>
      </c>
      <c r="W9" s="178">
        <v>3</v>
      </c>
      <c r="X9" s="178">
        <v>6</v>
      </c>
      <c r="Y9" s="178">
        <v>0</v>
      </c>
      <c r="Z9" s="179">
        <v>0</v>
      </c>
      <c r="AA9" s="180">
        <v>0</v>
      </c>
      <c r="AB9" s="176">
        <v>0</v>
      </c>
      <c r="AC9" s="178">
        <v>0</v>
      </c>
      <c r="AD9" s="178">
        <v>0</v>
      </c>
      <c r="AE9" s="179">
        <v>0</v>
      </c>
      <c r="AF9" s="272">
        <v>26</v>
      </c>
      <c r="AG9" s="179">
        <v>24</v>
      </c>
      <c r="AH9" s="205">
        <v>14</v>
      </c>
      <c r="AI9" s="177">
        <v>13</v>
      </c>
      <c r="AJ9" s="176">
        <v>0</v>
      </c>
      <c r="AK9" s="179">
        <v>0</v>
      </c>
      <c r="AL9" s="272">
        <v>0</v>
      </c>
      <c r="AM9" s="178">
        <v>0</v>
      </c>
      <c r="AN9" s="178">
        <v>0</v>
      </c>
      <c r="AO9" s="177">
        <v>0</v>
      </c>
      <c r="AP9" s="180">
        <v>0</v>
      </c>
      <c r="AQ9" s="176">
        <v>1</v>
      </c>
      <c r="AR9" s="178">
        <v>1</v>
      </c>
      <c r="AS9" s="178">
        <v>1</v>
      </c>
      <c r="AT9" s="178">
        <v>1</v>
      </c>
      <c r="AU9" s="178">
        <v>0</v>
      </c>
      <c r="AV9" s="179">
        <v>0</v>
      </c>
      <c r="AW9" s="176">
        <v>1</v>
      </c>
      <c r="AX9" s="178">
        <v>0</v>
      </c>
      <c r="AY9" s="178">
        <v>0</v>
      </c>
      <c r="AZ9" s="178">
        <v>0</v>
      </c>
      <c r="BA9" s="179">
        <v>0</v>
      </c>
      <c r="BB9" s="205">
        <v>1</v>
      </c>
      <c r="BC9" s="178">
        <v>1</v>
      </c>
      <c r="BD9" s="178">
        <v>0</v>
      </c>
      <c r="BE9" s="179">
        <v>0</v>
      </c>
    </row>
    <row r="10" spans="2:57" s="172" customFormat="1" ht="21" customHeight="1">
      <c r="B10" s="176" t="s">
        <v>343</v>
      </c>
      <c r="C10" s="177">
        <v>9</v>
      </c>
      <c r="D10" s="504">
        <v>5</v>
      </c>
      <c r="E10" s="178">
        <v>5</v>
      </c>
      <c r="F10" s="178">
        <v>0</v>
      </c>
      <c r="G10" s="178">
        <v>0</v>
      </c>
      <c r="H10" s="178">
        <v>0</v>
      </c>
      <c r="I10" s="178">
        <v>0</v>
      </c>
      <c r="J10" s="178">
        <v>0</v>
      </c>
      <c r="K10" s="178">
        <v>0</v>
      </c>
      <c r="L10" s="178">
        <v>0</v>
      </c>
      <c r="M10" s="178">
        <v>0</v>
      </c>
      <c r="N10" s="178">
        <v>0</v>
      </c>
      <c r="O10" s="178">
        <v>0</v>
      </c>
      <c r="P10" s="178">
        <v>5</v>
      </c>
      <c r="Q10" s="179">
        <v>0</v>
      </c>
      <c r="R10" s="176">
        <v>5</v>
      </c>
      <c r="S10" s="178">
        <v>0</v>
      </c>
      <c r="T10" s="178">
        <v>0</v>
      </c>
      <c r="U10" s="178">
        <v>0</v>
      </c>
      <c r="V10" s="178">
        <v>5</v>
      </c>
      <c r="W10" s="178">
        <v>0</v>
      </c>
      <c r="X10" s="178">
        <v>0</v>
      </c>
      <c r="Y10" s="178">
        <v>0</v>
      </c>
      <c r="Z10" s="179">
        <v>0</v>
      </c>
      <c r="AA10" s="180">
        <v>0</v>
      </c>
      <c r="AB10" s="176">
        <v>0</v>
      </c>
      <c r="AC10" s="178">
        <v>0</v>
      </c>
      <c r="AD10" s="178">
        <v>0</v>
      </c>
      <c r="AE10" s="179">
        <v>0</v>
      </c>
      <c r="AF10" s="272">
        <v>8</v>
      </c>
      <c r="AG10" s="179">
        <v>7</v>
      </c>
      <c r="AH10" s="205">
        <v>0</v>
      </c>
      <c r="AI10" s="177">
        <v>0</v>
      </c>
      <c r="AJ10" s="176">
        <v>0</v>
      </c>
      <c r="AK10" s="179">
        <v>0</v>
      </c>
      <c r="AL10" s="272">
        <v>0</v>
      </c>
      <c r="AM10" s="178">
        <v>0</v>
      </c>
      <c r="AN10" s="178">
        <v>0</v>
      </c>
      <c r="AO10" s="177">
        <v>0</v>
      </c>
      <c r="AP10" s="180">
        <v>0</v>
      </c>
      <c r="AQ10" s="176">
        <v>0</v>
      </c>
      <c r="AR10" s="178">
        <v>0</v>
      </c>
      <c r="AS10" s="178">
        <v>0</v>
      </c>
      <c r="AT10" s="178">
        <v>0</v>
      </c>
      <c r="AU10" s="178">
        <v>0</v>
      </c>
      <c r="AV10" s="179">
        <v>0</v>
      </c>
      <c r="AW10" s="176">
        <v>0</v>
      </c>
      <c r="AX10" s="178">
        <v>0</v>
      </c>
      <c r="AY10" s="178">
        <v>0</v>
      </c>
      <c r="AZ10" s="178">
        <v>0</v>
      </c>
      <c r="BA10" s="179">
        <v>0</v>
      </c>
      <c r="BB10" s="205">
        <v>0</v>
      </c>
      <c r="BC10" s="178">
        <v>0</v>
      </c>
      <c r="BD10" s="178">
        <v>0</v>
      </c>
      <c r="BE10" s="179">
        <v>0</v>
      </c>
    </row>
    <row r="11" spans="2:57" s="172" customFormat="1" ht="21" customHeight="1">
      <c r="B11" s="176" t="s">
        <v>344</v>
      </c>
      <c r="C11" s="177">
        <v>4</v>
      </c>
      <c r="D11" s="504">
        <v>1</v>
      </c>
      <c r="E11" s="178">
        <v>1</v>
      </c>
      <c r="F11" s="178">
        <v>0</v>
      </c>
      <c r="G11" s="178">
        <v>0</v>
      </c>
      <c r="H11" s="178">
        <v>0</v>
      </c>
      <c r="I11" s="178">
        <v>0</v>
      </c>
      <c r="J11" s="178">
        <v>0</v>
      </c>
      <c r="K11" s="178">
        <v>0</v>
      </c>
      <c r="L11" s="178">
        <v>0</v>
      </c>
      <c r="M11" s="178">
        <v>0</v>
      </c>
      <c r="N11" s="178">
        <v>0</v>
      </c>
      <c r="O11" s="178">
        <v>0</v>
      </c>
      <c r="P11" s="178">
        <v>1</v>
      </c>
      <c r="Q11" s="179">
        <v>0</v>
      </c>
      <c r="R11" s="176">
        <v>1</v>
      </c>
      <c r="S11" s="178">
        <v>0</v>
      </c>
      <c r="T11" s="178">
        <v>0</v>
      </c>
      <c r="U11" s="178">
        <v>0</v>
      </c>
      <c r="V11" s="178">
        <v>1</v>
      </c>
      <c r="W11" s="178">
        <v>0</v>
      </c>
      <c r="X11" s="178">
        <v>0</v>
      </c>
      <c r="Y11" s="178">
        <v>0</v>
      </c>
      <c r="Z11" s="179">
        <v>0</v>
      </c>
      <c r="AA11" s="180">
        <v>0</v>
      </c>
      <c r="AB11" s="176">
        <v>0</v>
      </c>
      <c r="AC11" s="178">
        <v>0</v>
      </c>
      <c r="AD11" s="178">
        <v>0</v>
      </c>
      <c r="AE11" s="179">
        <v>0</v>
      </c>
      <c r="AF11" s="272">
        <v>3</v>
      </c>
      <c r="AG11" s="179">
        <v>1</v>
      </c>
      <c r="AH11" s="205">
        <v>0</v>
      </c>
      <c r="AI11" s="177">
        <v>0</v>
      </c>
      <c r="AJ11" s="176">
        <v>0</v>
      </c>
      <c r="AK11" s="179">
        <v>0</v>
      </c>
      <c r="AL11" s="272">
        <v>0</v>
      </c>
      <c r="AM11" s="178">
        <v>0</v>
      </c>
      <c r="AN11" s="178">
        <v>0</v>
      </c>
      <c r="AO11" s="177">
        <v>0</v>
      </c>
      <c r="AP11" s="180">
        <v>0</v>
      </c>
      <c r="AQ11" s="176">
        <v>0</v>
      </c>
      <c r="AR11" s="178">
        <v>0</v>
      </c>
      <c r="AS11" s="178">
        <v>0</v>
      </c>
      <c r="AT11" s="178">
        <v>0</v>
      </c>
      <c r="AU11" s="178">
        <v>0</v>
      </c>
      <c r="AV11" s="179">
        <v>0</v>
      </c>
      <c r="AW11" s="176">
        <v>0</v>
      </c>
      <c r="AX11" s="178">
        <v>0</v>
      </c>
      <c r="AY11" s="178">
        <v>0</v>
      </c>
      <c r="AZ11" s="178">
        <v>0</v>
      </c>
      <c r="BA11" s="179">
        <v>0</v>
      </c>
      <c r="BB11" s="205">
        <v>0</v>
      </c>
      <c r="BC11" s="178">
        <v>0</v>
      </c>
      <c r="BD11" s="178">
        <v>0</v>
      </c>
      <c r="BE11" s="179">
        <v>0</v>
      </c>
    </row>
    <row r="12" spans="2:57" s="172" customFormat="1" ht="21" customHeight="1">
      <c r="B12" s="176" t="s">
        <v>345</v>
      </c>
      <c r="C12" s="177">
        <v>4</v>
      </c>
      <c r="D12" s="504">
        <v>0</v>
      </c>
      <c r="E12" s="178">
        <v>0</v>
      </c>
      <c r="F12" s="178">
        <v>0</v>
      </c>
      <c r="G12" s="178">
        <v>0</v>
      </c>
      <c r="H12" s="178">
        <v>0</v>
      </c>
      <c r="I12" s="178">
        <v>0</v>
      </c>
      <c r="J12" s="178">
        <v>0</v>
      </c>
      <c r="K12" s="178">
        <v>0</v>
      </c>
      <c r="L12" s="178">
        <v>0</v>
      </c>
      <c r="M12" s="178">
        <v>0</v>
      </c>
      <c r="N12" s="178">
        <v>0</v>
      </c>
      <c r="O12" s="178">
        <v>0</v>
      </c>
      <c r="P12" s="178">
        <v>0</v>
      </c>
      <c r="Q12" s="179">
        <v>0</v>
      </c>
      <c r="R12" s="176">
        <v>0</v>
      </c>
      <c r="S12" s="178">
        <v>0</v>
      </c>
      <c r="T12" s="178">
        <v>0</v>
      </c>
      <c r="U12" s="178">
        <v>0</v>
      </c>
      <c r="V12" s="178">
        <v>0</v>
      </c>
      <c r="W12" s="178">
        <v>0</v>
      </c>
      <c r="X12" s="178">
        <v>0</v>
      </c>
      <c r="Y12" s="178">
        <v>0</v>
      </c>
      <c r="Z12" s="179">
        <v>0</v>
      </c>
      <c r="AA12" s="180">
        <v>0</v>
      </c>
      <c r="AB12" s="176">
        <v>0</v>
      </c>
      <c r="AC12" s="178">
        <v>0</v>
      </c>
      <c r="AD12" s="178">
        <v>0</v>
      </c>
      <c r="AE12" s="179">
        <v>0</v>
      </c>
      <c r="AF12" s="272">
        <v>0</v>
      </c>
      <c r="AG12" s="179">
        <v>0</v>
      </c>
      <c r="AH12" s="205">
        <v>0</v>
      </c>
      <c r="AI12" s="177">
        <v>0</v>
      </c>
      <c r="AJ12" s="176">
        <v>0</v>
      </c>
      <c r="AK12" s="179">
        <v>0</v>
      </c>
      <c r="AL12" s="272">
        <v>0</v>
      </c>
      <c r="AM12" s="178">
        <v>0</v>
      </c>
      <c r="AN12" s="178">
        <v>0</v>
      </c>
      <c r="AO12" s="177">
        <v>0</v>
      </c>
      <c r="AP12" s="180">
        <v>0</v>
      </c>
      <c r="AQ12" s="176">
        <v>0</v>
      </c>
      <c r="AR12" s="178">
        <v>0</v>
      </c>
      <c r="AS12" s="178">
        <v>0</v>
      </c>
      <c r="AT12" s="178">
        <v>0</v>
      </c>
      <c r="AU12" s="178">
        <v>0</v>
      </c>
      <c r="AV12" s="179">
        <v>0</v>
      </c>
      <c r="AW12" s="176">
        <v>0</v>
      </c>
      <c r="AX12" s="178">
        <v>0</v>
      </c>
      <c r="AY12" s="178">
        <v>0</v>
      </c>
      <c r="AZ12" s="178">
        <v>0</v>
      </c>
      <c r="BA12" s="179">
        <v>0</v>
      </c>
      <c r="BB12" s="205">
        <v>0</v>
      </c>
      <c r="BC12" s="178">
        <v>0</v>
      </c>
      <c r="BD12" s="178">
        <v>0</v>
      </c>
      <c r="BE12" s="179">
        <v>0</v>
      </c>
    </row>
    <row r="13" spans="2:57" s="172" customFormat="1" ht="21" customHeight="1">
      <c r="B13" s="176" t="s">
        <v>346</v>
      </c>
      <c r="C13" s="177">
        <v>25</v>
      </c>
      <c r="D13" s="504">
        <v>8</v>
      </c>
      <c r="E13" s="178">
        <v>8</v>
      </c>
      <c r="F13" s="178">
        <v>0</v>
      </c>
      <c r="G13" s="178">
        <v>0</v>
      </c>
      <c r="H13" s="178">
        <v>0</v>
      </c>
      <c r="I13" s="178">
        <v>0</v>
      </c>
      <c r="J13" s="178">
        <v>0</v>
      </c>
      <c r="K13" s="178">
        <v>0</v>
      </c>
      <c r="L13" s="178">
        <v>0</v>
      </c>
      <c r="M13" s="178">
        <v>0</v>
      </c>
      <c r="N13" s="178">
        <v>0</v>
      </c>
      <c r="O13" s="178">
        <v>0</v>
      </c>
      <c r="P13" s="178">
        <v>8</v>
      </c>
      <c r="Q13" s="179">
        <v>0</v>
      </c>
      <c r="R13" s="176">
        <v>3</v>
      </c>
      <c r="S13" s="178">
        <v>4</v>
      </c>
      <c r="T13" s="178">
        <v>1</v>
      </c>
      <c r="U13" s="178">
        <v>0</v>
      </c>
      <c r="V13" s="178">
        <v>0</v>
      </c>
      <c r="W13" s="178">
        <v>5</v>
      </c>
      <c r="X13" s="178">
        <v>3</v>
      </c>
      <c r="Y13" s="178">
        <v>0</v>
      </c>
      <c r="Z13" s="179">
        <v>0</v>
      </c>
      <c r="AA13" s="180">
        <v>0</v>
      </c>
      <c r="AB13" s="176">
        <v>0</v>
      </c>
      <c r="AC13" s="178">
        <v>0</v>
      </c>
      <c r="AD13" s="178">
        <v>0</v>
      </c>
      <c r="AE13" s="179">
        <v>0</v>
      </c>
      <c r="AF13" s="272">
        <v>24</v>
      </c>
      <c r="AG13" s="179">
        <v>15</v>
      </c>
      <c r="AH13" s="205">
        <v>5</v>
      </c>
      <c r="AI13" s="177">
        <v>5</v>
      </c>
      <c r="AJ13" s="176">
        <v>2</v>
      </c>
      <c r="AK13" s="179">
        <v>2</v>
      </c>
      <c r="AL13" s="272">
        <v>0</v>
      </c>
      <c r="AM13" s="178">
        <v>1</v>
      </c>
      <c r="AN13" s="178">
        <v>1</v>
      </c>
      <c r="AO13" s="177">
        <v>0</v>
      </c>
      <c r="AP13" s="180">
        <v>1</v>
      </c>
      <c r="AQ13" s="176">
        <v>1</v>
      </c>
      <c r="AR13" s="178">
        <v>4</v>
      </c>
      <c r="AS13" s="178">
        <v>1</v>
      </c>
      <c r="AT13" s="178">
        <v>4</v>
      </c>
      <c r="AU13" s="178">
        <v>0</v>
      </c>
      <c r="AV13" s="179">
        <v>0</v>
      </c>
      <c r="AW13" s="176">
        <v>0</v>
      </c>
      <c r="AX13" s="178">
        <v>4</v>
      </c>
      <c r="AY13" s="178">
        <v>0</v>
      </c>
      <c r="AZ13" s="178">
        <v>0</v>
      </c>
      <c r="BA13" s="179">
        <v>0</v>
      </c>
      <c r="BB13" s="205">
        <v>0</v>
      </c>
      <c r="BC13" s="178">
        <v>0</v>
      </c>
      <c r="BD13" s="178">
        <v>0</v>
      </c>
      <c r="BE13" s="179">
        <v>0</v>
      </c>
    </row>
    <row r="14" spans="2:57" s="172" customFormat="1" ht="21" customHeight="1">
      <c r="B14" s="176" t="s">
        <v>347</v>
      </c>
      <c r="C14" s="177">
        <v>11</v>
      </c>
      <c r="D14" s="504">
        <v>0</v>
      </c>
      <c r="E14" s="178">
        <v>0</v>
      </c>
      <c r="F14" s="178">
        <v>0</v>
      </c>
      <c r="G14" s="178">
        <v>0</v>
      </c>
      <c r="H14" s="178">
        <v>0</v>
      </c>
      <c r="I14" s="178">
        <v>0</v>
      </c>
      <c r="J14" s="178">
        <v>0</v>
      </c>
      <c r="K14" s="178">
        <v>0</v>
      </c>
      <c r="L14" s="178">
        <v>0</v>
      </c>
      <c r="M14" s="178">
        <v>0</v>
      </c>
      <c r="N14" s="178">
        <v>0</v>
      </c>
      <c r="O14" s="178">
        <v>0</v>
      </c>
      <c r="P14" s="178">
        <v>0</v>
      </c>
      <c r="Q14" s="179">
        <v>0</v>
      </c>
      <c r="R14" s="176">
        <v>0</v>
      </c>
      <c r="S14" s="178">
        <v>0</v>
      </c>
      <c r="T14" s="178">
        <v>0</v>
      </c>
      <c r="U14" s="178">
        <v>0</v>
      </c>
      <c r="V14" s="178">
        <v>0</v>
      </c>
      <c r="W14" s="178">
        <v>0</v>
      </c>
      <c r="X14" s="178">
        <v>0</v>
      </c>
      <c r="Y14" s="178">
        <v>0</v>
      </c>
      <c r="Z14" s="179">
        <v>0</v>
      </c>
      <c r="AA14" s="180">
        <v>0</v>
      </c>
      <c r="AB14" s="176">
        <v>0</v>
      </c>
      <c r="AC14" s="178">
        <v>0</v>
      </c>
      <c r="AD14" s="178">
        <v>0</v>
      </c>
      <c r="AE14" s="179">
        <v>0</v>
      </c>
      <c r="AF14" s="272">
        <v>11</v>
      </c>
      <c r="AG14" s="179">
        <v>7</v>
      </c>
      <c r="AH14" s="205">
        <v>0</v>
      </c>
      <c r="AI14" s="177">
        <v>0</v>
      </c>
      <c r="AJ14" s="176">
        <v>0</v>
      </c>
      <c r="AK14" s="179">
        <v>0</v>
      </c>
      <c r="AL14" s="272">
        <v>0</v>
      </c>
      <c r="AM14" s="178">
        <v>0</v>
      </c>
      <c r="AN14" s="178">
        <v>0</v>
      </c>
      <c r="AO14" s="177">
        <v>0</v>
      </c>
      <c r="AP14" s="180">
        <v>0</v>
      </c>
      <c r="AQ14" s="176">
        <v>0</v>
      </c>
      <c r="AR14" s="178">
        <v>1</v>
      </c>
      <c r="AS14" s="178">
        <v>0</v>
      </c>
      <c r="AT14" s="178">
        <v>1</v>
      </c>
      <c r="AU14" s="178">
        <v>0</v>
      </c>
      <c r="AV14" s="179">
        <v>0</v>
      </c>
      <c r="AW14" s="176">
        <v>0</v>
      </c>
      <c r="AX14" s="178">
        <v>0</v>
      </c>
      <c r="AY14" s="178">
        <v>0</v>
      </c>
      <c r="AZ14" s="178">
        <v>0</v>
      </c>
      <c r="BA14" s="179">
        <v>1</v>
      </c>
      <c r="BB14" s="205">
        <v>0</v>
      </c>
      <c r="BC14" s="178">
        <v>0</v>
      </c>
      <c r="BD14" s="178">
        <v>0</v>
      </c>
      <c r="BE14" s="179">
        <v>0</v>
      </c>
    </row>
    <row r="15" spans="2:57" s="172" customFormat="1" ht="21" customHeight="1">
      <c r="B15" s="176" t="s">
        <v>348</v>
      </c>
      <c r="C15" s="177">
        <v>36</v>
      </c>
      <c r="D15" s="504">
        <v>6</v>
      </c>
      <c r="E15" s="178">
        <v>6</v>
      </c>
      <c r="F15" s="178">
        <v>0</v>
      </c>
      <c r="G15" s="178">
        <v>0</v>
      </c>
      <c r="H15" s="178">
        <v>0</v>
      </c>
      <c r="I15" s="178">
        <v>0</v>
      </c>
      <c r="J15" s="178">
        <v>0</v>
      </c>
      <c r="K15" s="178">
        <v>0</v>
      </c>
      <c r="L15" s="178">
        <v>0</v>
      </c>
      <c r="M15" s="178">
        <v>0</v>
      </c>
      <c r="N15" s="178">
        <v>0</v>
      </c>
      <c r="O15" s="178">
        <v>0</v>
      </c>
      <c r="P15" s="178">
        <v>6</v>
      </c>
      <c r="Q15" s="179">
        <v>0</v>
      </c>
      <c r="R15" s="176">
        <v>5</v>
      </c>
      <c r="S15" s="178">
        <v>1</v>
      </c>
      <c r="T15" s="178">
        <v>0</v>
      </c>
      <c r="U15" s="178">
        <v>0</v>
      </c>
      <c r="V15" s="178">
        <v>5</v>
      </c>
      <c r="W15" s="178">
        <v>1</v>
      </c>
      <c r="X15" s="178">
        <v>0</v>
      </c>
      <c r="Y15" s="178">
        <v>0</v>
      </c>
      <c r="Z15" s="179">
        <v>0</v>
      </c>
      <c r="AA15" s="180">
        <v>0</v>
      </c>
      <c r="AB15" s="176">
        <v>0</v>
      </c>
      <c r="AC15" s="178">
        <v>0</v>
      </c>
      <c r="AD15" s="178">
        <v>0</v>
      </c>
      <c r="AE15" s="179">
        <v>0</v>
      </c>
      <c r="AF15" s="272">
        <v>32</v>
      </c>
      <c r="AG15" s="179">
        <v>4</v>
      </c>
      <c r="AH15" s="205">
        <v>23</v>
      </c>
      <c r="AI15" s="177">
        <v>23</v>
      </c>
      <c r="AJ15" s="176">
        <v>0</v>
      </c>
      <c r="AK15" s="179">
        <v>0</v>
      </c>
      <c r="AL15" s="272">
        <v>0</v>
      </c>
      <c r="AM15" s="178">
        <v>0</v>
      </c>
      <c r="AN15" s="178">
        <v>0</v>
      </c>
      <c r="AO15" s="177">
        <v>0</v>
      </c>
      <c r="AP15" s="180">
        <v>0</v>
      </c>
      <c r="AQ15" s="176">
        <v>3</v>
      </c>
      <c r="AR15" s="178">
        <v>0</v>
      </c>
      <c r="AS15" s="178">
        <v>1</v>
      </c>
      <c r="AT15" s="178">
        <v>0</v>
      </c>
      <c r="AU15" s="178">
        <v>0</v>
      </c>
      <c r="AV15" s="179">
        <v>2</v>
      </c>
      <c r="AW15" s="176">
        <v>0</v>
      </c>
      <c r="AX15" s="178">
        <v>0</v>
      </c>
      <c r="AY15" s="178">
        <v>1</v>
      </c>
      <c r="AZ15" s="178">
        <v>0</v>
      </c>
      <c r="BA15" s="179">
        <v>0</v>
      </c>
      <c r="BB15" s="205">
        <v>0</v>
      </c>
      <c r="BC15" s="178">
        <v>0</v>
      </c>
      <c r="BD15" s="178">
        <v>0</v>
      </c>
      <c r="BE15" s="179">
        <v>0</v>
      </c>
    </row>
    <row r="16" spans="2:57" s="172" customFormat="1" ht="21" customHeight="1">
      <c r="B16" s="176" t="s">
        <v>349</v>
      </c>
      <c r="C16" s="177">
        <v>177</v>
      </c>
      <c r="D16" s="504">
        <v>11</v>
      </c>
      <c r="E16" s="178">
        <v>11</v>
      </c>
      <c r="F16" s="178">
        <v>0</v>
      </c>
      <c r="G16" s="178">
        <v>0</v>
      </c>
      <c r="H16" s="178">
        <v>0</v>
      </c>
      <c r="I16" s="178">
        <v>0</v>
      </c>
      <c r="J16" s="178">
        <v>0</v>
      </c>
      <c r="K16" s="178">
        <v>0</v>
      </c>
      <c r="L16" s="178">
        <v>0</v>
      </c>
      <c r="M16" s="178">
        <v>0</v>
      </c>
      <c r="N16" s="178">
        <v>0</v>
      </c>
      <c r="O16" s="178">
        <v>0</v>
      </c>
      <c r="P16" s="178">
        <v>11</v>
      </c>
      <c r="Q16" s="179">
        <v>0</v>
      </c>
      <c r="R16" s="176">
        <v>3</v>
      </c>
      <c r="S16" s="178">
        <v>5</v>
      </c>
      <c r="T16" s="178">
        <v>2</v>
      </c>
      <c r="U16" s="178">
        <v>1</v>
      </c>
      <c r="V16" s="178">
        <v>0</v>
      </c>
      <c r="W16" s="178">
        <v>5</v>
      </c>
      <c r="X16" s="178">
        <v>6</v>
      </c>
      <c r="Y16" s="178">
        <v>0</v>
      </c>
      <c r="Z16" s="179">
        <v>0</v>
      </c>
      <c r="AA16" s="180">
        <v>0</v>
      </c>
      <c r="AB16" s="176">
        <v>0</v>
      </c>
      <c r="AC16" s="178">
        <v>0</v>
      </c>
      <c r="AD16" s="178">
        <v>0</v>
      </c>
      <c r="AE16" s="179">
        <v>0</v>
      </c>
      <c r="AF16" s="272">
        <v>82</v>
      </c>
      <c r="AG16" s="179">
        <v>54</v>
      </c>
      <c r="AH16" s="205">
        <v>0</v>
      </c>
      <c r="AI16" s="177">
        <v>0</v>
      </c>
      <c r="AJ16" s="176">
        <v>0</v>
      </c>
      <c r="AK16" s="179">
        <v>0</v>
      </c>
      <c r="AL16" s="272">
        <v>0</v>
      </c>
      <c r="AM16" s="178">
        <v>0</v>
      </c>
      <c r="AN16" s="178">
        <v>0</v>
      </c>
      <c r="AO16" s="177">
        <v>0</v>
      </c>
      <c r="AP16" s="180">
        <v>0</v>
      </c>
      <c r="AQ16" s="176">
        <v>0</v>
      </c>
      <c r="AR16" s="178">
        <v>1</v>
      </c>
      <c r="AS16" s="178">
        <v>0</v>
      </c>
      <c r="AT16" s="178">
        <v>1</v>
      </c>
      <c r="AU16" s="178">
        <v>0</v>
      </c>
      <c r="AV16" s="179">
        <v>0</v>
      </c>
      <c r="AW16" s="176">
        <v>0</v>
      </c>
      <c r="AX16" s="178">
        <v>0</v>
      </c>
      <c r="AY16" s="178">
        <v>0</v>
      </c>
      <c r="AZ16" s="178">
        <v>0</v>
      </c>
      <c r="BA16" s="179">
        <v>1</v>
      </c>
      <c r="BB16" s="205">
        <v>0</v>
      </c>
      <c r="BC16" s="178">
        <v>0</v>
      </c>
      <c r="BD16" s="178">
        <v>0</v>
      </c>
      <c r="BE16" s="179">
        <v>0</v>
      </c>
    </row>
    <row r="17" spans="2:57" s="172" customFormat="1" ht="21" customHeight="1">
      <c r="B17" s="176" t="s">
        <v>350</v>
      </c>
      <c r="C17" s="177">
        <v>79</v>
      </c>
      <c r="D17" s="504">
        <v>18</v>
      </c>
      <c r="E17" s="178">
        <v>18</v>
      </c>
      <c r="F17" s="178">
        <v>18</v>
      </c>
      <c r="G17" s="178">
        <v>18</v>
      </c>
      <c r="H17" s="178">
        <v>0</v>
      </c>
      <c r="I17" s="178">
        <v>0</v>
      </c>
      <c r="J17" s="178">
        <v>0</v>
      </c>
      <c r="K17" s="178">
        <v>0</v>
      </c>
      <c r="L17" s="178">
        <v>0</v>
      </c>
      <c r="M17" s="178">
        <v>0</v>
      </c>
      <c r="N17" s="178">
        <v>0</v>
      </c>
      <c r="O17" s="178">
        <v>18</v>
      </c>
      <c r="P17" s="178">
        <v>18</v>
      </c>
      <c r="Q17" s="179">
        <v>0</v>
      </c>
      <c r="R17" s="176">
        <v>8</v>
      </c>
      <c r="S17" s="178">
        <v>10</v>
      </c>
      <c r="T17" s="178">
        <v>0</v>
      </c>
      <c r="U17" s="178">
        <v>0</v>
      </c>
      <c r="V17" s="178">
        <v>17</v>
      </c>
      <c r="W17" s="178">
        <v>1</v>
      </c>
      <c r="X17" s="178">
        <v>0</v>
      </c>
      <c r="Y17" s="178">
        <v>0</v>
      </c>
      <c r="Z17" s="179">
        <v>0</v>
      </c>
      <c r="AA17" s="180">
        <v>0</v>
      </c>
      <c r="AB17" s="176">
        <v>0</v>
      </c>
      <c r="AC17" s="178">
        <v>0</v>
      </c>
      <c r="AD17" s="178">
        <v>0</v>
      </c>
      <c r="AE17" s="179">
        <v>0</v>
      </c>
      <c r="AF17" s="272">
        <v>54</v>
      </c>
      <c r="AG17" s="179">
        <v>30</v>
      </c>
      <c r="AH17" s="205">
        <v>8</v>
      </c>
      <c r="AI17" s="177">
        <v>5</v>
      </c>
      <c r="AJ17" s="176">
        <v>2</v>
      </c>
      <c r="AK17" s="179">
        <v>2</v>
      </c>
      <c r="AL17" s="272">
        <v>0</v>
      </c>
      <c r="AM17" s="178">
        <v>0</v>
      </c>
      <c r="AN17" s="178">
        <v>0</v>
      </c>
      <c r="AO17" s="177">
        <v>0</v>
      </c>
      <c r="AP17" s="180">
        <v>0</v>
      </c>
      <c r="AQ17" s="176">
        <v>1</v>
      </c>
      <c r="AR17" s="178">
        <v>3</v>
      </c>
      <c r="AS17" s="178">
        <v>1</v>
      </c>
      <c r="AT17" s="178">
        <v>3</v>
      </c>
      <c r="AU17" s="178">
        <v>0</v>
      </c>
      <c r="AV17" s="179">
        <v>0</v>
      </c>
      <c r="AW17" s="176">
        <v>0</v>
      </c>
      <c r="AX17" s="178">
        <v>1</v>
      </c>
      <c r="AY17" s="178">
        <v>2</v>
      </c>
      <c r="AZ17" s="178">
        <v>0</v>
      </c>
      <c r="BA17" s="179">
        <v>0</v>
      </c>
      <c r="BB17" s="205">
        <v>0</v>
      </c>
      <c r="BC17" s="178">
        <v>0</v>
      </c>
      <c r="BD17" s="178">
        <v>0</v>
      </c>
      <c r="BE17" s="179">
        <v>0</v>
      </c>
    </row>
    <row r="18" spans="2:57" s="172" customFormat="1" ht="21" customHeight="1">
      <c r="B18" s="176" t="s">
        <v>351</v>
      </c>
      <c r="C18" s="177">
        <v>451</v>
      </c>
      <c r="D18" s="504">
        <v>102</v>
      </c>
      <c r="E18" s="178">
        <v>102</v>
      </c>
      <c r="F18" s="178">
        <v>0</v>
      </c>
      <c r="G18" s="178">
        <v>0</v>
      </c>
      <c r="H18" s="178">
        <v>0</v>
      </c>
      <c r="I18" s="178">
        <v>0</v>
      </c>
      <c r="J18" s="178">
        <v>0</v>
      </c>
      <c r="K18" s="178">
        <v>0</v>
      </c>
      <c r="L18" s="178">
        <v>0</v>
      </c>
      <c r="M18" s="178">
        <v>0</v>
      </c>
      <c r="N18" s="178">
        <v>0</v>
      </c>
      <c r="O18" s="178">
        <v>0</v>
      </c>
      <c r="P18" s="178">
        <v>102</v>
      </c>
      <c r="Q18" s="179">
        <v>0</v>
      </c>
      <c r="R18" s="176">
        <v>66</v>
      </c>
      <c r="S18" s="178">
        <v>23</v>
      </c>
      <c r="T18" s="178">
        <v>1</v>
      </c>
      <c r="U18" s="178">
        <v>0</v>
      </c>
      <c r="V18" s="178">
        <v>90</v>
      </c>
      <c r="W18" s="178">
        <v>0</v>
      </c>
      <c r="X18" s="178">
        <v>0</v>
      </c>
      <c r="Y18" s="178">
        <v>0</v>
      </c>
      <c r="Z18" s="179">
        <v>0</v>
      </c>
      <c r="AA18" s="180">
        <v>0</v>
      </c>
      <c r="AB18" s="176">
        <v>1</v>
      </c>
      <c r="AC18" s="178">
        <v>1</v>
      </c>
      <c r="AD18" s="178">
        <v>0</v>
      </c>
      <c r="AE18" s="179">
        <v>0</v>
      </c>
      <c r="AF18" s="272">
        <v>282</v>
      </c>
      <c r="AG18" s="179">
        <v>111</v>
      </c>
      <c r="AH18" s="205">
        <v>13</v>
      </c>
      <c r="AI18" s="177">
        <v>8</v>
      </c>
      <c r="AJ18" s="176">
        <v>0</v>
      </c>
      <c r="AK18" s="179">
        <v>0</v>
      </c>
      <c r="AL18" s="272">
        <v>0</v>
      </c>
      <c r="AM18" s="178">
        <v>2</v>
      </c>
      <c r="AN18" s="178">
        <v>2</v>
      </c>
      <c r="AO18" s="177">
        <v>0</v>
      </c>
      <c r="AP18" s="180">
        <v>0</v>
      </c>
      <c r="AQ18" s="176">
        <v>7</v>
      </c>
      <c r="AR18" s="178">
        <v>7</v>
      </c>
      <c r="AS18" s="178">
        <v>3</v>
      </c>
      <c r="AT18" s="178">
        <v>3</v>
      </c>
      <c r="AU18" s="178">
        <v>0</v>
      </c>
      <c r="AV18" s="179">
        <v>4</v>
      </c>
      <c r="AW18" s="176">
        <v>0</v>
      </c>
      <c r="AX18" s="178">
        <v>0</v>
      </c>
      <c r="AY18" s="178">
        <v>0</v>
      </c>
      <c r="AZ18" s="178">
        <v>1</v>
      </c>
      <c r="BA18" s="179">
        <v>2</v>
      </c>
      <c r="BB18" s="205">
        <v>0</v>
      </c>
      <c r="BC18" s="178">
        <v>0</v>
      </c>
      <c r="BD18" s="178">
        <v>0</v>
      </c>
      <c r="BE18" s="179">
        <v>0</v>
      </c>
    </row>
    <row r="19" spans="2:57" s="172" customFormat="1" ht="21" customHeight="1">
      <c r="B19" s="176" t="s">
        <v>352</v>
      </c>
      <c r="C19" s="177">
        <v>161</v>
      </c>
      <c r="D19" s="504">
        <v>22</v>
      </c>
      <c r="E19" s="178">
        <v>22</v>
      </c>
      <c r="F19" s="178">
        <v>22</v>
      </c>
      <c r="G19" s="178">
        <v>22</v>
      </c>
      <c r="H19" s="178">
        <v>0</v>
      </c>
      <c r="I19" s="178">
        <v>0</v>
      </c>
      <c r="J19" s="178">
        <v>0</v>
      </c>
      <c r="K19" s="178">
        <v>0</v>
      </c>
      <c r="L19" s="178">
        <v>0</v>
      </c>
      <c r="M19" s="178">
        <v>0</v>
      </c>
      <c r="N19" s="178">
        <v>0</v>
      </c>
      <c r="O19" s="178">
        <v>0</v>
      </c>
      <c r="P19" s="178">
        <v>22</v>
      </c>
      <c r="Q19" s="179">
        <v>22</v>
      </c>
      <c r="R19" s="176">
        <v>16</v>
      </c>
      <c r="S19" s="178">
        <v>6</v>
      </c>
      <c r="T19" s="178">
        <v>0</v>
      </c>
      <c r="U19" s="178">
        <v>0</v>
      </c>
      <c r="V19" s="178">
        <v>18</v>
      </c>
      <c r="W19" s="178">
        <v>4</v>
      </c>
      <c r="X19" s="178">
        <v>0</v>
      </c>
      <c r="Y19" s="178">
        <v>0</v>
      </c>
      <c r="Z19" s="179">
        <v>0</v>
      </c>
      <c r="AA19" s="180">
        <v>0</v>
      </c>
      <c r="AB19" s="176">
        <v>0</v>
      </c>
      <c r="AC19" s="178">
        <v>0</v>
      </c>
      <c r="AD19" s="178">
        <v>0</v>
      </c>
      <c r="AE19" s="179">
        <v>0</v>
      </c>
      <c r="AF19" s="272">
        <v>138</v>
      </c>
      <c r="AG19" s="179">
        <v>29</v>
      </c>
      <c r="AH19" s="205">
        <v>3</v>
      </c>
      <c r="AI19" s="177">
        <v>2</v>
      </c>
      <c r="AJ19" s="176">
        <v>0</v>
      </c>
      <c r="AK19" s="179">
        <v>0</v>
      </c>
      <c r="AL19" s="272">
        <v>0</v>
      </c>
      <c r="AM19" s="178">
        <v>0</v>
      </c>
      <c r="AN19" s="178">
        <v>0</v>
      </c>
      <c r="AO19" s="177">
        <v>0</v>
      </c>
      <c r="AP19" s="180">
        <v>0</v>
      </c>
      <c r="AQ19" s="176">
        <v>0</v>
      </c>
      <c r="AR19" s="178">
        <v>0</v>
      </c>
      <c r="AS19" s="178">
        <v>0</v>
      </c>
      <c r="AT19" s="178">
        <v>0</v>
      </c>
      <c r="AU19" s="178">
        <v>0</v>
      </c>
      <c r="AV19" s="179">
        <v>0</v>
      </c>
      <c r="AW19" s="176">
        <v>0</v>
      </c>
      <c r="AX19" s="178">
        <v>0</v>
      </c>
      <c r="AY19" s="178">
        <v>0</v>
      </c>
      <c r="AZ19" s="178">
        <v>0</v>
      </c>
      <c r="BA19" s="179">
        <v>0</v>
      </c>
      <c r="BB19" s="205">
        <v>0</v>
      </c>
      <c r="BC19" s="178">
        <v>0</v>
      </c>
      <c r="BD19" s="178">
        <v>0</v>
      </c>
      <c r="BE19" s="179">
        <v>0</v>
      </c>
    </row>
    <row r="20" spans="2:57" s="172" customFormat="1" ht="21" customHeight="1">
      <c r="B20" s="176" t="s">
        <v>353</v>
      </c>
      <c r="C20" s="177">
        <v>7</v>
      </c>
      <c r="D20" s="504">
        <v>0</v>
      </c>
      <c r="E20" s="178">
        <v>0</v>
      </c>
      <c r="F20" s="178">
        <v>0</v>
      </c>
      <c r="G20" s="178">
        <v>0</v>
      </c>
      <c r="H20" s="178">
        <v>0</v>
      </c>
      <c r="I20" s="178">
        <v>0</v>
      </c>
      <c r="J20" s="178">
        <v>0</v>
      </c>
      <c r="K20" s="178">
        <v>0</v>
      </c>
      <c r="L20" s="178">
        <v>0</v>
      </c>
      <c r="M20" s="178">
        <v>0</v>
      </c>
      <c r="N20" s="178">
        <v>0</v>
      </c>
      <c r="O20" s="178">
        <v>0</v>
      </c>
      <c r="P20" s="178">
        <v>0</v>
      </c>
      <c r="Q20" s="179">
        <v>0</v>
      </c>
      <c r="R20" s="176">
        <v>0</v>
      </c>
      <c r="S20" s="178">
        <v>0</v>
      </c>
      <c r="T20" s="178">
        <v>0</v>
      </c>
      <c r="U20" s="178">
        <v>0</v>
      </c>
      <c r="V20" s="178">
        <v>0</v>
      </c>
      <c r="W20" s="178">
        <v>0</v>
      </c>
      <c r="X20" s="178">
        <v>0</v>
      </c>
      <c r="Y20" s="178">
        <v>0</v>
      </c>
      <c r="Z20" s="179">
        <v>0</v>
      </c>
      <c r="AA20" s="180">
        <v>0</v>
      </c>
      <c r="AB20" s="176">
        <v>0</v>
      </c>
      <c r="AC20" s="178">
        <v>0</v>
      </c>
      <c r="AD20" s="178">
        <v>0</v>
      </c>
      <c r="AE20" s="179">
        <v>0</v>
      </c>
      <c r="AF20" s="272">
        <v>6</v>
      </c>
      <c r="AG20" s="179">
        <v>6</v>
      </c>
      <c r="AH20" s="205">
        <v>0</v>
      </c>
      <c r="AI20" s="177">
        <v>0</v>
      </c>
      <c r="AJ20" s="176">
        <v>0</v>
      </c>
      <c r="AK20" s="179">
        <v>0</v>
      </c>
      <c r="AL20" s="272">
        <v>0</v>
      </c>
      <c r="AM20" s="178">
        <v>0</v>
      </c>
      <c r="AN20" s="178">
        <v>0</v>
      </c>
      <c r="AO20" s="177">
        <v>0</v>
      </c>
      <c r="AP20" s="180">
        <v>0</v>
      </c>
      <c r="AQ20" s="176">
        <v>0</v>
      </c>
      <c r="AR20" s="178">
        <v>0</v>
      </c>
      <c r="AS20" s="178">
        <v>0</v>
      </c>
      <c r="AT20" s="178">
        <v>0</v>
      </c>
      <c r="AU20" s="178">
        <v>0</v>
      </c>
      <c r="AV20" s="179">
        <v>0</v>
      </c>
      <c r="AW20" s="176">
        <v>0</v>
      </c>
      <c r="AX20" s="178">
        <v>0</v>
      </c>
      <c r="AY20" s="178">
        <v>0</v>
      </c>
      <c r="AZ20" s="178">
        <v>0</v>
      </c>
      <c r="BA20" s="179">
        <v>0</v>
      </c>
      <c r="BB20" s="205">
        <v>0</v>
      </c>
      <c r="BC20" s="178">
        <v>0</v>
      </c>
      <c r="BD20" s="178">
        <v>0</v>
      </c>
      <c r="BE20" s="179">
        <v>0</v>
      </c>
    </row>
    <row r="21" spans="2:57" s="172" customFormat="1" ht="21" customHeight="1">
      <c r="B21" s="176" t="s">
        <v>354</v>
      </c>
      <c r="C21" s="177">
        <v>8</v>
      </c>
      <c r="D21" s="504">
        <v>0</v>
      </c>
      <c r="E21" s="178">
        <v>0</v>
      </c>
      <c r="F21" s="178">
        <v>0</v>
      </c>
      <c r="G21" s="178">
        <v>0</v>
      </c>
      <c r="H21" s="178">
        <v>0</v>
      </c>
      <c r="I21" s="178">
        <v>0</v>
      </c>
      <c r="J21" s="178">
        <v>0</v>
      </c>
      <c r="K21" s="178">
        <v>0</v>
      </c>
      <c r="L21" s="178">
        <v>0</v>
      </c>
      <c r="M21" s="178">
        <v>0</v>
      </c>
      <c r="N21" s="178">
        <v>0</v>
      </c>
      <c r="O21" s="178">
        <v>0</v>
      </c>
      <c r="P21" s="178">
        <v>0</v>
      </c>
      <c r="Q21" s="179">
        <v>0</v>
      </c>
      <c r="R21" s="176">
        <v>0</v>
      </c>
      <c r="S21" s="178">
        <v>0</v>
      </c>
      <c r="T21" s="178">
        <v>0</v>
      </c>
      <c r="U21" s="178">
        <v>0</v>
      </c>
      <c r="V21" s="178">
        <v>0</v>
      </c>
      <c r="W21" s="178">
        <v>0</v>
      </c>
      <c r="X21" s="178">
        <v>0</v>
      </c>
      <c r="Y21" s="178">
        <v>0</v>
      </c>
      <c r="Z21" s="179">
        <v>0</v>
      </c>
      <c r="AA21" s="180">
        <v>0</v>
      </c>
      <c r="AB21" s="176">
        <v>0</v>
      </c>
      <c r="AC21" s="178">
        <v>0</v>
      </c>
      <c r="AD21" s="178">
        <v>0</v>
      </c>
      <c r="AE21" s="179">
        <v>0</v>
      </c>
      <c r="AF21" s="272">
        <v>6</v>
      </c>
      <c r="AG21" s="179">
        <v>4</v>
      </c>
      <c r="AH21" s="205">
        <v>0</v>
      </c>
      <c r="AI21" s="177">
        <v>0</v>
      </c>
      <c r="AJ21" s="176">
        <v>0</v>
      </c>
      <c r="AK21" s="179">
        <v>0</v>
      </c>
      <c r="AL21" s="272">
        <v>0</v>
      </c>
      <c r="AM21" s="178">
        <v>0</v>
      </c>
      <c r="AN21" s="178">
        <v>0</v>
      </c>
      <c r="AO21" s="177">
        <v>0</v>
      </c>
      <c r="AP21" s="180">
        <v>0</v>
      </c>
      <c r="AQ21" s="176">
        <v>0</v>
      </c>
      <c r="AR21" s="178">
        <v>0</v>
      </c>
      <c r="AS21" s="178">
        <v>0</v>
      </c>
      <c r="AT21" s="178">
        <v>0</v>
      </c>
      <c r="AU21" s="178">
        <v>0</v>
      </c>
      <c r="AV21" s="179">
        <v>0</v>
      </c>
      <c r="AW21" s="176">
        <v>0</v>
      </c>
      <c r="AX21" s="178">
        <v>0</v>
      </c>
      <c r="AY21" s="178">
        <v>0</v>
      </c>
      <c r="AZ21" s="178">
        <v>0</v>
      </c>
      <c r="BA21" s="179">
        <v>0</v>
      </c>
      <c r="BB21" s="205">
        <v>0</v>
      </c>
      <c r="BC21" s="178">
        <v>0</v>
      </c>
      <c r="BD21" s="178">
        <v>0</v>
      </c>
      <c r="BE21" s="179">
        <v>0</v>
      </c>
    </row>
    <row r="22" spans="2:57" s="172" customFormat="1" ht="21" customHeight="1">
      <c r="B22" s="176" t="s">
        <v>355</v>
      </c>
      <c r="C22" s="177">
        <v>9</v>
      </c>
      <c r="D22" s="504">
        <v>2</v>
      </c>
      <c r="E22" s="178">
        <v>2</v>
      </c>
      <c r="F22" s="178">
        <v>0</v>
      </c>
      <c r="G22" s="178">
        <v>0</v>
      </c>
      <c r="H22" s="178">
        <v>0</v>
      </c>
      <c r="I22" s="178">
        <v>0</v>
      </c>
      <c r="J22" s="178">
        <v>0</v>
      </c>
      <c r="K22" s="178">
        <v>0</v>
      </c>
      <c r="L22" s="178">
        <v>0</v>
      </c>
      <c r="M22" s="178">
        <v>0</v>
      </c>
      <c r="N22" s="178">
        <v>0</v>
      </c>
      <c r="O22" s="178">
        <v>0</v>
      </c>
      <c r="P22" s="178">
        <v>2</v>
      </c>
      <c r="Q22" s="179">
        <v>0</v>
      </c>
      <c r="R22" s="176">
        <v>1</v>
      </c>
      <c r="S22" s="178">
        <v>1</v>
      </c>
      <c r="T22" s="178">
        <v>0</v>
      </c>
      <c r="U22" s="178">
        <v>0</v>
      </c>
      <c r="V22" s="178">
        <v>1</v>
      </c>
      <c r="W22" s="178">
        <v>0</v>
      </c>
      <c r="X22" s="178">
        <v>0</v>
      </c>
      <c r="Y22" s="178">
        <v>0</v>
      </c>
      <c r="Z22" s="179">
        <v>1</v>
      </c>
      <c r="AA22" s="180">
        <v>0</v>
      </c>
      <c r="AB22" s="176">
        <v>0</v>
      </c>
      <c r="AC22" s="178">
        <v>0</v>
      </c>
      <c r="AD22" s="178">
        <v>0</v>
      </c>
      <c r="AE22" s="179">
        <v>0</v>
      </c>
      <c r="AF22" s="272">
        <v>4</v>
      </c>
      <c r="AG22" s="179">
        <v>3</v>
      </c>
      <c r="AH22" s="205">
        <v>0</v>
      </c>
      <c r="AI22" s="177">
        <v>0</v>
      </c>
      <c r="AJ22" s="176">
        <v>0</v>
      </c>
      <c r="AK22" s="179">
        <v>0</v>
      </c>
      <c r="AL22" s="272">
        <v>0</v>
      </c>
      <c r="AM22" s="178">
        <v>0</v>
      </c>
      <c r="AN22" s="178">
        <v>0</v>
      </c>
      <c r="AO22" s="177">
        <v>0</v>
      </c>
      <c r="AP22" s="180">
        <v>0</v>
      </c>
      <c r="AQ22" s="176">
        <v>0</v>
      </c>
      <c r="AR22" s="178">
        <v>0</v>
      </c>
      <c r="AS22" s="178">
        <v>0</v>
      </c>
      <c r="AT22" s="178">
        <v>0</v>
      </c>
      <c r="AU22" s="178">
        <v>0</v>
      </c>
      <c r="AV22" s="179">
        <v>0</v>
      </c>
      <c r="AW22" s="176">
        <v>0</v>
      </c>
      <c r="AX22" s="178">
        <v>0</v>
      </c>
      <c r="AY22" s="178">
        <v>0</v>
      </c>
      <c r="AZ22" s="178">
        <v>0</v>
      </c>
      <c r="BA22" s="179">
        <v>0</v>
      </c>
      <c r="BB22" s="205">
        <v>0</v>
      </c>
      <c r="BC22" s="178">
        <v>0</v>
      </c>
      <c r="BD22" s="178">
        <v>0</v>
      </c>
      <c r="BE22" s="179">
        <v>0</v>
      </c>
    </row>
    <row r="23" spans="2:57" s="172" customFormat="1" ht="21" customHeight="1">
      <c r="B23" s="176" t="s">
        <v>356</v>
      </c>
      <c r="C23" s="177">
        <v>8</v>
      </c>
      <c r="D23" s="504">
        <v>1</v>
      </c>
      <c r="E23" s="178">
        <v>1</v>
      </c>
      <c r="F23" s="178">
        <v>0</v>
      </c>
      <c r="G23" s="178">
        <v>0</v>
      </c>
      <c r="H23" s="178">
        <v>0</v>
      </c>
      <c r="I23" s="178">
        <v>0</v>
      </c>
      <c r="J23" s="178">
        <v>0</v>
      </c>
      <c r="K23" s="178">
        <v>0</v>
      </c>
      <c r="L23" s="178">
        <v>0</v>
      </c>
      <c r="M23" s="178">
        <v>0</v>
      </c>
      <c r="N23" s="178">
        <v>0</v>
      </c>
      <c r="O23" s="178">
        <v>0</v>
      </c>
      <c r="P23" s="178">
        <v>1</v>
      </c>
      <c r="Q23" s="179">
        <v>0</v>
      </c>
      <c r="R23" s="176">
        <v>1</v>
      </c>
      <c r="S23" s="178">
        <v>0</v>
      </c>
      <c r="T23" s="178">
        <v>0</v>
      </c>
      <c r="U23" s="178">
        <v>0</v>
      </c>
      <c r="V23" s="178">
        <v>0</v>
      </c>
      <c r="W23" s="178">
        <v>0</v>
      </c>
      <c r="X23" s="178">
        <v>0</v>
      </c>
      <c r="Y23" s="178">
        <v>1</v>
      </c>
      <c r="Z23" s="179">
        <v>0</v>
      </c>
      <c r="AA23" s="180">
        <v>0</v>
      </c>
      <c r="AB23" s="176">
        <v>0</v>
      </c>
      <c r="AC23" s="178">
        <v>0</v>
      </c>
      <c r="AD23" s="178">
        <v>0</v>
      </c>
      <c r="AE23" s="179">
        <v>0</v>
      </c>
      <c r="AF23" s="272">
        <v>3</v>
      </c>
      <c r="AG23" s="179">
        <v>2</v>
      </c>
      <c r="AH23" s="205">
        <v>1</v>
      </c>
      <c r="AI23" s="177">
        <v>1</v>
      </c>
      <c r="AJ23" s="176">
        <v>0</v>
      </c>
      <c r="AK23" s="179">
        <v>0</v>
      </c>
      <c r="AL23" s="272">
        <v>0</v>
      </c>
      <c r="AM23" s="178">
        <v>0</v>
      </c>
      <c r="AN23" s="178">
        <v>0</v>
      </c>
      <c r="AO23" s="177">
        <v>0</v>
      </c>
      <c r="AP23" s="180">
        <v>0</v>
      </c>
      <c r="AQ23" s="176">
        <v>0</v>
      </c>
      <c r="AR23" s="178">
        <v>0</v>
      </c>
      <c r="AS23" s="178">
        <v>0</v>
      </c>
      <c r="AT23" s="178">
        <v>0</v>
      </c>
      <c r="AU23" s="178">
        <v>0</v>
      </c>
      <c r="AV23" s="179">
        <v>0</v>
      </c>
      <c r="AW23" s="176">
        <v>0</v>
      </c>
      <c r="AX23" s="178">
        <v>0</v>
      </c>
      <c r="AY23" s="178">
        <v>0</v>
      </c>
      <c r="AZ23" s="178">
        <v>0</v>
      </c>
      <c r="BA23" s="179">
        <v>0</v>
      </c>
      <c r="BB23" s="205">
        <v>0</v>
      </c>
      <c r="BC23" s="178">
        <v>0</v>
      </c>
      <c r="BD23" s="178">
        <v>0</v>
      </c>
      <c r="BE23" s="179">
        <v>0</v>
      </c>
    </row>
    <row r="24" spans="2:57" s="172" customFormat="1" ht="21" customHeight="1">
      <c r="B24" s="176" t="s">
        <v>357</v>
      </c>
      <c r="C24" s="177">
        <v>8</v>
      </c>
      <c r="D24" s="504">
        <v>4</v>
      </c>
      <c r="E24" s="178">
        <v>4</v>
      </c>
      <c r="F24" s="178">
        <v>0</v>
      </c>
      <c r="G24" s="178">
        <v>0</v>
      </c>
      <c r="H24" s="178">
        <v>0</v>
      </c>
      <c r="I24" s="178">
        <v>0</v>
      </c>
      <c r="J24" s="178">
        <v>0</v>
      </c>
      <c r="K24" s="178">
        <v>0</v>
      </c>
      <c r="L24" s="178">
        <v>0</v>
      </c>
      <c r="M24" s="178">
        <v>0</v>
      </c>
      <c r="N24" s="178">
        <v>0</v>
      </c>
      <c r="O24" s="178">
        <v>0</v>
      </c>
      <c r="P24" s="178">
        <v>4</v>
      </c>
      <c r="Q24" s="179">
        <v>0</v>
      </c>
      <c r="R24" s="176">
        <v>0</v>
      </c>
      <c r="S24" s="178">
        <v>4</v>
      </c>
      <c r="T24" s="178">
        <v>0</v>
      </c>
      <c r="U24" s="178">
        <v>0</v>
      </c>
      <c r="V24" s="178">
        <v>0</v>
      </c>
      <c r="W24" s="178">
        <v>1</v>
      </c>
      <c r="X24" s="178">
        <v>2</v>
      </c>
      <c r="Y24" s="178">
        <v>1</v>
      </c>
      <c r="Z24" s="179">
        <v>0</v>
      </c>
      <c r="AA24" s="180">
        <v>0</v>
      </c>
      <c r="AB24" s="176">
        <v>0</v>
      </c>
      <c r="AC24" s="178">
        <v>0</v>
      </c>
      <c r="AD24" s="178">
        <v>0</v>
      </c>
      <c r="AE24" s="179">
        <v>0</v>
      </c>
      <c r="AF24" s="272">
        <v>8</v>
      </c>
      <c r="AG24" s="179">
        <v>7</v>
      </c>
      <c r="AH24" s="205">
        <v>0</v>
      </c>
      <c r="AI24" s="177">
        <v>0</v>
      </c>
      <c r="AJ24" s="176">
        <v>0</v>
      </c>
      <c r="AK24" s="179">
        <v>0</v>
      </c>
      <c r="AL24" s="272">
        <v>0</v>
      </c>
      <c r="AM24" s="178">
        <v>0</v>
      </c>
      <c r="AN24" s="178">
        <v>0</v>
      </c>
      <c r="AO24" s="177">
        <v>0</v>
      </c>
      <c r="AP24" s="180">
        <v>4</v>
      </c>
      <c r="AQ24" s="176">
        <v>0</v>
      </c>
      <c r="AR24" s="178">
        <v>0</v>
      </c>
      <c r="AS24" s="178">
        <v>0</v>
      </c>
      <c r="AT24" s="178">
        <v>0</v>
      </c>
      <c r="AU24" s="178">
        <v>0</v>
      </c>
      <c r="AV24" s="179">
        <v>0</v>
      </c>
      <c r="AW24" s="176">
        <v>0</v>
      </c>
      <c r="AX24" s="178">
        <v>0</v>
      </c>
      <c r="AY24" s="178">
        <v>0</v>
      </c>
      <c r="AZ24" s="178">
        <v>0</v>
      </c>
      <c r="BA24" s="179">
        <v>0</v>
      </c>
      <c r="BB24" s="205">
        <v>0</v>
      </c>
      <c r="BC24" s="178">
        <v>0</v>
      </c>
      <c r="BD24" s="178">
        <v>0</v>
      </c>
      <c r="BE24" s="179">
        <v>0</v>
      </c>
    </row>
    <row r="25" spans="2:57" s="172" customFormat="1" ht="21" customHeight="1">
      <c r="B25" s="176" t="s">
        <v>358</v>
      </c>
      <c r="C25" s="177">
        <v>15</v>
      </c>
      <c r="D25" s="504">
        <v>7</v>
      </c>
      <c r="E25" s="178">
        <v>7</v>
      </c>
      <c r="F25" s="178">
        <v>0</v>
      </c>
      <c r="G25" s="178">
        <v>0</v>
      </c>
      <c r="H25" s="178">
        <v>0</v>
      </c>
      <c r="I25" s="178">
        <v>0</v>
      </c>
      <c r="J25" s="178">
        <v>0</v>
      </c>
      <c r="K25" s="178">
        <v>0</v>
      </c>
      <c r="L25" s="178">
        <v>0</v>
      </c>
      <c r="M25" s="178">
        <v>0</v>
      </c>
      <c r="N25" s="178">
        <v>0</v>
      </c>
      <c r="O25" s="178">
        <v>0</v>
      </c>
      <c r="P25" s="178">
        <v>7</v>
      </c>
      <c r="Q25" s="179">
        <v>0</v>
      </c>
      <c r="R25" s="176">
        <v>7</v>
      </c>
      <c r="S25" s="178">
        <v>0</v>
      </c>
      <c r="T25" s="178">
        <v>0</v>
      </c>
      <c r="U25" s="178">
        <v>0</v>
      </c>
      <c r="V25" s="178">
        <v>2</v>
      </c>
      <c r="W25" s="178">
        <v>0</v>
      </c>
      <c r="X25" s="178">
        <v>4</v>
      </c>
      <c r="Y25" s="178">
        <v>1</v>
      </c>
      <c r="Z25" s="179">
        <v>0</v>
      </c>
      <c r="AA25" s="180">
        <v>0</v>
      </c>
      <c r="AB25" s="176">
        <v>0</v>
      </c>
      <c r="AC25" s="178">
        <v>0</v>
      </c>
      <c r="AD25" s="178">
        <v>0</v>
      </c>
      <c r="AE25" s="179">
        <v>0</v>
      </c>
      <c r="AF25" s="272">
        <v>12</v>
      </c>
      <c r="AG25" s="179">
        <v>9</v>
      </c>
      <c r="AH25" s="205">
        <v>2</v>
      </c>
      <c r="AI25" s="177">
        <v>2</v>
      </c>
      <c r="AJ25" s="176">
        <v>0</v>
      </c>
      <c r="AK25" s="179">
        <v>0</v>
      </c>
      <c r="AL25" s="272">
        <v>0</v>
      </c>
      <c r="AM25" s="178">
        <v>0</v>
      </c>
      <c r="AN25" s="178">
        <v>0</v>
      </c>
      <c r="AO25" s="177">
        <v>0</v>
      </c>
      <c r="AP25" s="180">
        <v>0</v>
      </c>
      <c r="AQ25" s="176">
        <v>0</v>
      </c>
      <c r="AR25" s="178">
        <v>0</v>
      </c>
      <c r="AS25" s="178">
        <v>0</v>
      </c>
      <c r="AT25" s="178">
        <v>0</v>
      </c>
      <c r="AU25" s="178">
        <v>0</v>
      </c>
      <c r="AV25" s="179">
        <v>0</v>
      </c>
      <c r="AW25" s="176">
        <v>0</v>
      </c>
      <c r="AX25" s="178">
        <v>0</v>
      </c>
      <c r="AY25" s="178">
        <v>0</v>
      </c>
      <c r="AZ25" s="178">
        <v>0</v>
      </c>
      <c r="BA25" s="179">
        <v>0</v>
      </c>
      <c r="BB25" s="205">
        <v>0</v>
      </c>
      <c r="BC25" s="178">
        <v>0</v>
      </c>
      <c r="BD25" s="178">
        <v>0</v>
      </c>
      <c r="BE25" s="179">
        <v>0</v>
      </c>
    </row>
    <row r="26" spans="2:57" s="172" customFormat="1" ht="21" customHeight="1">
      <c r="B26" s="176" t="s">
        <v>359</v>
      </c>
      <c r="C26" s="177">
        <v>10</v>
      </c>
      <c r="D26" s="504">
        <v>9</v>
      </c>
      <c r="E26" s="178">
        <v>9</v>
      </c>
      <c r="F26" s="178">
        <v>0</v>
      </c>
      <c r="G26" s="178">
        <v>0</v>
      </c>
      <c r="H26" s="178">
        <v>0</v>
      </c>
      <c r="I26" s="178">
        <v>0</v>
      </c>
      <c r="J26" s="178">
        <v>0</v>
      </c>
      <c r="K26" s="178">
        <v>0</v>
      </c>
      <c r="L26" s="178">
        <v>0</v>
      </c>
      <c r="M26" s="178">
        <v>0</v>
      </c>
      <c r="N26" s="178">
        <v>0</v>
      </c>
      <c r="O26" s="178">
        <v>0</v>
      </c>
      <c r="P26" s="178">
        <v>9</v>
      </c>
      <c r="Q26" s="179">
        <v>0</v>
      </c>
      <c r="R26" s="176">
        <v>3</v>
      </c>
      <c r="S26" s="178">
        <v>5</v>
      </c>
      <c r="T26" s="178">
        <v>1</v>
      </c>
      <c r="U26" s="178">
        <v>0</v>
      </c>
      <c r="V26" s="178">
        <v>7</v>
      </c>
      <c r="W26" s="178">
        <v>2</v>
      </c>
      <c r="X26" s="178">
        <v>0</v>
      </c>
      <c r="Y26" s="178">
        <v>0</v>
      </c>
      <c r="Z26" s="179">
        <v>0</v>
      </c>
      <c r="AA26" s="180">
        <v>0</v>
      </c>
      <c r="AB26" s="176">
        <v>0</v>
      </c>
      <c r="AC26" s="178">
        <v>0</v>
      </c>
      <c r="AD26" s="178">
        <v>0</v>
      </c>
      <c r="AE26" s="179">
        <v>0</v>
      </c>
      <c r="AF26" s="272">
        <v>8</v>
      </c>
      <c r="AG26" s="179">
        <v>4</v>
      </c>
      <c r="AH26" s="205">
        <v>1</v>
      </c>
      <c r="AI26" s="177">
        <v>1</v>
      </c>
      <c r="AJ26" s="176">
        <v>1</v>
      </c>
      <c r="AK26" s="179">
        <v>1</v>
      </c>
      <c r="AL26" s="272">
        <v>0</v>
      </c>
      <c r="AM26" s="178">
        <v>1</v>
      </c>
      <c r="AN26" s="178">
        <v>1</v>
      </c>
      <c r="AO26" s="177">
        <v>0</v>
      </c>
      <c r="AP26" s="180">
        <v>1</v>
      </c>
      <c r="AQ26" s="176">
        <v>0</v>
      </c>
      <c r="AR26" s="178">
        <v>0</v>
      </c>
      <c r="AS26" s="178">
        <v>0</v>
      </c>
      <c r="AT26" s="178">
        <v>0</v>
      </c>
      <c r="AU26" s="178">
        <v>0</v>
      </c>
      <c r="AV26" s="179">
        <v>0</v>
      </c>
      <c r="AW26" s="176">
        <v>0</v>
      </c>
      <c r="AX26" s="178">
        <v>0</v>
      </c>
      <c r="AY26" s="178">
        <v>0</v>
      </c>
      <c r="AZ26" s="178">
        <v>0</v>
      </c>
      <c r="BA26" s="179">
        <v>0</v>
      </c>
      <c r="BB26" s="205">
        <v>0</v>
      </c>
      <c r="BC26" s="178">
        <v>0</v>
      </c>
      <c r="BD26" s="178">
        <v>0</v>
      </c>
      <c r="BE26" s="179">
        <v>0</v>
      </c>
    </row>
    <row r="27" spans="2:57" s="172" customFormat="1" ht="21" customHeight="1">
      <c r="B27" s="176" t="s">
        <v>360</v>
      </c>
      <c r="C27" s="177">
        <v>42</v>
      </c>
      <c r="D27" s="504">
        <v>10</v>
      </c>
      <c r="E27" s="178">
        <v>10</v>
      </c>
      <c r="F27" s="178">
        <v>0</v>
      </c>
      <c r="G27" s="178">
        <v>0</v>
      </c>
      <c r="H27" s="178">
        <v>0</v>
      </c>
      <c r="I27" s="178">
        <v>0</v>
      </c>
      <c r="J27" s="178">
        <v>0</v>
      </c>
      <c r="K27" s="178">
        <v>0</v>
      </c>
      <c r="L27" s="178">
        <v>0</v>
      </c>
      <c r="M27" s="178">
        <v>0</v>
      </c>
      <c r="N27" s="178">
        <v>0</v>
      </c>
      <c r="O27" s="178">
        <v>0</v>
      </c>
      <c r="P27" s="178">
        <v>10</v>
      </c>
      <c r="Q27" s="179">
        <v>0</v>
      </c>
      <c r="R27" s="176">
        <v>9</v>
      </c>
      <c r="S27" s="178">
        <v>1</v>
      </c>
      <c r="T27" s="178">
        <v>0</v>
      </c>
      <c r="U27" s="178">
        <v>0</v>
      </c>
      <c r="V27" s="178">
        <v>7</v>
      </c>
      <c r="W27" s="178">
        <v>3</v>
      </c>
      <c r="X27" s="178">
        <v>0</v>
      </c>
      <c r="Y27" s="178">
        <v>0</v>
      </c>
      <c r="Z27" s="179">
        <v>0</v>
      </c>
      <c r="AA27" s="180">
        <v>0</v>
      </c>
      <c r="AB27" s="176">
        <v>0</v>
      </c>
      <c r="AC27" s="178">
        <v>0</v>
      </c>
      <c r="AD27" s="178">
        <v>0</v>
      </c>
      <c r="AE27" s="179">
        <v>0</v>
      </c>
      <c r="AF27" s="272">
        <v>35</v>
      </c>
      <c r="AG27" s="179">
        <v>22</v>
      </c>
      <c r="AH27" s="205">
        <v>0</v>
      </c>
      <c r="AI27" s="177">
        <v>0</v>
      </c>
      <c r="AJ27" s="176">
        <v>0</v>
      </c>
      <c r="AK27" s="179">
        <v>0</v>
      </c>
      <c r="AL27" s="272">
        <v>0</v>
      </c>
      <c r="AM27" s="178">
        <v>0</v>
      </c>
      <c r="AN27" s="178">
        <v>0</v>
      </c>
      <c r="AO27" s="177">
        <v>0</v>
      </c>
      <c r="AP27" s="180">
        <v>0</v>
      </c>
      <c r="AQ27" s="176">
        <v>1</v>
      </c>
      <c r="AR27" s="178">
        <v>1</v>
      </c>
      <c r="AS27" s="178">
        <v>1</v>
      </c>
      <c r="AT27" s="178">
        <v>1</v>
      </c>
      <c r="AU27" s="178">
        <v>0</v>
      </c>
      <c r="AV27" s="179">
        <v>0</v>
      </c>
      <c r="AW27" s="176">
        <v>1</v>
      </c>
      <c r="AX27" s="178">
        <v>0</v>
      </c>
      <c r="AY27" s="178">
        <v>0</v>
      </c>
      <c r="AZ27" s="178">
        <v>0</v>
      </c>
      <c r="BA27" s="179">
        <v>1</v>
      </c>
      <c r="BB27" s="205">
        <v>0</v>
      </c>
      <c r="BC27" s="178">
        <v>0</v>
      </c>
      <c r="BD27" s="178">
        <v>0</v>
      </c>
      <c r="BE27" s="179">
        <v>0</v>
      </c>
    </row>
    <row r="28" spans="2:57" s="172" customFormat="1" ht="21" customHeight="1">
      <c r="B28" s="176" t="s">
        <v>361</v>
      </c>
      <c r="C28" s="177">
        <v>1127</v>
      </c>
      <c r="D28" s="504">
        <v>15</v>
      </c>
      <c r="E28" s="178">
        <v>15</v>
      </c>
      <c r="F28" s="178">
        <v>0</v>
      </c>
      <c r="G28" s="178">
        <v>0</v>
      </c>
      <c r="H28" s="178">
        <v>0</v>
      </c>
      <c r="I28" s="178">
        <v>0</v>
      </c>
      <c r="J28" s="178">
        <v>0</v>
      </c>
      <c r="K28" s="178">
        <v>0</v>
      </c>
      <c r="L28" s="178">
        <v>0</v>
      </c>
      <c r="M28" s="178">
        <v>0</v>
      </c>
      <c r="N28" s="178">
        <v>0</v>
      </c>
      <c r="O28" s="178">
        <v>0</v>
      </c>
      <c r="P28" s="178">
        <v>15</v>
      </c>
      <c r="Q28" s="179">
        <v>0</v>
      </c>
      <c r="R28" s="176">
        <v>9</v>
      </c>
      <c r="S28" s="178">
        <v>6</v>
      </c>
      <c r="T28" s="178">
        <v>0</v>
      </c>
      <c r="U28" s="178">
        <v>0</v>
      </c>
      <c r="V28" s="178">
        <v>9</v>
      </c>
      <c r="W28" s="178">
        <v>5</v>
      </c>
      <c r="X28" s="178">
        <v>1</v>
      </c>
      <c r="Y28" s="178">
        <v>0</v>
      </c>
      <c r="Z28" s="179">
        <v>0</v>
      </c>
      <c r="AA28" s="180">
        <v>0</v>
      </c>
      <c r="AB28" s="176">
        <v>0</v>
      </c>
      <c r="AC28" s="178">
        <v>0</v>
      </c>
      <c r="AD28" s="178">
        <v>0</v>
      </c>
      <c r="AE28" s="179">
        <v>0</v>
      </c>
      <c r="AF28" s="272">
        <v>1117</v>
      </c>
      <c r="AG28" s="179">
        <v>64</v>
      </c>
      <c r="AH28" s="205">
        <v>6</v>
      </c>
      <c r="AI28" s="177">
        <v>4</v>
      </c>
      <c r="AJ28" s="176">
        <v>0</v>
      </c>
      <c r="AK28" s="179">
        <v>0</v>
      </c>
      <c r="AL28" s="272">
        <v>0</v>
      </c>
      <c r="AM28" s="178">
        <v>1</v>
      </c>
      <c r="AN28" s="178">
        <v>1</v>
      </c>
      <c r="AO28" s="177">
        <v>0</v>
      </c>
      <c r="AP28" s="180">
        <v>4</v>
      </c>
      <c r="AQ28" s="176">
        <v>0</v>
      </c>
      <c r="AR28" s="178">
        <v>1</v>
      </c>
      <c r="AS28" s="178">
        <v>0</v>
      </c>
      <c r="AT28" s="178">
        <v>1</v>
      </c>
      <c r="AU28" s="178">
        <v>0</v>
      </c>
      <c r="AV28" s="179">
        <v>0</v>
      </c>
      <c r="AW28" s="176">
        <v>0</v>
      </c>
      <c r="AX28" s="178">
        <v>0</v>
      </c>
      <c r="AY28" s="178">
        <v>0</v>
      </c>
      <c r="AZ28" s="178">
        <v>0</v>
      </c>
      <c r="BA28" s="179">
        <v>1</v>
      </c>
      <c r="BB28" s="205">
        <v>0</v>
      </c>
      <c r="BC28" s="178">
        <v>0</v>
      </c>
      <c r="BD28" s="178">
        <v>0</v>
      </c>
      <c r="BE28" s="179">
        <v>0</v>
      </c>
    </row>
    <row r="29" spans="2:57" s="172" customFormat="1" ht="21" customHeight="1">
      <c r="B29" s="176" t="s">
        <v>362</v>
      </c>
      <c r="C29" s="177">
        <v>24</v>
      </c>
      <c r="D29" s="504">
        <v>5</v>
      </c>
      <c r="E29" s="178">
        <v>5</v>
      </c>
      <c r="F29" s="178">
        <v>0</v>
      </c>
      <c r="G29" s="178">
        <v>0</v>
      </c>
      <c r="H29" s="178">
        <v>0</v>
      </c>
      <c r="I29" s="178">
        <v>0</v>
      </c>
      <c r="J29" s="178">
        <v>0</v>
      </c>
      <c r="K29" s="178">
        <v>0</v>
      </c>
      <c r="L29" s="178">
        <v>0</v>
      </c>
      <c r="M29" s="178">
        <v>0</v>
      </c>
      <c r="N29" s="178">
        <v>0</v>
      </c>
      <c r="O29" s="178">
        <v>0</v>
      </c>
      <c r="P29" s="178">
        <v>5</v>
      </c>
      <c r="Q29" s="179">
        <v>0</v>
      </c>
      <c r="R29" s="176">
        <v>5</v>
      </c>
      <c r="S29" s="178">
        <v>0</v>
      </c>
      <c r="T29" s="178">
        <v>0</v>
      </c>
      <c r="U29" s="178">
        <v>0</v>
      </c>
      <c r="V29" s="178">
        <v>3</v>
      </c>
      <c r="W29" s="178">
        <v>0</v>
      </c>
      <c r="X29" s="178">
        <v>1</v>
      </c>
      <c r="Y29" s="178">
        <v>1</v>
      </c>
      <c r="Z29" s="179">
        <v>0</v>
      </c>
      <c r="AA29" s="180">
        <v>0</v>
      </c>
      <c r="AB29" s="176">
        <v>1</v>
      </c>
      <c r="AC29" s="178">
        <v>1</v>
      </c>
      <c r="AD29" s="178">
        <v>0</v>
      </c>
      <c r="AE29" s="179">
        <v>0</v>
      </c>
      <c r="AF29" s="272">
        <v>22</v>
      </c>
      <c r="AG29" s="179">
        <v>12</v>
      </c>
      <c r="AH29" s="205">
        <v>1</v>
      </c>
      <c r="AI29" s="177">
        <v>1</v>
      </c>
      <c r="AJ29" s="176">
        <v>0</v>
      </c>
      <c r="AK29" s="179">
        <v>0</v>
      </c>
      <c r="AL29" s="272">
        <v>0</v>
      </c>
      <c r="AM29" s="178">
        <v>1</v>
      </c>
      <c r="AN29" s="178">
        <v>1</v>
      </c>
      <c r="AO29" s="177">
        <v>0</v>
      </c>
      <c r="AP29" s="180">
        <v>0</v>
      </c>
      <c r="AQ29" s="176">
        <v>0</v>
      </c>
      <c r="AR29" s="178">
        <v>0</v>
      </c>
      <c r="AS29" s="178">
        <v>0</v>
      </c>
      <c r="AT29" s="178">
        <v>0</v>
      </c>
      <c r="AU29" s="178">
        <v>0</v>
      </c>
      <c r="AV29" s="179">
        <v>0</v>
      </c>
      <c r="AW29" s="176">
        <v>0</v>
      </c>
      <c r="AX29" s="178">
        <v>0</v>
      </c>
      <c r="AY29" s="178">
        <v>0</v>
      </c>
      <c r="AZ29" s="178">
        <v>0</v>
      </c>
      <c r="BA29" s="179">
        <v>0</v>
      </c>
      <c r="BB29" s="205">
        <v>0</v>
      </c>
      <c r="BC29" s="178">
        <v>0</v>
      </c>
      <c r="BD29" s="178">
        <v>0</v>
      </c>
      <c r="BE29" s="179">
        <v>0</v>
      </c>
    </row>
    <row r="30" spans="2:57" s="172" customFormat="1" ht="21" customHeight="1">
      <c r="B30" s="176" t="s">
        <v>363</v>
      </c>
      <c r="C30" s="177">
        <v>42</v>
      </c>
      <c r="D30" s="504">
        <v>3</v>
      </c>
      <c r="E30" s="178">
        <v>3</v>
      </c>
      <c r="F30" s="178">
        <v>3</v>
      </c>
      <c r="G30" s="178">
        <v>3</v>
      </c>
      <c r="H30" s="178">
        <v>0</v>
      </c>
      <c r="I30" s="178">
        <v>0</v>
      </c>
      <c r="J30" s="178">
        <v>0</v>
      </c>
      <c r="K30" s="178">
        <v>0</v>
      </c>
      <c r="L30" s="178">
        <v>0</v>
      </c>
      <c r="M30" s="178">
        <v>0</v>
      </c>
      <c r="N30" s="178">
        <v>0</v>
      </c>
      <c r="O30" s="178">
        <v>0</v>
      </c>
      <c r="P30" s="178">
        <v>3</v>
      </c>
      <c r="Q30" s="179">
        <v>3</v>
      </c>
      <c r="R30" s="176">
        <v>0</v>
      </c>
      <c r="S30" s="178">
        <v>2</v>
      </c>
      <c r="T30" s="178">
        <v>1</v>
      </c>
      <c r="U30" s="178">
        <v>0</v>
      </c>
      <c r="V30" s="178">
        <v>0</v>
      </c>
      <c r="W30" s="178">
        <v>0</v>
      </c>
      <c r="X30" s="178">
        <v>0</v>
      </c>
      <c r="Y30" s="178">
        <v>1</v>
      </c>
      <c r="Z30" s="179">
        <v>2</v>
      </c>
      <c r="AA30" s="180">
        <v>0</v>
      </c>
      <c r="AB30" s="176">
        <v>0</v>
      </c>
      <c r="AC30" s="178">
        <v>0</v>
      </c>
      <c r="AD30" s="178">
        <v>0</v>
      </c>
      <c r="AE30" s="179">
        <v>0</v>
      </c>
      <c r="AF30" s="272">
        <v>11</v>
      </c>
      <c r="AG30" s="179">
        <v>9</v>
      </c>
      <c r="AH30" s="205">
        <v>2</v>
      </c>
      <c r="AI30" s="177">
        <v>1</v>
      </c>
      <c r="AJ30" s="176">
        <v>1</v>
      </c>
      <c r="AK30" s="179">
        <v>1</v>
      </c>
      <c r="AL30" s="272">
        <v>0</v>
      </c>
      <c r="AM30" s="178">
        <v>1</v>
      </c>
      <c r="AN30" s="178">
        <v>1</v>
      </c>
      <c r="AO30" s="177">
        <v>0</v>
      </c>
      <c r="AP30" s="180">
        <v>0</v>
      </c>
      <c r="AQ30" s="176">
        <v>1</v>
      </c>
      <c r="AR30" s="178">
        <v>2</v>
      </c>
      <c r="AS30" s="178">
        <v>1</v>
      </c>
      <c r="AT30" s="178">
        <v>2</v>
      </c>
      <c r="AU30" s="178">
        <v>0</v>
      </c>
      <c r="AV30" s="179">
        <v>0</v>
      </c>
      <c r="AW30" s="176">
        <v>1</v>
      </c>
      <c r="AX30" s="178">
        <v>1</v>
      </c>
      <c r="AY30" s="178">
        <v>0</v>
      </c>
      <c r="AZ30" s="178">
        <v>0</v>
      </c>
      <c r="BA30" s="179">
        <v>0</v>
      </c>
      <c r="BB30" s="205">
        <v>1</v>
      </c>
      <c r="BC30" s="178">
        <v>1</v>
      </c>
      <c r="BD30" s="178">
        <v>0</v>
      </c>
      <c r="BE30" s="179">
        <v>0</v>
      </c>
    </row>
    <row r="31" spans="2:57" s="172" customFormat="1" ht="21" customHeight="1">
      <c r="B31" s="176" t="s">
        <v>364</v>
      </c>
      <c r="C31" s="177">
        <v>32</v>
      </c>
      <c r="D31" s="504">
        <v>14</v>
      </c>
      <c r="E31" s="178">
        <v>14</v>
      </c>
      <c r="F31" s="178">
        <v>0</v>
      </c>
      <c r="G31" s="178">
        <v>0</v>
      </c>
      <c r="H31" s="178">
        <v>0</v>
      </c>
      <c r="I31" s="178">
        <v>0</v>
      </c>
      <c r="J31" s="178">
        <v>0</v>
      </c>
      <c r="K31" s="178">
        <v>0</v>
      </c>
      <c r="L31" s="178">
        <v>0</v>
      </c>
      <c r="M31" s="178">
        <v>0</v>
      </c>
      <c r="N31" s="178">
        <v>0</v>
      </c>
      <c r="O31" s="178">
        <v>0</v>
      </c>
      <c r="P31" s="178">
        <v>14</v>
      </c>
      <c r="Q31" s="179">
        <v>0</v>
      </c>
      <c r="R31" s="176">
        <v>1</v>
      </c>
      <c r="S31" s="178">
        <v>13</v>
      </c>
      <c r="T31" s="178">
        <v>0</v>
      </c>
      <c r="U31" s="178">
        <v>0</v>
      </c>
      <c r="V31" s="178">
        <v>14</v>
      </c>
      <c r="W31" s="178">
        <v>0</v>
      </c>
      <c r="X31" s="178">
        <v>0</v>
      </c>
      <c r="Y31" s="178">
        <v>0</v>
      </c>
      <c r="Z31" s="179">
        <v>0</v>
      </c>
      <c r="AA31" s="180">
        <v>0</v>
      </c>
      <c r="AB31" s="176">
        <v>0</v>
      </c>
      <c r="AC31" s="178">
        <v>0</v>
      </c>
      <c r="AD31" s="178">
        <v>0</v>
      </c>
      <c r="AE31" s="179">
        <v>0</v>
      </c>
      <c r="AF31" s="272">
        <v>23</v>
      </c>
      <c r="AG31" s="179">
        <v>9</v>
      </c>
      <c r="AH31" s="205">
        <v>2</v>
      </c>
      <c r="AI31" s="177">
        <v>0</v>
      </c>
      <c r="AJ31" s="176">
        <v>0</v>
      </c>
      <c r="AK31" s="179">
        <v>0</v>
      </c>
      <c r="AL31" s="272">
        <v>0</v>
      </c>
      <c r="AM31" s="178">
        <v>0</v>
      </c>
      <c r="AN31" s="178">
        <v>0</v>
      </c>
      <c r="AO31" s="177">
        <v>0</v>
      </c>
      <c r="AP31" s="180">
        <v>0</v>
      </c>
      <c r="AQ31" s="176">
        <v>0</v>
      </c>
      <c r="AR31" s="178">
        <v>0</v>
      </c>
      <c r="AS31" s="178">
        <v>0</v>
      </c>
      <c r="AT31" s="178">
        <v>0</v>
      </c>
      <c r="AU31" s="178">
        <v>0</v>
      </c>
      <c r="AV31" s="179">
        <v>0</v>
      </c>
      <c r="AW31" s="176">
        <v>0</v>
      </c>
      <c r="AX31" s="178">
        <v>0</v>
      </c>
      <c r="AY31" s="178">
        <v>0</v>
      </c>
      <c r="AZ31" s="178">
        <v>0</v>
      </c>
      <c r="BA31" s="179">
        <v>0</v>
      </c>
      <c r="BB31" s="205">
        <v>0</v>
      </c>
      <c r="BC31" s="178">
        <v>0</v>
      </c>
      <c r="BD31" s="178">
        <v>0</v>
      </c>
      <c r="BE31" s="179">
        <v>0</v>
      </c>
    </row>
    <row r="32" spans="2:57" s="172" customFormat="1" ht="21" customHeight="1">
      <c r="B32" s="176" t="s">
        <v>365</v>
      </c>
      <c r="C32" s="177">
        <v>1654</v>
      </c>
      <c r="D32" s="504">
        <v>18</v>
      </c>
      <c r="E32" s="178">
        <v>18</v>
      </c>
      <c r="F32" s="178">
        <v>0</v>
      </c>
      <c r="G32" s="178">
        <v>0</v>
      </c>
      <c r="H32" s="178">
        <v>0</v>
      </c>
      <c r="I32" s="178">
        <v>0</v>
      </c>
      <c r="J32" s="178">
        <v>0</v>
      </c>
      <c r="K32" s="178">
        <v>0</v>
      </c>
      <c r="L32" s="178">
        <v>0</v>
      </c>
      <c r="M32" s="178">
        <v>0</v>
      </c>
      <c r="N32" s="178">
        <v>0</v>
      </c>
      <c r="O32" s="178">
        <v>0</v>
      </c>
      <c r="P32" s="178">
        <v>18</v>
      </c>
      <c r="Q32" s="179">
        <v>0</v>
      </c>
      <c r="R32" s="176">
        <v>6</v>
      </c>
      <c r="S32" s="178">
        <v>10</v>
      </c>
      <c r="T32" s="178">
        <v>1</v>
      </c>
      <c r="U32" s="178">
        <v>0</v>
      </c>
      <c r="V32" s="178">
        <v>2</v>
      </c>
      <c r="W32" s="178">
        <v>14</v>
      </c>
      <c r="X32" s="178">
        <v>1</v>
      </c>
      <c r="Y32" s="178">
        <v>0</v>
      </c>
      <c r="Z32" s="179">
        <v>0</v>
      </c>
      <c r="AA32" s="180">
        <v>0</v>
      </c>
      <c r="AB32" s="176">
        <v>0</v>
      </c>
      <c r="AC32" s="178">
        <v>0</v>
      </c>
      <c r="AD32" s="178">
        <v>0</v>
      </c>
      <c r="AE32" s="179">
        <v>0</v>
      </c>
      <c r="AF32" s="272">
        <v>846</v>
      </c>
      <c r="AG32" s="179">
        <v>38</v>
      </c>
      <c r="AH32" s="205">
        <v>5</v>
      </c>
      <c r="AI32" s="177">
        <v>1</v>
      </c>
      <c r="AJ32" s="176">
        <v>0</v>
      </c>
      <c r="AK32" s="179">
        <v>0</v>
      </c>
      <c r="AL32" s="272">
        <v>1</v>
      </c>
      <c r="AM32" s="178">
        <v>0</v>
      </c>
      <c r="AN32" s="178">
        <v>0</v>
      </c>
      <c r="AO32" s="177">
        <v>0</v>
      </c>
      <c r="AP32" s="180">
        <v>0</v>
      </c>
      <c r="AQ32" s="176">
        <v>0</v>
      </c>
      <c r="AR32" s="178">
        <v>0</v>
      </c>
      <c r="AS32" s="178">
        <v>0</v>
      </c>
      <c r="AT32" s="178">
        <v>0</v>
      </c>
      <c r="AU32" s="178">
        <v>0</v>
      </c>
      <c r="AV32" s="179">
        <v>0</v>
      </c>
      <c r="AW32" s="176">
        <v>0</v>
      </c>
      <c r="AX32" s="178">
        <v>0</v>
      </c>
      <c r="AY32" s="178">
        <v>0</v>
      </c>
      <c r="AZ32" s="178">
        <v>0</v>
      </c>
      <c r="BA32" s="179">
        <v>0</v>
      </c>
      <c r="BB32" s="205">
        <v>0</v>
      </c>
      <c r="BC32" s="178">
        <v>0</v>
      </c>
      <c r="BD32" s="178">
        <v>0</v>
      </c>
      <c r="BE32" s="179">
        <v>0</v>
      </c>
    </row>
    <row r="33" spans="2:57" s="172" customFormat="1" ht="21" customHeight="1">
      <c r="B33" s="176" t="s">
        <v>366</v>
      </c>
      <c r="C33" s="177">
        <v>637</v>
      </c>
      <c r="D33" s="504">
        <v>6</v>
      </c>
      <c r="E33" s="178">
        <v>6</v>
      </c>
      <c r="F33" s="178">
        <v>0</v>
      </c>
      <c r="G33" s="178">
        <v>0</v>
      </c>
      <c r="H33" s="178">
        <v>0</v>
      </c>
      <c r="I33" s="178">
        <v>0</v>
      </c>
      <c r="J33" s="178">
        <v>0</v>
      </c>
      <c r="K33" s="178">
        <v>0</v>
      </c>
      <c r="L33" s="178">
        <v>0</v>
      </c>
      <c r="M33" s="178">
        <v>0</v>
      </c>
      <c r="N33" s="178">
        <v>0</v>
      </c>
      <c r="O33" s="178">
        <v>0</v>
      </c>
      <c r="P33" s="178">
        <v>6</v>
      </c>
      <c r="Q33" s="179">
        <v>0</v>
      </c>
      <c r="R33" s="176">
        <v>1</v>
      </c>
      <c r="S33" s="178">
        <v>3</v>
      </c>
      <c r="T33" s="178">
        <v>2</v>
      </c>
      <c r="U33" s="178">
        <v>0</v>
      </c>
      <c r="V33" s="178">
        <v>2</v>
      </c>
      <c r="W33" s="178">
        <v>0</v>
      </c>
      <c r="X33" s="178">
        <v>0</v>
      </c>
      <c r="Y33" s="178">
        <v>0</v>
      </c>
      <c r="Z33" s="179">
        <v>4</v>
      </c>
      <c r="AA33" s="180">
        <v>0</v>
      </c>
      <c r="AB33" s="176">
        <v>0</v>
      </c>
      <c r="AC33" s="178">
        <v>0</v>
      </c>
      <c r="AD33" s="178">
        <v>0</v>
      </c>
      <c r="AE33" s="179">
        <v>0</v>
      </c>
      <c r="AF33" s="272">
        <v>617</v>
      </c>
      <c r="AG33" s="179">
        <v>83</v>
      </c>
      <c r="AH33" s="205">
        <v>67</v>
      </c>
      <c r="AI33" s="177">
        <v>46</v>
      </c>
      <c r="AJ33" s="176">
        <v>0</v>
      </c>
      <c r="AK33" s="179">
        <v>0</v>
      </c>
      <c r="AL33" s="272">
        <v>1</v>
      </c>
      <c r="AM33" s="178">
        <v>0</v>
      </c>
      <c r="AN33" s="178">
        <v>1</v>
      </c>
      <c r="AO33" s="177">
        <v>0</v>
      </c>
      <c r="AP33" s="180">
        <v>3</v>
      </c>
      <c r="AQ33" s="176">
        <v>0</v>
      </c>
      <c r="AR33" s="178">
        <v>0</v>
      </c>
      <c r="AS33" s="178">
        <v>0</v>
      </c>
      <c r="AT33" s="178">
        <v>0</v>
      </c>
      <c r="AU33" s="178">
        <v>0</v>
      </c>
      <c r="AV33" s="179">
        <v>0</v>
      </c>
      <c r="AW33" s="176">
        <v>0</v>
      </c>
      <c r="AX33" s="178">
        <v>0</v>
      </c>
      <c r="AY33" s="178">
        <v>0</v>
      </c>
      <c r="AZ33" s="178">
        <v>0</v>
      </c>
      <c r="BA33" s="179">
        <v>0</v>
      </c>
      <c r="BB33" s="205">
        <v>0</v>
      </c>
      <c r="BC33" s="178">
        <v>0</v>
      </c>
      <c r="BD33" s="178">
        <v>0</v>
      </c>
      <c r="BE33" s="179">
        <v>0</v>
      </c>
    </row>
    <row r="34" spans="2:57" s="172" customFormat="1" ht="21" customHeight="1">
      <c r="B34" s="176" t="s">
        <v>367</v>
      </c>
      <c r="C34" s="177">
        <v>186</v>
      </c>
      <c r="D34" s="504">
        <v>3</v>
      </c>
      <c r="E34" s="178">
        <v>3</v>
      </c>
      <c r="F34" s="178">
        <v>0</v>
      </c>
      <c r="G34" s="178">
        <v>0</v>
      </c>
      <c r="H34" s="178">
        <v>0</v>
      </c>
      <c r="I34" s="178">
        <v>0</v>
      </c>
      <c r="J34" s="178">
        <v>0</v>
      </c>
      <c r="K34" s="178">
        <v>0</v>
      </c>
      <c r="L34" s="178">
        <v>0</v>
      </c>
      <c r="M34" s="178">
        <v>0</v>
      </c>
      <c r="N34" s="178">
        <v>0</v>
      </c>
      <c r="O34" s="178">
        <v>0</v>
      </c>
      <c r="P34" s="178">
        <v>0</v>
      </c>
      <c r="Q34" s="179">
        <v>3</v>
      </c>
      <c r="R34" s="176">
        <v>3</v>
      </c>
      <c r="S34" s="178">
        <v>0</v>
      </c>
      <c r="T34" s="178">
        <v>0</v>
      </c>
      <c r="U34" s="178">
        <v>0</v>
      </c>
      <c r="V34" s="178">
        <v>2</v>
      </c>
      <c r="W34" s="178">
        <v>1</v>
      </c>
      <c r="X34" s="178">
        <v>0</v>
      </c>
      <c r="Y34" s="178">
        <v>0</v>
      </c>
      <c r="Z34" s="179">
        <v>0</v>
      </c>
      <c r="AA34" s="180">
        <v>0</v>
      </c>
      <c r="AB34" s="176">
        <v>0</v>
      </c>
      <c r="AC34" s="178">
        <v>0</v>
      </c>
      <c r="AD34" s="178">
        <v>0</v>
      </c>
      <c r="AE34" s="179">
        <v>0</v>
      </c>
      <c r="AF34" s="272">
        <v>175</v>
      </c>
      <c r="AG34" s="179">
        <v>107</v>
      </c>
      <c r="AH34" s="205">
        <v>89</v>
      </c>
      <c r="AI34" s="177">
        <v>48</v>
      </c>
      <c r="AJ34" s="176">
        <v>3</v>
      </c>
      <c r="AK34" s="179">
        <v>3</v>
      </c>
      <c r="AL34" s="272">
        <v>0</v>
      </c>
      <c r="AM34" s="178">
        <v>0</v>
      </c>
      <c r="AN34" s="178">
        <v>0</v>
      </c>
      <c r="AO34" s="177">
        <v>0</v>
      </c>
      <c r="AP34" s="180">
        <v>3</v>
      </c>
      <c r="AQ34" s="176">
        <v>0</v>
      </c>
      <c r="AR34" s="178">
        <v>1</v>
      </c>
      <c r="AS34" s="178">
        <v>0</v>
      </c>
      <c r="AT34" s="178">
        <v>1</v>
      </c>
      <c r="AU34" s="178">
        <v>0</v>
      </c>
      <c r="AV34" s="179">
        <v>0</v>
      </c>
      <c r="AW34" s="176">
        <v>0</v>
      </c>
      <c r="AX34" s="178">
        <v>1</v>
      </c>
      <c r="AY34" s="178">
        <v>0</v>
      </c>
      <c r="AZ34" s="178">
        <v>0</v>
      </c>
      <c r="BA34" s="179">
        <v>0</v>
      </c>
      <c r="BB34" s="205">
        <v>0</v>
      </c>
      <c r="BC34" s="178">
        <v>0</v>
      </c>
      <c r="BD34" s="178">
        <v>0</v>
      </c>
      <c r="BE34" s="179">
        <v>0</v>
      </c>
    </row>
    <row r="35" spans="2:57" s="172" customFormat="1" ht="21" customHeight="1">
      <c r="B35" s="176" t="s">
        <v>368</v>
      </c>
      <c r="C35" s="177">
        <v>131</v>
      </c>
      <c r="D35" s="504">
        <v>4</v>
      </c>
      <c r="E35" s="178">
        <v>4</v>
      </c>
      <c r="F35" s="178">
        <v>0</v>
      </c>
      <c r="G35" s="178">
        <v>0</v>
      </c>
      <c r="H35" s="178">
        <v>0</v>
      </c>
      <c r="I35" s="178">
        <v>0</v>
      </c>
      <c r="J35" s="178">
        <v>0</v>
      </c>
      <c r="K35" s="178">
        <v>0</v>
      </c>
      <c r="L35" s="178">
        <v>0</v>
      </c>
      <c r="M35" s="178">
        <v>0</v>
      </c>
      <c r="N35" s="178">
        <v>0</v>
      </c>
      <c r="O35" s="178">
        <v>0</v>
      </c>
      <c r="P35" s="178">
        <v>4</v>
      </c>
      <c r="Q35" s="179">
        <v>0</v>
      </c>
      <c r="R35" s="176">
        <v>3</v>
      </c>
      <c r="S35" s="178">
        <v>1</v>
      </c>
      <c r="T35" s="178">
        <v>0</v>
      </c>
      <c r="U35" s="178">
        <v>0</v>
      </c>
      <c r="V35" s="178">
        <v>2</v>
      </c>
      <c r="W35" s="178">
        <v>1</v>
      </c>
      <c r="X35" s="178">
        <v>1</v>
      </c>
      <c r="Y35" s="178">
        <v>0</v>
      </c>
      <c r="Z35" s="179">
        <v>0</v>
      </c>
      <c r="AA35" s="180">
        <v>0</v>
      </c>
      <c r="AB35" s="176">
        <v>0</v>
      </c>
      <c r="AC35" s="178">
        <v>0</v>
      </c>
      <c r="AD35" s="178">
        <v>0</v>
      </c>
      <c r="AE35" s="179">
        <v>0</v>
      </c>
      <c r="AF35" s="272">
        <v>125</v>
      </c>
      <c r="AG35" s="179">
        <v>58</v>
      </c>
      <c r="AH35" s="205">
        <v>30</v>
      </c>
      <c r="AI35" s="177">
        <v>19</v>
      </c>
      <c r="AJ35" s="176">
        <v>2</v>
      </c>
      <c r="AK35" s="179">
        <v>2</v>
      </c>
      <c r="AL35" s="272">
        <v>0</v>
      </c>
      <c r="AM35" s="178">
        <v>1</v>
      </c>
      <c r="AN35" s="178">
        <v>1</v>
      </c>
      <c r="AO35" s="177">
        <v>0</v>
      </c>
      <c r="AP35" s="180">
        <v>74</v>
      </c>
      <c r="AQ35" s="176">
        <v>0</v>
      </c>
      <c r="AR35" s="178">
        <v>0</v>
      </c>
      <c r="AS35" s="178">
        <v>0</v>
      </c>
      <c r="AT35" s="178">
        <v>0</v>
      </c>
      <c r="AU35" s="178">
        <v>0</v>
      </c>
      <c r="AV35" s="179">
        <v>0</v>
      </c>
      <c r="AW35" s="176">
        <v>0</v>
      </c>
      <c r="AX35" s="178">
        <v>0</v>
      </c>
      <c r="AY35" s="178">
        <v>0</v>
      </c>
      <c r="AZ35" s="178">
        <v>0</v>
      </c>
      <c r="BA35" s="179">
        <v>0</v>
      </c>
      <c r="BB35" s="205">
        <v>0</v>
      </c>
      <c r="BC35" s="178">
        <v>0</v>
      </c>
      <c r="BD35" s="178">
        <v>0</v>
      </c>
      <c r="BE35" s="179">
        <v>0</v>
      </c>
    </row>
    <row r="36" spans="2:57" s="172" customFormat="1" ht="21" customHeight="1">
      <c r="B36" s="176" t="s">
        <v>369</v>
      </c>
      <c r="C36" s="177">
        <v>10</v>
      </c>
      <c r="D36" s="504">
        <v>8</v>
      </c>
      <c r="E36" s="178">
        <v>8</v>
      </c>
      <c r="F36" s="178">
        <v>0</v>
      </c>
      <c r="G36" s="178">
        <v>0</v>
      </c>
      <c r="H36" s="178">
        <v>0</v>
      </c>
      <c r="I36" s="178">
        <v>0</v>
      </c>
      <c r="J36" s="178">
        <v>0</v>
      </c>
      <c r="K36" s="178">
        <v>0</v>
      </c>
      <c r="L36" s="178">
        <v>0</v>
      </c>
      <c r="M36" s="178">
        <v>0</v>
      </c>
      <c r="N36" s="178">
        <v>0</v>
      </c>
      <c r="O36" s="178">
        <v>0</v>
      </c>
      <c r="P36" s="178">
        <v>8</v>
      </c>
      <c r="Q36" s="179">
        <v>0</v>
      </c>
      <c r="R36" s="176">
        <v>2</v>
      </c>
      <c r="S36" s="178">
        <v>6</v>
      </c>
      <c r="T36" s="178">
        <v>0</v>
      </c>
      <c r="U36" s="178">
        <v>0</v>
      </c>
      <c r="V36" s="178">
        <v>8</v>
      </c>
      <c r="W36" s="178">
        <v>0</v>
      </c>
      <c r="X36" s="178">
        <v>0</v>
      </c>
      <c r="Y36" s="178">
        <v>0</v>
      </c>
      <c r="Z36" s="179">
        <v>0</v>
      </c>
      <c r="AA36" s="180">
        <v>1</v>
      </c>
      <c r="AB36" s="176">
        <v>0</v>
      </c>
      <c r="AC36" s="178">
        <v>0</v>
      </c>
      <c r="AD36" s="178">
        <v>0</v>
      </c>
      <c r="AE36" s="179">
        <v>0</v>
      </c>
      <c r="AF36" s="272">
        <v>9</v>
      </c>
      <c r="AG36" s="179">
        <v>9</v>
      </c>
      <c r="AH36" s="205">
        <v>0</v>
      </c>
      <c r="AI36" s="177">
        <v>0</v>
      </c>
      <c r="AJ36" s="176">
        <v>0</v>
      </c>
      <c r="AK36" s="179">
        <v>0</v>
      </c>
      <c r="AL36" s="272">
        <v>0</v>
      </c>
      <c r="AM36" s="178">
        <v>0</v>
      </c>
      <c r="AN36" s="178">
        <v>0</v>
      </c>
      <c r="AO36" s="177">
        <v>0</v>
      </c>
      <c r="AP36" s="180">
        <v>0</v>
      </c>
      <c r="AQ36" s="176">
        <v>0</v>
      </c>
      <c r="AR36" s="178">
        <v>1</v>
      </c>
      <c r="AS36" s="178">
        <v>0</v>
      </c>
      <c r="AT36" s="178">
        <v>0</v>
      </c>
      <c r="AU36" s="178">
        <v>0</v>
      </c>
      <c r="AV36" s="179">
        <v>1</v>
      </c>
      <c r="AW36" s="176">
        <v>0</v>
      </c>
      <c r="AX36" s="178">
        <v>0</v>
      </c>
      <c r="AY36" s="178">
        <v>0</v>
      </c>
      <c r="AZ36" s="178">
        <v>0</v>
      </c>
      <c r="BA36" s="179">
        <v>0</v>
      </c>
      <c r="BB36" s="205">
        <v>0</v>
      </c>
      <c r="BC36" s="178">
        <v>0</v>
      </c>
      <c r="BD36" s="178">
        <v>0</v>
      </c>
      <c r="BE36" s="179">
        <v>0</v>
      </c>
    </row>
    <row r="37" spans="2:57" s="172" customFormat="1" ht="21" customHeight="1">
      <c r="B37" s="176" t="s">
        <v>370</v>
      </c>
      <c r="C37" s="177">
        <v>5</v>
      </c>
      <c r="D37" s="504">
        <v>3</v>
      </c>
      <c r="E37" s="178">
        <v>3</v>
      </c>
      <c r="F37" s="178">
        <v>0</v>
      </c>
      <c r="G37" s="178">
        <v>0</v>
      </c>
      <c r="H37" s="178">
        <v>0</v>
      </c>
      <c r="I37" s="178">
        <v>0</v>
      </c>
      <c r="J37" s="178">
        <v>0</v>
      </c>
      <c r="K37" s="178">
        <v>0</v>
      </c>
      <c r="L37" s="178">
        <v>0</v>
      </c>
      <c r="M37" s="178">
        <v>0</v>
      </c>
      <c r="N37" s="178">
        <v>0</v>
      </c>
      <c r="O37" s="178">
        <v>0</v>
      </c>
      <c r="P37" s="178">
        <v>3</v>
      </c>
      <c r="Q37" s="179">
        <v>0</v>
      </c>
      <c r="R37" s="176">
        <v>3</v>
      </c>
      <c r="S37" s="178">
        <v>0</v>
      </c>
      <c r="T37" s="178">
        <v>0</v>
      </c>
      <c r="U37" s="178">
        <v>0</v>
      </c>
      <c r="V37" s="178">
        <v>3</v>
      </c>
      <c r="W37" s="178">
        <v>0</v>
      </c>
      <c r="X37" s="178">
        <v>0</v>
      </c>
      <c r="Y37" s="178">
        <v>0</v>
      </c>
      <c r="Z37" s="179">
        <v>0</v>
      </c>
      <c r="AA37" s="180">
        <v>0</v>
      </c>
      <c r="AB37" s="176">
        <v>0</v>
      </c>
      <c r="AC37" s="178">
        <v>0</v>
      </c>
      <c r="AD37" s="178">
        <v>0</v>
      </c>
      <c r="AE37" s="179">
        <v>0</v>
      </c>
      <c r="AF37" s="272">
        <v>3</v>
      </c>
      <c r="AG37" s="179">
        <v>3</v>
      </c>
      <c r="AH37" s="205">
        <v>0</v>
      </c>
      <c r="AI37" s="177">
        <v>0</v>
      </c>
      <c r="AJ37" s="176">
        <v>0</v>
      </c>
      <c r="AK37" s="179">
        <v>0</v>
      </c>
      <c r="AL37" s="272">
        <v>0</v>
      </c>
      <c r="AM37" s="178">
        <v>0</v>
      </c>
      <c r="AN37" s="178">
        <v>0</v>
      </c>
      <c r="AO37" s="177">
        <v>0</v>
      </c>
      <c r="AP37" s="180">
        <v>3</v>
      </c>
      <c r="AQ37" s="176">
        <v>0</v>
      </c>
      <c r="AR37" s="178">
        <v>0</v>
      </c>
      <c r="AS37" s="178">
        <v>0</v>
      </c>
      <c r="AT37" s="178">
        <v>0</v>
      </c>
      <c r="AU37" s="178">
        <v>0</v>
      </c>
      <c r="AV37" s="179">
        <v>0</v>
      </c>
      <c r="AW37" s="176">
        <v>0</v>
      </c>
      <c r="AX37" s="178">
        <v>0</v>
      </c>
      <c r="AY37" s="178">
        <v>0</v>
      </c>
      <c r="AZ37" s="178">
        <v>0</v>
      </c>
      <c r="BA37" s="179">
        <v>0</v>
      </c>
      <c r="BB37" s="205">
        <v>0</v>
      </c>
      <c r="BC37" s="178">
        <v>0</v>
      </c>
      <c r="BD37" s="178">
        <v>0</v>
      </c>
      <c r="BE37" s="179">
        <v>0</v>
      </c>
    </row>
    <row r="38" spans="2:57" s="172" customFormat="1" ht="21" customHeight="1">
      <c r="B38" s="176" t="s">
        <v>371</v>
      </c>
      <c r="C38" s="177">
        <v>28</v>
      </c>
      <c r="D38" s="504">
        <v>5</v>
      </c>
      <c r="E38" s="178">
        <v>5</v>
      </c>
      <c r="F38" s="178">
        <v>5</v>
      </c>
      <c r="G38" s="178">
        <v>5</v>
      </c>
      <c r="H38" s="178">
        <v>0</v>
      </c>
      <c r="I38" s="178">
        <v>0</v>
      </c>
      <c r="J38" s="178">
        <v>0</v>
      </c>
      <c r="K38" s="178">
        <v>0</v>
      </c>
      <c r="L38" s="178">
        <v>0</v>
      </c>
      <c r="M38" s="178">
        <v>0</v>
      </c>
      <c r="N38" s="178">
        <v>0</v>
      </c>
      <c r="O38" s="178">
        <v>0</v>
      </c>
      <c r="P38" s="178">
        <v>5</v>
      </c>
      <c r="Q38" s="179">
        <v>5</v>
      </c>
      <c r="R38" s="176">
        <v>4</v>
      </c>
      <c r="S38" s="178">
        <v>1</v>
      </c>
      <c r="T38" s="178">
        <v>0</v>
      </c>
      <c r="U38" s="178">
        <v>0</v>
      </c>
      <c r="V38" s="178">
        <v>4</v>
      </c>
      <c r="W38" s="178">
        <v>0</v>
      </c>
      <c r="X38" s="178">
        <v>0</v>
      </c>
      <c r="Y38" s="178">
        <v>1</v>
      </c>
      <c r="Z38" s="179">
        <v>0</v>
      </c>
      <c r="AA38" s="180">
        <v>0</v>
      </c>
      <c r="AB38" s="176">
        <v>0</v>
      </c>
      <c r="AC38" s="178">
        <v>0</v>
      </c>
      <c r="AD38" s="178">
        <v>0</v>
      </c>
      <c r="AE38" s="179">
        <v>0</v>
      </c>
      <c r="AF38" s="272">
        <v>26</v>
      </c>
      <c r="AG38" s="179">
        <v>17</v>
      </c>
      <c r="AH38" s="205">
        <v>0</v>
      </c>
      <c r="AI38" s="177">
        <v>0</v>
      </c>
      <c r="AJ38" s="176">
        <v>0</v>
      </c>
      <c r="AK38" s="179">
        <v>0</v>
      </c>
      <c r="AL38" s="272">
        <v>0</v>
      </c>
      <c r="AM38" s="178">
        <v>0</v>
      </c>
      <c r="AN38" s="178">
        <v>0</v>
      </c>
      <c r="AO38" s="177">
        <v>0</v>
      </c>
      <c r="AP38" s="180">
        <v>0</v>
      </c>
      <c r="AQ38" s="176">
        <v>0</v>
      </c>
      <c r="AR38" s="178">
        <v>0</v>
      </c>
      <c r="AS38" s="178">
        <v>0</v>
      </c>
      <c r="AT38" s="178">
        <v>0</v>
      </c>
      <c r="AU38" s="178">
        <v>0</v>
      </c>
      <c r="AV38" s="179">
        <v>0</v>
      </c>
      <c r="AW38" s="176">
        <v>0</v>
      </c>
      <c r="AX38" s="178">
        <v>0</v>
      </c>
      <c r="AY38" s="178">
        <v>0</v>
      </c>
      <c r="AZ38" s="178">
        <v>0</v>
      </c>
      <c r="BA38" s="179">
        <v>0</v>
      </c>
      <c r="BB38" s="205">
        <v>0</v>
      </c>
      <c r="BC38" s="178">
        <v>0</v>
      </c>
      <c r="BD38" s="178">
        <v>0</v>
      </c>
      <c r="BE38" s="179">
        <v>0</v>
      </c>
    </row>
    <row r="39" spans="2:57" s="172" customFormat="1" ht="21" customHeight="1">
      <c r="B39" s="176" t="s">
        <v>372</v>
      </c>
      <c r="C39" s="177">
        <v>18</v>
      </c>
      <c r="D39" s="504">
        <v>1</v>
      </c>
      <c r="E39" s="178">
        <v>0</v>
      </c>
      <c r="F39" s="178">
        <v>1</v>
      </c>
      <c r="G39" s="178">
        <v>0</v>
      </c>
      <c r="H39" s="178">
        <v>0</v>
      </c>
      <c r="I39" s="178">
        <v>0</v>
      </c>
      <c r="J39" s="178">
        <v>0</v>
      </c>
      <c r="K39" s="178">
        <v>0</v>
      </c>
      <c r="L39" s="178">
        <v>0</v>
      </c>
      <c r="M39" s="178">
        <v>0</v>
      </c>
      <c r="N39" s="178">
        <v>1</v>
      </c>
      <c r="O39" s="178">
        <v>0</v>
      </c>
      <c r="P39" s="178">
        <v>0</v>
      </c>
      <c r="Q39" s="179">
        <v>1</v>
      </c>
      <c r="R39" s="176">
        <v>0</v>
      </c>
      <c r="S39" s="178">
        <v>1</v>
      </c>
      <c r="T39" s="178">
        <v>0</v>
      </c>
      <c r="U39" s="178">
        <v>0</v>
      </c>
      <c r="V39" s="178">
        <v>0</v>
      </c>
      <c r="W39" s="178">
        <v>1</v>
      </c>
      <c r="X39" s="178">
        <v>0</v>
      </c>
      <c r="Y39" s="178">
        <v>0</v>
      </c>
      <c r="Z39" s="179">
        <v>0</v>
      </c>
      <c r="AA39" s="180">
        <v>0</v>
      </c>
      <c r="AB39" s="176">
        <v>0</v>
      </c>
      <c r="AC39" s="178">
        <v>0</v>
      </c>
      <c r="AD39" s="178">
        <v>0</v>
      </c>
      <c r="AE39" s="179">
        <v>0</v>
      </c>
      <c r="AF39" s="272">
        <v>13</v>
      </c>
      <c r="AG39" s="179">
        <v>5</v>
      </c>
      <c r="AH39" s="205">
        <v>1</v>
      </c>
      <c r="AI39" s="177">
        <v>1</v>
      </c>
      <c r="AJ39" s="176">
        <v>0</v>
      </c>
      <c r="AK39" s="179">
        <v>0</v>
      </c>
      <c r="AL39" s="272">
        <v>0</v>
      </c>
      <c r="AM39" s="178">
        <v>0</v>
      </c>
      <c r="AN39" s="178">
        <v>0</v>
      </c>
      <c r="AO39" s="177">
        <v>0</v>
      </c>
      <c r="AP39" s="180">
        <v>12</v>
      </c>
      <c r="AQ39" s="176">
        <v>0</v>
      </c>
      <c r="AR39" s="178">
        <v>0</v>
      </c>
      <c r="AS39" s="178">
        <v>0</v>
      </c>
      <c r="AT39" s="178">
        <v>0</v>
      </c>
      <c r="AU39" s="178">
        <v>0</v>
      </c>
      <c r="AV39" s="179">
        <v>0</v>
      </c>
      <c r="AW39" s="176">
        <v>0</v>
      </c>
      <c r="AX39" s="178">
        <v>0</v>
      </c>
      <c r="AY39" s="178">
        <v>0</v>
      </c>
      <c r="AZ39" s="178">
        <v>0</v>
      </c>
      <c r="BA39" s="179">
        <v>0</v>
      </c>
      <c r="BB39" s="205">
        <v>0</v>
      </c>
      <c r="BC39" s="178">
        <v>0</v>
      </c>
      <c r="BD39" s="178">
        <v>0</v>
      </c>
      <c r="BE39" s="179">
        <v>0</v>
      </c>
    </row>
    <row r="40" spans="2:57" s="172" customFormat="1" ht="21" customHeight="1">
      <c r="B40" s="176" t="s">
        <v>373</v>
      </c>
      <c r="C40" s="177">
        <v>16</v>
      </c>
      <c r="D40" s="504">
        <v>6</v>
      </c>
      <c r="E40" s="178">
        <v>6</v>
      </c>
      <c r="F40" s="178">
        <v>0</v>
      </c>
      <c r="G40" s="178">
        <v>0</v>
      </c>
      <c r="H40" s="178">
        <v>0</v>
      </c>
      <c r="I40" s="178">
        <v>0</v>
      </c>
      <c r="J40" s="178">
        <v>0</v>
      </c>
      <c r="K40" s="178">
        <v>0</v>
      </c>
      <c r="L40" s="178">
        <v>0</v>
      </c>
      <c r="M40" s="178">
        <v>0</v>
      </c>
      <c r="N40" s="178">
        <v>0</v>
      </c>
      <c r="O40" s="178">
        <v>0</v>
      </c>
      <c r="P40" s="178">
        <v>6</v>
      </c>
      <c r="Q40" s="179">
        <v>0</v>
      </c>
      <c r="R40" s="176">
        <v>6</v>
      </c>
      <c r="S40" s="178">
        <v>0</v>
      </c>
      <c r="T40" s="178">
        <v>0</v>
      </c>
      <c r="U40" s="178">
        <v>0</v>
      </c>
      <c r="V40" s="178">
        <v>5</v>
      </c>
      <c r="W40" s="178">
        <v>1</v>
      </c>
      <c r="X40" s="178">
        <v>0</v>
      </c>
      <c r="Y40" s="178">
        <v>0</v>
      </c>
      <c r="Z40" s="179">
        <v>0</v>
      </c>
      <c r="AA40" s="180">
        <v>0</v>
      </c>
      <c r="AB40" s="176">
        <v>0</v>
      </c>
      <c r="AC40" s="178">
        <v>0</v>
      </c>
      <c r="AD40" s="178">
        <v>0</v>
      </c>
      <c r="AE40" s="179">
        <v>0</v>
      </c>
      <c r="AF40" s="272">
        <v>12</v>
      </c>
      <c r="AG40" s="179">
        <v>12</v>
      </c>
      <c r="AH40" s="205">
        <v>0</v>
      </c>
      <c r="AI40" s="177">
        <v>0</v>
      </c>
      <c r="AJ40" s="176">
        <v>0</v>
      </c>
      <c r="AK40" s="179">
        <v>0</v>
      </c>
      <c r="AL40" s="272">
        <v>0</v>
      </c>
      <c r="AM40" s="178">
        <v>0</v>
      </c>
      <c r="AN40" s="178">
        <v>0</v>
      </c>
      <c r="AO40" s="177">
        <v>0</v>
      </c>
      <c r="AP40" s="180">
        <v>0</v>
      </c>
      <c r="AQ40" s="176">
        <v>0</v>
      </c>
      <c r="AR40" s="178">
        <v>0</v>
      </c>
      <c r="AS40" s="178">
        <v>0</v>
      </c>
      <c r="AT40" s="178">
        <v>0</v>
      </c>
      <c r="AU40" s="178">
        <v>0</v>
      </c>
      <c r="AV40" s="179">
        <v>0</v>
      </c>
      <c r="AW40" s="176">
        <v>0</v>
      </c>
      <c r="AX40" s="178">
        <v>0</v>
      </c>
      <c r="AY40" s="178">
        <v>0</v>
      </c>
      <c r="AZ40" s="178">
        <v>0</v>
      </c>
      <c r="BA40" s="179">
        <v>0</v>
      </c>
      <c r="BB40" s="205">
        <v>0</v>
      </c>
      <c r="BC40" s="178">
        <v>0</v>
      </c>
      <c r="BD40" s="178">
        <v>0</v>
      </c>
      <c r="BE40" s="179">
        <v>0</v>
      </c>
    </row>
    <row r="41" spans="2:57" s="172" customFormat="1" ht="21" customHeight="1">
      <c r="B41" s="176" t="s">
        <v>374</v>
      </c>
      <c r="C41" s="177">
        <v>13</v>
      </c>
      <c r="D41" s="504">
        <v>5</v>
      </c>
      <c r="E41" s="178">
        <v>5</v>
      </c>
      <c r="F41" s="178">
        <v>0</v>
      </c>
      <c r="G41" s="178">
        <v>0</v>
      </c>
      <c r="H41" s="178">
        <v>0</v>
      </c>
      <c r="I41" s="178">
        <v>0</v>
      </c>
      <c r="J41" s="178">
        <v>0</v>
      </c>
      <c r="K41" s="178">
        <v>0</v>
      </c>
      <c r="L41" s="178">
        <v>0</v>
      </c>
      <c r="M41" s="178">
        <v>0</v>
      </c>
      <c r="N41" s="178">
        <v>0</v>
      </c>
      <c r="O41" s="178">
        <v>0</v>
      </c>
      <c r="P41" s="178">
        <v>5</v>
      </c>
      <c r="Q41" s="179">
        <v>0</v>
      </c>
      <c r="R41" s="176">
        <v>1</v>
      </c>
      <c r="S41" s="178">
        <v>4</v>
      </c>
      <c r="T41" s="178">
        <v>0</v>
      </c>
      <c r="U41" s="178">
        <v>0</v>
      </c>
      <c r="V41" s="178">
        <v>5</v>
      </c>
      <c r="W41" s="178">
        <v>0</v>
      </c>
      <c r="X41" s="178">
        <v>0</v>
      </c>
      <c r="Y41" s="178">
        <v>0</v>
      </c>
      <c r="Z41" s="179">
        <v>0</v>
      </c>
      <c r="AA41" s="180">
        <v>0</v>
      </c>
      <c r="AB41" s="176">
        <v>0</v>
      </c>
      <c r="AC41" s="178">
        <v>0</v>
      </c>
      <c r="AD41" s="178">
        <v>0</v>
      </c>
      <c r="AE41" s="179">
        <v>0</v>
      </c>
      <c r="AF41" s="272">
        <v>6</v>
      </c>
      <c r="AG41" s="179">
        <v>2</v>
      </c>
      <c r="AH41" s="205">
        <v>0</v>
      </c>
      <c r="AI41" s="177">
        <v>0</v>
      </c>
      <c r="AJ41" s="176">
        <v>0</v>
      </c>
      <c r="AK41" s="179">
        <v>0</v>
      </c>
      <c r="AL41" s="272">
        <v>0</v>
      </c>
      <c r="AM41" s="178">
        <v>0</v>
      </c>
      <c r="AN41" s="178">
        <v>0</v>
      </c>
      <c r="AO41" s="177">
        <v>0</v>
      </c>
      <c r="AP41" s="180">
        <v>5</v>
      </c>
      <c r="AQ41" s="176">
        <v>0</v>
      </c>
      <c r="AR41" s="178">
        <v>0</v>
      </c>
      <c r="AS41" s="178">
        <v>0</v>
      </c>
      <c r="AT41" s="178">
        <v>0</v>
      </c>
      <c r="AU41" s="178">
        <v>0</v>
      </c>
      <c r="AV41" s="179">
        <v>0</v>
      </c>
      <c r="AW41" s="176">
        <v>0</v>
      </c>
      <c r="AX41" s="178">
        <v>0</v>
      </c>
      <c r="AY41" s="178">
        <v>0</v>
      </c>
      <c r="AZ41" s="178">
        <v>0</v>
      </c>
      <c r="BA41" s="179">
        <v>0</v>
      </c>
      <c r="BB41" s="205">
        <v>0</v>
      </c>
      <c r="BC41" s="178">
        <v>0</v>
      </c>
      <c r="BD41" s="178">
        <v>0</v>
      </c>
      <c r="BE41" s="179">
        <v>0</v>
      </c>
    </row>
    <row r="42" spans="2:57" s="172" customFormat="1" ht="21" customHeight="1">
      <c r="B42" s="176" t="s">
        <v>375</v>
      </c>
      <c r="C42" s="177">
        <v>6</v>
      </c>
      <c r="D42" s="504">
        <v>3</v>
      </c>
      <c r="E42" s="178">
        <v>3</v>
      </c>
      <c r="F42" s="178">
        <v>0</v>
      </c>
      <c r="G42" s="178">
        <v>0</v>
      </c>
      <c r="H42" s="178">
        <v>0</v>
      </c>
      <c r="I42" s="178">
        <v>0</v>
      </c>
      <c r="J42" s="178">
        <v>0</v>
      </c>
      <c r="K42" s="178">
        <v>0</v>
      </c>
      <c r="L42" s="178">
        <v>0</v>
      </c>
      <c r="M42" s="178">
        <v>0</v>
      </c>
      <c r="N42" s="178">
        <v>0</v>
      </c>
      <c r="O42" s="178">
        <v>0</v>
      </c>
      <c r="P42" s="178">
        <v>3</v>
      </c>
      <c r="Q42" s="179">
        <v>0</v>
      </c>
      <c r="R42" s="176">
        <v>0</v>
      </c>
      <c r="S42" s="178">
        <v>0</v>
      </c>
      <c r="T42" s="178">
        <v>1</v>
      </c>
      <c r="U42" s="178">
        <v>2</v>
      </c>
      <c r="V42" s="178">
        <v>1</v>
      </c>
      <c r="W42" s="178">
        <v>2</v>
      </c>
      <c r="X42" s="178">
        <v>0</v>
      </c>
      <c r="Y42" s="178">
        <v>0</v>
      </c>
      <c r="Z42" s="179">
        <v>0</v>
      </c>
      <c r="AA42" s="180">
        <v>0</v>
      </c>
      <c r="AB42" s="176">
        <v>0</v>
      </c>
      <c r="AC42" s="178">
        <v>0</v>
      </c>
      <c r="AD42" s="178">
        <v>0</v>
      </c>
      <c r="AE42" s="179">
        <v>0</v>
      </c>
      <c r="AF42" s="272">
        <v>4</v>
      </c>
      <c r="AG42" s="179">
        <v>3</v>
      </c>
      <c r="AH42" s="205">
        <v>1</v>
      </c>
      <c r="AI42" s="177">
        <v>1</v>
      </c>
      <c r="AJ42" s="176">
        <v>1</v>
      </c>
      <c r="AK42" s="179">
        <v>1</v>
      </c>
      <c r="AL42" s="272">
        <v>0</v>
      </c>
      <c r="AM42" s="178">
        <v>0</v>
      </c>
      <c r="AN42" s="178">
        <v>0</v>
      </c>
      <c r="AO42" s="177">
        <v>0</v>
      </c>
      <c r="AP42" s="180">
        <v>0</v>
      </c>
      <c r="AQ42" s="176">
        <v>0</v>
      </c>
      <c r="AR42" s="178">
        <v>0</v>
      </c>
      <c r="AS42" s="178">
        <v>0</v>
      </c>
      <c r="AT42" s="178">
        <v>0</v>
      </c>
      <c r="AU42" s="178">
        <v>0</v>
      </c>
      <c r="AV42" s="179">
        <v>0</v>
      </c>
      <c r="AW42" s="176">
        <v>0</v>
      </c>
      <c r="AX42" s="178">
        <v>0</v>
      </c>
      <c r="AY42" s="178">
        <v>0</v>
      </c>
      <c r="AZ42" s="178">
        <v>0</v>
      </c>
      <c r="BA42" s="179">
        <v>0</v>
      </c>
      <c r="BB42" s="205">
        <v>0</v>
      </c>
      <c r="BC42" s="178">
        <v>0</v>
      </c>
      <c r="BD42" s="178">
        <v>0</v>
      </c>
      <c r="BE42" s="179">
        <v>0</v>
      </c>
    </row>
    <row r="43" spans="2:57" s="172" customFormat="1" ht="21" customHeight="1">
      <c r="B43" s="176" t="s">
        <v>403</v>
      </c>
      <c r="C43" s="177">
        <v>11</v>
      </c>
      <c r="D43" s="504">
        <v>3</v>
      </c>
      <c r="E43" s="178">
        <v>3</v>
      </c>
      <c r="F43" s="178">
        <v>0</v>
      </c>
      <c r="G43" s="178">
        <v>0</v>
      </c>
      <c r="H43" s="178">
        <v>0</v>
      </c>
      <c r="I43" s="178">
        <v>0</v>
      </c>
      <c r="J43" s="178">
        <v>0</v>
      </c>
      <c r="K43" s="178">
        <v>0</v>
      </c>
      <c r="L43" s="178">
        <v>0</v>
      </c>
      <c r="M43" s="178">
        <v>0</v>
      </c>
      <c r="N43" s="178">
        <v>0</v>
      </c>
      <c r="O43" s="178">
        <v>0</v>
      </c>
      <c r="P43" s="178">
        <v>3</v>
      </c>
      <c r="Q43" s="179">
        <v>0</v>
      </c>
      <c r="R43" s="176">
        <v>3</v>
      </c>
      <c r="S43" s="178">
        <v>0</v>
      </c>
      <c r="T43" s="178">
        <v>0</v>
      </c>
      <c r="U43" s="178">
        <v>0</v>
      </c>
      <c r="V43" s="178">
        <v>2</v>
      </c>
      <c r="W43" s="178">
        <v>1</v>
      </c>
      <c r="X43" s="178">
        <v>0</v>
      </c>
      <c r="Y43" s="178">
        <v>0</v>
      </c>
      <c r="Z43" s="179">
        <v>0</v>
      </c>
      <c r="AA43" s="180">
        <v>0</v>
      </c>
      <c r="AB43" s="176">
        <v>0</v>
      </c>
      <c r="AC43" s="178">
        <v>0</v>
      </c>
      <c r="AD43" s="178">
        <v>0</v>
      </c>
      <c r="AE43" s="179">
        <v>0</v>
      </c>
      <c r="AF43" s="272">
        <v>8</v>
      </c>
      <c r="AG43" s="179">
        <v>8</v>
      </c>
      <c r="AH43" s="205">
        <v>0</v>
      </c>
      <c r="AI43" s="177">
        <v>0</v>
      </c>
      <c r="AJ43" s="176">
        <v>0</v>
      </c>
      <c r="AK43" s="179">
        <v>0</v>
      </c>
      <c r="AL43" s="272">
        <v>0</v>
      </c>
      <c r="AM43" s="178">
        <v>1</v>
      </c>
      <c r="AN43" s="178">
        <v>1</v>
      </c>
      <c r="AO43" s="177">
        <v>0</v>
      </c>
      <c r="AP43" s="180">
        <v>0</v>
      </c>
      <c r="AQ43" s="176">
        <v>0</v>
      </c>
      <c r="AR43" s="178">
        <v>0</v>
      </c>
      <c r="AS43" s="178">
        <v>0</v>
      </c>
      <c r="AT43" s="178">
        <v>0</v>
      </c>
      <c r="AU43" s="178">
        <v>0</v>
      </c>
      <c r="AV43" s="179">
        <v>0</v>
      </c>
      <c r="AW43" s="176">
        <v>0</v>
      </c>
      <c r="AX43" s="178">
        <v>0</v>
      </c>
      <c r="AY43" s="178">
        <v>0</v>
      </c>
      <c r="AZ43" s="178">
        <v>0</v>
      </c>
      <c r="BA43" s="179">
        <v>0</v>
      </c>
      <c r="BB43" s="205">
        <v>0</v>
      </c>
      <c r="BC43" s="178">
        <v>0</v>
      </c>
      <c r="BD43" s="178">
        <v>0</v>
      </c>
      <c r="BE43" s="179">
        <v>0</v>
      </c>
    </row>
    <row r="44" spans="2:57" s="172" customFormat="1" ht="21" customHeight="1">
      <c r="B44" s="176" t="s">
        <v>376</v>
      </c>
      <c r="C44" s="177">
        <v>9</v>
      </c>
      <c r="D44" s="504">
        <v>2</v>
      </c>
      <c r="E44" s="178">
        <v>2</v>
      </c>
      <c r="F44" s="178">
        <v>0</v>
      </c>
      <c r="G44" s="178">
        <v>0</v>
      </c>
      <c r="H44" s="178">
        <v>0</v>
      </c>
      <c r="I44" s="178">
        <v>0</v>
      </c>
      <c r="J44" s="178">
        <v>0</v>
      </c>
      <c r="K44" s="178">
        <v>0</v>
      </c>
      <c r="L44" s="178">
        <v>0</v>
      </c>
      <c r="M44" s="178">
        <v>0</v>
      </c>
      <c r="N44" s="178">
        <v>0</v>
      </c>
      <c r="O44" s="178">
        <v>0</v>
      </c>
      <c r="P44" s="178">
        <v>2</v>
      </c>
      <c r="Q44" s="179">
        <v>0</v>
      </c>
      <c r="R44" s="176">
        <v>1</v>
      </c>
      <c r="S44" s="178">
        <v>1</v>
      </c>
      <c r="T44" s="178">
        <v>0</v>
      </c>
      <c r="U44" s="178">
        <v>0</v>
      </c>
      <c r="V44" s="178">
        <v>2</v>
      </c>
      <c r="W44" s="178">
        <v>0</v>
      </c>
      <c r="X44" s="178">
        <v>0</v>
      </c>
      <c r="Y44" s="178">
        <v>0</v>
      </c>
      <c r="Z44" s="179">
        <v>0</v>
      </c>
      <c r="AA44" s="180">
        <v>0</v>
      </c>
      <c r="AB44" s="176">
        <v>0</v>
      </c>
      <c r="AC44" s="178">
        <v>0</v>
      </c>
      <c r="AD44" s="178">
        <v>0</v>
      </c>
      <c r="AE44" s="179">
        <v>0</v>
      </c>
      <c r="AF44" s="272">
        <v>5</v>
      </c>
      <c r="AG44" s="179">
        <v>5</v>
      </c>
      <c r="AH44" s="205">
        <v>2</v>
      </c>
      <c r="AI44" s="177">
        <v>2</v>
      </c>
      <c r="AJ44" s="176">
        <v>1</v>
      </c>
      <c r="AK44" s="179">
        <v>0</v>
      </c>
      <c r="AL44" s="272">
        <v>0</v>
      </c>
      <c r="AM44" s="178">
        <v>0</v>
      </c>
      <c r="AN44" s="178">
        <v>0</v>
      </c>
      <c r="AO44" s="177">
        <v>0</v>
      </c>
      <c r="AP44" s="180">
        <v>3</v>
      </c>
      <c r="AQ44" s="176">
        <v>0</v>
      </c>
      <c r="AR44" s="178">
        <v>0</v>
      </c>
      <c r="AS44" s="178">
        <v>0</v>
      </c>
      <c r="AT44" s="178">
        <v>0</v>
      </c>
      <c r="AU44" s="178">
        <v>0</v>
      </c>
      <c r="AV44" s="179">
        <v>0</v>
      </c>
      <c r="AW44" s="176">
        <v>0</v>
      </c>
      <c r="AX44" s="178">
        <v>0</v>
      </c>
      <c r="AY44" s="178">
        <v>0</v>
      </c>
      <c r="AZ44" s="178">
        <v>0</v>
      </c>
      <c r="BA44" s="179">
        <v>0</v>
      </c>
      <c r="BB44" s="205">
        <v>0</v>
      </c>
      <c r="BC44" s="178">
        <v>0</v>
      </c>
      <c r="BD44" s="178">
        <v>0</v>
      </c>
      <c r="BE44" s="179">
        <v>0</v>
      </c>
    </row>
    <row r="45" spans="2:57" s="172" customFormat="1" ht="21" customHeight="1">
      <c r="B45" s="176" t="s">
        <v>377</v>
      </c>
      <c r="C45" s="177">
        <v>55</v>
      </c>
      <c r="D45" s="504">
        <v>9</v>
      </c>
      <c r="E45" s="178">
        <v>9</v>
      </c>
      <c r="F45" s="178">
        <v>0</v>
      </c>
      <c r="G45" s="178">
        <v>0</v>
      </c>
      <c r="H45" s="178">
        <v>0</v>
      </c>
      <c r="I45" s="178">
        <v>0</v>
      </c>
      <c r="J45" s="178">
        <v>0</v>
      </c>
      <c r="K45" s="178">
        <v>0</v>
      </c>
      <c r="L45" s="178">
        <v>0</v>
      </c>
      <c r="M45" s="178">
        <v>0</v>
      </c>
      <c r="N45" s="178">
        <v>0</v>
      </c>
      <c r="O45" s="178">
        <v>0</v>
      </c>
      <c r="P45" s="178">
        <v>9</v>
      </c>
      <c r="Q45" s="179">
        <v>0</v>
      </c>
      <c r="R45" s="176">
        <v>7</v>
      </c>
      <c r="S45" s="178">
        <v>2</v>
      </c>
      <c r="T45" s="178">
        <v>0</v>
      </c>
      <c r="U45" s="178">
        <v>0</v>
      </c>
      <c r="V45" s="178">
        <v>1</v>
      </c>
      <c r="W45" s="178">
        <v>8</v>
      </c>
      <c r="X45" s="178">
        <v>0</v>
      </c>
      <c r="Y45" s="178">
        <v>0</v>
      </c>
      <c r="Z45" s="179">
        <v>0</v>
      </c>
      <c r="AA45" s="180">
        <v>0</v>
      </c>
      <c r="AB45" s="176">
        <v>0</v>
      </c>
      <c r="AC45" s="178">
        <v>0</v>
      </c>
      <c r="AD45" s="178">
        <v>0</v>
      </c>
      <c r="AE45" s="179">
        <v>0</v>
      </c>
      <c r="AF45" s="272">
        <v>47</v>
      </c>
      <c r="AG45" s="179">
        <v>12</v>
      </c>
      <c r="AH45" s="205">
        <v>0</v>
      </c>
      <c r="AI45" s="177">
        <v>0</v>
      </c>
      <c r="AJ45" s="176">
        <v>0</v>
      </c>
      <c r="AK45" s="179">
        <v>0</v>
      </c>
      <c r="AL45" s="272">
        <v>0</v>
      </c>
      <c r="AM45" s="178">
        <v>0</v>
      </c>
      <c r="AN45" s="178">
        <v>0</v>
      </c>
      <c r="AO45" s="177">
        <v>0</v>
      </c>
      <c r="AP45" s="180">
        <v>0</v>
      </c>
      <c r="AQ45" s="176">
        <v>0</v>
      </c>
      <c r="AR45" s="178">
        <v>2</v>
      </c>
      <c r="AS45" s="178">
        <v>0</v>
      </c>
      <c r="AT45" s="178">
        <v>2</v>
      </c>
      <c r="AU45" s="178">
        <v>0</v>
      </c>
      <c r="AV45" s="179">
        <v>0</v>
      </c>
      <c r="AW45" s="176">
        <v>0</v>
      </c>
      <c r="AX45" s="178">
        <v>1</v>
      </c>
      <c r="AY45" s="178">
        <v>0</v>
      </c>
      <c r="AZ45" s="178">
        <v>0</v>
      </c>
      <c r="BA45" s="179">
        <v>1</v>
      </c>
      <c r="BB45" s="205">
        <v>2</v>
      </c>
      <c r="BC45" s="178">
        <v>2</v>
      </c>
      <c r="BD45" s="178">
        <v>0</v>
      </c>
      <c r="BE45" s="179">
        <v>0</v>
      </c>
    </row>
    <row r="46" spans="2:57" s="172" customFormat="1" ht="21" customHeight="1">
      <c r="B46" s="176" t="s">
        <v>378</v>
      </c>
      <c r="C46" s="177">
        <v>6</v>
      </c>
      <c r="D46" s="504">
        <v>3</v>
      </c>
      <c r="E46" s="178">
        <v>3</v>
      </c>
      <c r="F46" s="178">
        <v>0</v>
      </c>
      <c r="G46" s="178">
        <v>0</v>
      </c>
      <c r="H46" s="178">
        <v>0</v>
      </c>
      <c r="I46" s="178">
        <v>0</v>
      </c>
      <c r="J46" s="178">
        <v>0</v>
      </c>
      <c r="K46" s="178">
        <v>0</v>
      </c>
      <c r="L46" s="178">
        <v>0</v>
      </c>
      <c r="M46" s="178">
        <v>0</v>
      </c>
      <c r="N46" s="178">
        <v>0</v>
      </c>
      <c r="O46" s="178">
        <v>0</v>
      </c>
      <c r="P46" s="178">
        <v>3</v>
      </c>
      <c r="Q46" s="179">
        <v>0</v>
      </c>
      <c r="R46" s="176">
        <v>3</v>
      </c>
      <c r="S46" s="178">
        <v>0</v>
      </c>
      <c r="T46" s="178">
        <v>0</v>
      </c>
      <c r="U46" s="178">
        <v>0</v>
      </c>
      <c r="V46" s="178">
        <v>2</v>
      </c>
      <c r="W46" s="178">
        <v>1</v>
      </c>
      <c r="X46" s="178">
        <v>0</v>
      </c>
      <c r="Y46" s="178">
        <v>0</v>
      </c>
      <c r="Z46" s="179">
        <v>0</v>
      </c>
      <c r="AA46" s="180">
        <v>0</v>
      </c>
      <c r="AB46" s="176">
        <v>0</v>
      </c>
      <c r="AC46" s="178">
        <v>0</v>
      </c>
      <c r="AD46" s="178">
        <v>0</v>
      </c>
      <c r="AE46" s="179">
        <v>0</v>
      </c>
      <c r="AF46" s="272">
        <v>6</v>
      </c>
      <c r="AG46" s="179">
        <v>6</v>
      </c>
      <c r="AH46" s="205">
        <v>0</v>
      </c>
      <c r="AI46" s="177">
        <v>0</v>
      </c>
      <c r="AJ46" s="176">
        <v>0</v>
      </c>
      <c r="AK46" s="179">
        <v>0</v>
      </c>
      <c r="AL46" s="272">
        <v>0</v>
      </c>
      <c r="AM46" s="178">
        <v>0</v>
      </c>
      <c r="AN46" s="178">
        <v>0</v>
      </c>
      <c r="AO46" s="177">
        <v>0</v>
      </c>
      <c r="AP46" s="180">
        <v>0</v>
      </c>
      <c r="AQ46" s="176">
        <v>0</v>
      </c>
      <c r="AR46" s="178">
        <v>0</v>
      </c>
      <c r="AS46" s="178">
        <v>0</v>
      </c>
      <c r="AT46" s="178">
        <v>0</v>
      </c>
      <c r="AU46" s="178">
        <v>0</v>
      </c>
      <c r="AV46" s="179">
        <v>0</v>
      </c>
      <c r="AW46" s="176">
        <v>0</v>
      </c>
      <c r="AX46" s="178">
        <v>0</v>
      </c>
      <c r="AY46" s="178">
        <v>0</v>
      </c>
      <c r="AZ46" s="178">
        <v>0</v>
      </c>
      <c r="BA46" s="179">
        <v>0</v>
      </c>
      <c r="BB46" s="205">
        <v>0</v>
      </c>
      <c r="BC46" s="178">
        <v>0</v>
      </c>
      <c r="BD46" s="178">
        <v>0</v>
      </c>
      <c r="BE46" s="179">
        <v>0</v>
      </c>
    </row>
    <row r="47" spans="2:57" s="172" customFormat="1" ht="21" customHeight="1">
      <c r="B47" s="176" t="s">
        <v>379</v>
      </c>
      <c r="C47" s="177">
        <v>11</v>
      </c>
      <c r="D47" s="504">
        <v>5</v>
      </c>
      <c r="E47" s="178">
        <v>1</v>
      </c>
      <c r="F47" s="178">
        <v>5</v>
      </c>
      <c r="G47" s="178">
        <v>5</v>
      </c>
      <c r="H47" s="178">
        <v>0</v>
      </c>
      <c r="I47" s="178">
        <v>0</v>
      </c>
      <c r="J47" s="178">
        <v>0</v>
      </c>
      <c r="K47" s="178">
        <v>0</v>
      </c>
      <c r="L47" s="178">
        <v>0</v>
      </c>
      <c r="M47" s="178">
        <v>0</v>
      </c>
      <c r="N47" s="178">
        <v>0</v>
      </c>
      <c r="O47" s="178">
        <v>0</v>
      </c>
      <c r="P47" s="178">
        <v>5</v>
      </c>
      <c r="Q47" s="179">
        <v>0</v>
      </c>
      <c r="R47" s="176">
        <v>2</v>
      </c>
      <c r="S47" s="178">
        <v>3</v>
      </c>
      <c r="T47" s="178">
        <v>0</v>
      </c>
      <c r="U47" s="178">
        <v>0</v>
      </c>
      <c r="V47" s="178">
        <v>0</v>
      </c>
      <c r="W47" s="178">
        <v>4</v>
      </c>
      <c r="X47" s="178">
        <v>1</v>
      </c>
      <c r="Y47" s="178">
        <v>0</v>
      </c>
      <c r="Z47" s="179">
        <v>0</v>
      </c>
      <c r="AA47" s="180">
        <v>1</v>
      </c>
      <c r="AB47" s="176">
        <v>0</v>
      </c>
      <c r="AC47" s="178">
        <v>0</v>
      </c>
      <c r="AD47" s="178">
        <v>0</v>
      </c>
      <c r="AE47" s="179">
        <v>0</v>
      </c>
      <c r="AF47" s="272">
        <v>8</v>
      </c>
      <c r="AG47" s="179">
        <v>5</v>
      </c>
      <c r="AH47" s="205">
        <v>0</v>
      </c>
      <c r="AI47" s="177">
        <v>0</v>
      </c>
      <c r="AJ47" s="176">
        <v>0</v>
      </c>
      <c r="AK47" s="179">
        <v>0</v>
      </c>
      <c r="AL47" s="272">
        <v>0</v>
      </c>
      <c r="AM47" s="178">
        <v>0</v>
      </c>
      <c r="AN47" s="178">
        <v>0</v>
      </c>
      <c r="AO47" s="177">
        <v>0</v>
      </c>
      <c r="AP47" s="180">
        <v>0</v>
      </c>
      <c r="AQ47" s="176">
        <v>0</v>
      </c>
      <c r="AR47" s="178">
        <v>0</v>
      </c>
      <c r="AS47" s="178">
        <v>0</v>
      </c>
      <c r="AT47" s="178">
        <v>0</v>
      </c>
      <c r="AU47" s="178">
        <v>0</v>
      </c>
      <c r="AV47" s="179">
        <v>0</v>
      </c>
      <c r="AW47" s="176">
        <v>0</v>
      </c>
      <c r="AX47" s="178">
        <v>0</v>
      </c>
      <c r="AY47" s="178">
        <v>0</v>
      </c>
      <c r="AZ47" s="178">
        <v>0</v>
      </c>
      <c r="BA47" s="179">
        <v>0</v>
      </c>
      <c r="BB47" s="205">
        <v>0</v>
      </c>
      <c r="BC47" s="178">
        <v>0</v>
      </c>
      <c r="BD47" s="178">
        <v>0</v>
      </c>
      <c r="BE47" s="179">
        <v>0</v>
      </c>
    </row>
    <row r="48" spans="2:57" s="172" customFormat="1" ht="21" customHeight="1">
      <c r="B48" s="176" t="s">
        <v>380</v>
      </c>
      <c r="C48" s="177">
        <v>9</v>
      </c>
      <c r="D48" s="504">
        <v>1</v>
      </c>
      <c r="E48" s="178">
        <v>1</v>
      </c>
      <c r="F48" s="178">
        <v>0</v>
      </c>
      <c r="G48" s="178">
        <v>0</v>
      </c>
      <c r="H48" s="178">
        <v>0</v>
      </c>
      <c r="I48" s="178">
        <v>0</v>
      </c>
      <c r="J48" s="178">
        <v>0</v>
      </c>
      <c r="K48" s="178">
        <v>0</v>
      </c>
      <c r="L48" s="178">
        <v>0</v>
      </c>
      <c r="M48" s="178">
        <v>0</v>
      </c>
      <c r="N48" s="178"/>
      <c r="O48" s="178">
        <v>0</v>
      </c>
      <c r="P48" s="178">
        <v>1</v>
      </c>
      <c r="Q48" s="179">
        <v>0</v>
      </c>
      <c r="R48" s="176">
        <v>0</v>
      </c>
      <c r="S48" s="178">
        <v>1</v>
      </c>
      <c r="T48" s="178">
        <v>0</v>
      </c>
      <c r="U48" s="178">
        <v>0</v>
      </c>
      <c r="V48" s="178">
        <v>1</v>
      </c>
      <c r="W48" s="178">
        <v>0</v>
      </c>
      <c r="X48" s="178">
        <v>0</v>
      </c>
      <c r="Y48" s="178">
        <v>0</v>
      </c>
      <c r="Z48" s="179">
        <v>0</v>
      </c>
      <c r="AA48" s="180">
        <v>0</v>
      </c>
      <c r="AB48" s="176">
        <v>0</v>
      </c>
      <c r="AC48" s="178">
        <v>0</v>
      </c>
      <c r="AD48" s="178">
        <v>0</v>
      </c>
      <c r="AE48" s="179">
        <v>0</v>
      </c>
      <c r="AF48" s="272">
        <v>9</v>
      </c>
      <c r="AG48" s="179">
        <v>6</v>
      </c>
      <c r="AH48" s="205">
        <v>1</v>
      </c>
      <c r="AI48" s="177">
        <v>1</v>
      </c>
      <c r="AJ48" s="176">
        <v>0</v>
      </c>
      <c r="AK48" s="179">
        <v>0</v>
      </c>
      <c r="AL48" s="272">
        <v>0</v>
      </c>
      <c r="AM48" s="178">
        <v>0</v>
      </c>
      <c r="AN48" s="178">
        <v>0</v>
      </c>
      <c r="AO48" s="177">
        <v>0</v>
      </c>
      <c r="AP48" s="180">
        <v>0</v>
      </c>
      <c r="AQ48" s="176">
        <v>0</v>
      </c>
      <c r="AR48" s="178">
        <v>0</v>
      </c>
      <c r="AS48" s="178">
        <v>0</v>
      </c>
      <c r="AT48" s="178">
        <v>0</v>
      </c>
      <c r="AU48" s="178">
        <v>0</v>
      </c>
      <c r="AV48" s="179">
        <v>0</v>
      </c>
      <c r="AW48" s="176">
        <v>0</v>
      </c>
      <c r="AX48" s="178">
        <v>0</v>
      </c>
      <c r="AY48" s="178">
        <v>0</v>
      </c>
      <c r="AZ48" s="178">
        <v>0</v>
      </c>
      <c r="BA48" s="179">
        <v>0</v>
      </c>
      <c r="BB48" s="205">
        <v>0</v>
      </c>
      <c r="BC48" s="178">
        <v>0</v>
      </c>
      <c r="BD48" s="178">
        <v>0</v>
      </c>
      <c r="BE48" s="179">
        <v>0</v>
      </c>
    </row>
    <row r="49" spans="2:57" s="172" customFormat="1" ht="21" customHeight="1">
      <c r="B49" s="176" t="s">
        <v>381</v>
      </c>
      <c r="C49" s="177">
        <v>5</v>
      </c>
      <c r="D49" s="504">
        <v>4</v>
      </c>
      <c r="E49" s="178">
        <v>4</v>
      </c>
      <c r="F49" s="178">
        <v>0</v>
      </c>
      <c r="G49" s="178">
        <v>0</v>
      </c>
      <c r="H49" s="178">
        <v>0</v>
      </c>
      <c r="I49" s="178">
        <v>0</v>
      </c>
      <c r="J49" s="178">
        <v>0</v>
      </c>
      <c r="K49" s="178">
        <v>0</v>
      </c>
      <c r="L49" s="178">
        <v>0</v>
      </c>
      <c r="M49" s="178">
        <v>0</v>
      </c>
      <c r="N49" s="178">
        <v>0</v>
      </c>
      <c r="O49" s="178">
        <v>0</v>
      </c>
      <c r="P49" s="178">
        <v>4</v>
      </c>
      <c r="Q49" s="179">
        <v>0</v>
      </c>
      <c r="R49" s="176">
        <v>1</v>
      </c>
      <c r="S49" s="178">
        <v>2</v>
      </c>
      <c r="T49" s="178">
        <v>1</v>
      </c>
      <c r="U49" s="178">
        <v>0</v>
      </c>
      <c r="V49" s="178">
        <v>2</v>
      </c>
      <c r="W49" s="178">
        <v>1</v>
      </c>
      <c r="X49" s="178">
        <v>0</v>
      </c>
      <c r="Y49" s="178">
        <v>1</v>
      </c>
      <c r="Z49" s="179">
        <v>0</v>
      </c>
      <c r="AA49" s="180">
        <v>1</v>
      </c>
      <c r="AB49" s="176">
        <v>0</v>
      </c>
      <c r="AC49" s="178">
        <v>0</v>
      </c>
      <c r="AD49" s="178">
        <v>0</v>
      </c>
      <c r="AE49" s="179">
        <v>0</v>
      </c>
      <c r="AF49" s="272">
        <v>5</v>
      </c>
      <c r="AG49" s="179">
        <v>3</v>
      </c>
      <c r="AH49" s="205">
        <v>1</v>
      </c>
      <c r="AI49" s="177">
        <v>1</v>
      </c>
      <c r="AJ49" s="176">
        <v>0</v>
      </c>
      <c r="AK49" s="179">
        <v>0</v>
      </c>
      <c r="AL49" s="272">
        <v>0</v>
      </c>
      <c r="AM49" s="178">
        <v>0</v>
      </c>
      <c r="AN49" s="178">
        <v>0</v>
      </c>
      <c r="AO49" s="177">
        <v>0</v>
      </c>
      <c r="AP49" s="180">
        <v>1</v>
      </c>
      <c r="AQ49" s="176">
        <v>0</v>
      </c>
      <c r="AR49" s="178">
        <v>0</v>
      </c>
      <c r="AS49" s="178">
        <v>0</v>
      </c>
      <c r="AT49" s="178">
        <v>0</v>
      </c>
      <c r="AU49" s="178">
        <v>0</v>
      </c>
      <c r="AV49" s="179">
        <v>0</v>
      </c>
      <c r="AW49" s="176">
        <v>0</v>
      </c>
      <c r="AX49" s="178">
        <v>0</v>
      </c>
      <c r="AY49" s="178">
        <v>0</v>
      </c>
      <c r="AZ49" s="178">
        <v>0</v>
      </c>
      <c r="BA49" s="179">
        <v>0</v>
      </c>
      <c r="BB49" s="205">
        <v>0</v>
      </c>
      <c r="BC49" s="178">
        <v>0</v>
      </c>
      <c r="BD49" s="178">
        <v>0</v>
      </c>
      <c r="BE49" s="179">
        <v>0</v>
      </c>
    </row>
    <row r="50" spans="2:57" s="172" customFormat="1" ht="21" customHeight="1">
      <c r="B50" s="176" t="s">
        <v>382</v>
      </c>
      <c r="C50" s="177">
        <v>16</v>
      </c>
      <c r="D50" s="504">
        <v>12</v>
      </c>
      <c r="E50" s="178">
        <v>12</v>
      </c>
      <c r="F50" s="178">
        <v>0</v>
      </c>
      <c r="G50" s="178">
        <v>0</v>
      </c>
      <c r="H50" s="178">
        <v>0</v>
      </c>
      <c r="I50" s="178">
        <v>0</v>
      </c>
      <c r="J50" s="178">
        <v>0</v>
      </c>
      <c r="K50" s="178">
        <v>0</v>
      </c>
      <c r="L50" s="178">
        <v>0</v>
      </c>
      <c r="M50" s="178">
        <v>0</v>
      </c>
      <c r="N50" s="178">
        <v>0</v>
      </c>
      <c r="O50" s="178">
        <v>0</v>
      </c>
      <c r="P50" s="178">
        <v>12</v>
      </c>
      <c r="Q50" s="179">
        <v>0</v>
      </c>
      <c r="R50" s="176">
        <v>7</v>
      </c>
      <c r="S50" s="178">
        <v>5</v>
      </c>
      <c r="T50" s="178">
        <v>0</v>
      </c>
      <c r="U50" s="178">
        <v>0</v>
      </c>
      <c r="V50" s="178">
        <v>8</v>
      </c>
      <c r="W50" s="178">
        <v>1</v>
      </c>
      <c r="X50" s="178">
        <v>1</v>
      </c>
      <c r="Y50" s="178">
        <v>0</v>
      </c>
      <c r="Z50" s="179">
        <v>2</v>
      </c>
      <c r="AA50" s="180">
        <v>0</v>
      </c>
      <c r="AB50" s="176">
        <v>0</v>
      </c>
      <c r="AC50" s="178">
        <v>0</v>
      </c>
      <c r="AD50" s="178">
        <v>0</v>
      </c>
      <c r="AE50" s="179">
        <v>0</v>
      </c>
      <c r="AF50" s="272">
        <v>13</v>
      </c>
      <c r="AG50" s="179">
        <v>5</v>
      </c>
      <c r="AH50" s="205">
        <v>1</v>
      </c>
      <c r="AI50" s="177">
        <v>1</v>
      </c>
      <c r="AJ50" s="176">
        <v>1</v>
      </c>
      <c r="AK50" s="179">
        <v>1</v>
      </c>
      <c r="AL50" s="272">
        <v>0</v>
      </c>
      <c r="AM50" s="178">
        <v>0</v>
      </c>
      <c r="AN50" s="178">
        <v>0</v>
      </c>
      <c r="AO50" s="177">
        <v>0</v>
      </c>
      <c r="AP50" s="180">
        <v>0</v>
      </c>
      <c r="AQ50" s="176">
        <v>0</v>
      </c>
      <c r="AR50" s="178">
        <v>0</v>
      </c>
      <c r="AS50" s="178">
        <v>0</v>
      </c>
      <c r="AT50" s="178">
        <v>0</v>
      </c>
      <c r="AU50" s="178">
        <v>0</v>
      </c>
      <c r="AV50" s="179">
        <v>0</v>
      </c>
      <c r="AW50" s="176">
        <v>0</v>
      </c>
      <c r="AX50" s="178">
        <v>0</v>
      </c>
      <c r="AY50" s="178">
        <v>0</v>
      </c>
      <c r="AZ50" s="178">
        <v>0</v>
      </c>
      <c r="BA50" s="179">
        <v>0</v>
      </c>
      <c r="BB50" s="205">
        <v>0</v>
      </c>
      <c r="BC50" s="178">
        <v>0</v>
      </c>
      <c r="BD50" s="178">
        <v>0</v>
      </c>
      <c r="BE50" s="179">
        <v>0</v>
      </c>
    </row>
    <row r="51" spans="2:57" s="172" customFormat="1" ht="21" customHeight="1">
      <c r="B51" s="176" t="s">
        <v>383</v>
      </c>
      <c r="C51" s="177">
        <v>11</v>
      </c>
      <c r="D51" s="504">
        <v>4</v>
      </c>
      <c r="E51" s="178">
        <v>4</v>
      </c>
      <c r="F51" s="178">
        <v>0</v>
      </c>
      <c r="G51" s="178">
        <v>0</v>
      </c>
      <c r="H51" s="178">
        <v>0</v>
      </c>
      <c r="I51" s="178">
        <v>0</v>
      </c>
      <c r="J51" s="178">
        <v>0</v>
      </c>
      <c r="K51" s="178">
        <v>0</v>
      </c>
      <c r="L51" s="178">
        <v>0</v>
      </c>
      <c r="M51" s="178">
        <v>0</v>
      </c>
      <c r="N51" s="178">
        <v>0</v>
      </c>
      <c r="O51" s="178">
        <v>0</v>
      </c>
      <c r="P51" s="178">
        <v>4</v>
      </c>
      <c r="Q51" s="179">
        <v>0</v>
      </c>
      <c r="R51" s="176">
        <v>3</v>
      </c>
      <c r="S51" s="178">
        <v>1</v>
      </c>
      <c r="T51" s="178">
        <v>0</v>
      </c>
      <c r="U51" s="178">
        <v>0</v>
      </c>
      <c r="V51" s="178">
        <v>4</v>
      </c>
      <c r="W51" s="178">
        <v>0</v>
      </c>
      <c r="X51" s="178">
        <v>0</v>
      </c>
      <c r="Y51" s="178">
        <v>0</v>
      </c>
      <c r="Z51" s="179">
        <v>0</v>
      </c>
      <c r="AA51" s="180">
        <v>0</v>
      </c>
      <c r="AB51" s="176">
        <v>0</v>
      </c>
      <c r="AC51" s="178">
        <v>0</v>
      </c>
      <c r="AD51" s="178">
        <v>0</v>
      </c>
      <c r="AE51" s="179">
        <v>0</v>
      </c>
      <c r="AF51" s="272">
        <v>8</v>
      </c>
      <c r="AG51" s="179">
        <v>3</v>
      </c>
      <c r="AH51" s="205">
        <v>0</v>
      </c>
      <c r="AI51" s="177">
        <v>0</v>
      </c>
      <c r="AJ51" s="176">
        <v>0</v>
      </c>
      <c r="AK51" s="179">
        <v>0</v>
      </c>
      <c r="AL51" s="272">
        <v>0</v>
      </c>
      <c r="AM51" s="178">
        <v>0</v>
      </c>
      <c r="AN51" s="178">
        <v>0</v>
      </c>
      <c r="AO51" s="177">
        <v>0</v>
      </c>
      <c r="AP51" s="180">
        <v>2</v>
      </c>
      <c r="AQ51" s="176">
        <v>0</v>
      </c>
      <c r="AR51" s="178">
        <v>0</v>
      </c>
      <c r="AS51" s="178">
        <v>0</v>
      </c>
      <c r="AT51" s="178">
        <v>0</v>
      </c>
      <c r="AU51" s="178">
        <v>0</v>
      </c>
      <c r="AV51" s="179">
        <v>0</v>
      </c>
      <c r="AW51" s="176">
        <v>0</v>
      </c>
      <c r="AX51" s="178">
        <v>0</v>
      </c>
      <c r="AY51" s="178">
        <v>0</v>
      </c>
      <c r="AZ51" s="178">
        <v>0</v>
      </c>
      <c r="BA51" s="179">
        <v>0</v>
      </c>
      <c r="BB51" s="205">
        <v>0</v>
      </c>
      <c r="BC51" s="178">
        <v>0</v>
      </c>
      <c r="BD51" s="178">
        <v>0</v>
      </c>
      <c r="BE51" s="179">
        <v>0</v>
      </c>
    </row>
    <row r="52" spans="2:57" s="172" customFormat="1" ht="21" customHeight="1" thickBot="1">
      <c r="B52" s="184" t="s">
        <v>384</v>
      </c>
      <c r="C52" s="185">
        <v>44</v>
      </c>
      <c r="D52" s="508">
        <v>37</v>
      </c>
      <c r="E52" s="186">
        <v>35</v>
      </c>
      <c r="F52" s="186">
        <v>0</v>
      </c>
      <c r="G52" s="186">
        <v>0</v>
      </c>
      <c r="H52" s="186">
        <v>0</v>
      </c>
      <c r="I52" s="186">
        <v>0</v>
      </c>
      <c r="J52" s="186">
        <v>0</v>
      </c>
      <c r="K52" s="186">
        <v>0</v>
      </c>
      <c r="L52" s="186">
        <v>0</v>
      </c>
      <c r="M52" s="186">
        <v>0</v>
      </c>
      <c r="N52" s="186">
        <v>0</v>
      </c>
      <c r="O52" s="186">
        <v>0</v>
      </c>
      <c r="P52" s="186">
        <v>37</v>
      </c>
      <c r="Q52" s="187">
        <v>0</v>
      </c>
      <c r="R52" s="184">
        <v>9</v>
      </c>
      <c r="S52" s="186">
        <v>26</v>
      </c>
      <c r="T52" s="186">
        <v>2</v>
      </c>
      <c r="U52" s="186">
        <v>0</v>
      </c>
      <c r="V52" s="186">
        <v>16</v>
      </c>
      <c r="W52" s="186">
        <v>15</v>
      </c>
      <c r="X52" s="186">
        <v>2</v>
      </c>
      <c r="Y52" s="186">
        <v>4</v>
      </c>
      <c r="Z52" s="187">
        <v>0</v>
      </c>
      <c r="AA52" s="188">
        <v>0</v>
      </c>
      <c r="AB52" s="184">
        <v>0</v>
      </c>
      <c r="AC52" s="186">
        <v>0</v>
      </c>
      <c r="AD52" s="186">
        <v>0</v>
      </c>
      <c r="AE52" s="187">
        <v>0</v>
      </c>
      <c r="AF52" s="273">
        <v>42</v>
      </c>
      <c r="AG52" s="187">
        <v>31</v>
      </c>
      <c r="AH52" s="206">
        <v>0</v>
      </c>
      <c r="AI52" s="185">
        <v>0</v>
      </c>
      <c r="AJ52" s="184">
        <v>0</v>
      </c>
      <c r="AK52" s="187">
        <v>0</v>
      </c>
      <c r="AL52" s="273">
        <v>0</v>
      </c>
      <c r="AM52" s="186">
        <v>12</v>
      </c>
      <c r="AN52" s="186">
        <v>12</v>
      </c>
      <c r="AO52" s="185">
        <v>0</v>
      </c>
      <c r="AP52" s="188">
        <v>0</v>
      </c>
      <c r="AQ52" s="184">
        <v>2</v>
      </c>
      <c r="AR52" s="186">
        <v>4</v>
      </c>
      <c r="AS52" s="186">
        <v>0</v>
      </c>
      <c r="AT52" s="186">
        <v>4</v>
      </c>
      <c r="AU52" s="186">
        <v>0</v>
      </c>
      <c r="AV52" s="187">
        <v>0</v>
      </c>
      <c r="AW52" s="184">
        <v>4</v>
      </c>
      <c r="AX52" s="186">
        <v>0</v>
      </c>
      <c r="AY52" s="186">
        <v>2</v>
      </c>
      <c r="AZ52" s="186">
        <v>0</v>
      </c>
      <c r="BA52" s="187">
        <v>0</v>
      </c>
      <c r="BB52" s="206">
        <v>2</v>
      </c>
      <c r="BC52" s="186">
        <v>2</v>
      </c>
      <c r="BD52" s="186">
        <v>0</v>
      </c>
      <c r="BE52" s="187">
        <v>0</v>
      </c>
    </row>
    <row r="53" spans="2:57" s="172" customFormat="1" ht="21" customHeight="1" thickBot="1" thickTop="1">
      <c r="B53" s="192" t="s">
        <v>93</v>
      </c>
      <c r="C53" s="193">
        <f aca="true" t="shared" si="0" ref="C53:AH53">SUM(C6:C52)</f>
        <v>5266</v>
      </c>
      <c r="D53" s="509">
        <f t="shared" si="0"/>
        <v>438</v>
      </c>
      <c r="E53" s="195">
        <f t="shared" si="0"/>
        <v>419</v>
      </c>
      <c r="F53" s="195">
        <f t="shared" si="0"/>
        <v>66</v>
      </c>
      <c r="G53" s="195">
        <f t="shared" si="0"/>
        <v>65</v>
      </c>
      <c r="H53" s="195">
        <f t="shared" si="0"/>
        <v>0</v>
      </c>
      <c r="I53" s="195">
        <f t="shared" si="0"/>
        <v>0</v>
      </c>
      <c r="J53" s="195">
        <f t="shared" si="0"/>
        <v>0</v>
      </c>
      <c r="K53" s="195">
        <f t="shared" si="0"/>
        <v>0</v>
      </c>
      <c r="L53" s="195">
        <f t="shared" si="0"/>
        <v>0</v>
      </c>
      <c r="M53" s="195">
        <f t="shared" si="0"/>
        <v>1</v>
      </c>
      <c r="N53" s="195">
        <f t="shared" si="0"/>
        <v>1</v>
      </c>
      <c r="O53" s="195">
        <f t="shared" si="0"/>
        <v>19</v>
      </c>
      <c r="P53" s="195">
        <f t="shared" si="0"/>
        <v>433</v>
      </c>
      <c r="Q53" s="196">
        <f t="shared" si="0"/>
        <v>35</v>
      </c>
      <c r="R53" s="194">
        <f t="shared" si="0"/>
        <v>238</v>
      </c>
      <c r="S53" s="195">
        <f t="shared" si="0"/>
        <v>169</v>
      </c>
      <c r="T53" s="195">
        <f t="shared" si="0"/>
        <v>15</v>
      </c>
      <c r="U53" s="195">
        <f t="shared" si="0"/>
        <v>3</v>
      </c>
      <c r="V53" s="195">
        <f t="shared" si="0"/>
        <v>273</v>
      </c>
      <c r="W53" s="195">
        <f t="shared" si="0"/>
        <v>99</v>
      </c>
      <c r="X53" s="195">
        <f t="shared" si="0"/>
        <v>33</v>
      </c>
      <c r="Y53" s="195">
        <f t="shared" si="0"/>
        <v>11</v>
      </c>
      <c r="Z53" s="196">
        <f t="shared" si="0"/>
        <v>9</v>
      </c>
      <c r="AA53" s="197">
        <f t="shared" si="0"/>
        <v>3</v>
      </c>
      <c r="AB53" s="194">
        <f t="shared" si="0"/>
        <v>2</v>
      </c>
      <c r="AC53" s="195">
        <f t="shared" si="0"/>
        <v>2</v>
      </c>
      <c r="AD53" s="195">
        <f t="shared" si="0"/>
        <v>0</v>
      </c>
      <c r="AE53" s="196">
        <f t="shared" si="0"/>
        <v>0</v>
      </c>
      <c r="AF53" s="274">
        <f t="shared" si="0"/>
        <v>3959</v>
      </c>
      <c r="AG53" s="196">
        <f t="shared" si="0"/>
        <v>877</v>
      </c>
      <c r="AH53" s="207">
        <f t="shared" si="0"/>
        <v>284</v>
      </c>
      <c r="AI53" s="193">
        <f aca="true" t="shared" si="1" ref="AI53:BE53">SUM(AI6:AI52)</f>
        <v>192</v>
      </c>
      <c r="AJ53" s="194">
        <f t="shared" si="1"/>
        <v>14</v>
      </c>
      <c r="AK53" s="196">
        <f t="shared" si="1"/>
        <v>13</v>
      </c>
      <c r="AL53" s="274">
        <f t="shared" si="1"/>
        <v>2</v>
      </c>
      <c r="AM53" s="195">
        <f t="shared" si="1"/>
        <v>21</v>
      </c>
      <c r="AN53" s="195">
        <f t="shared" si="1"/>
        <v>22</v>
      </c>
      <c r="AO53" s="193">
        <f t="shared" si="1"/>
        <v>0</v>
      </c>
      <c r="AP53" s="197">
        <f t="shared" si="1"/>
        <v>116</v>
      </c>
      <c r="AQ53" s="194">
        <f t="shared" si="1"/>
        <v>17</v>
      </c>
      <c r="AR53" s="195">
        <f t="shared" si="1"/>
        <v>29</v>
      </c>
      <c r="AS53" s="195">
        <f t="shared" si="1"/>
        <v>9</v>
      </c>
      <c r="AT53" s="195">
        <f t="shared" si="1"/>
        <v>24</v>
      </c>
      <c r="AU53" s="195">
        <f t="shared" si="1"/>
        <v>0</v>
      </c>
      <c r="AV53" s="196">
        <f t="shared" si="1"/>
        <v>7</v>
      </c>
      <c r="AW53" s="194">
        <f t="shared" si="1"/>
        <v>7</v>
      </c>
      <c r="AX53" s="195">
        <f t="shared" si="1"/>
        <v>8</v>
      </c>
      <c r="AY53" s="195">
        <f t="shared" si="1"/>
        <v>5</v>
      </c>
      <c r="AZ53" s="195">
        <f t="shared" si="1"/>
        <v>1</v>
      </c>
      <c r="BA53" s="196">
        <f t="shared" si="1"/>
        <v>7</v>
      </c>
      <c r="BB53" s="207">
        <f t="shared" si="1"/>
        <v>6</v>
      </c>
      <c r="BC53" s="195">
        <f t="shared" si="1"/>
        <v>6</v>
      </c>
      <c r="BD53" s="195">
        <f t="shared" si="1"/>
        <v>0</v>
      </c>
      <c r="BE53" s="196">
        <f t="shared" si="1"/>
        <v>0</v>
      </c>
    </row>
    <row r="54" ht="13.5" thickTop="1"/>
  </sheetData>
  <sheetProtection/>
  <mergeCells count="68">
    <mergeCell ref="C2:C5"/>
    <mergeCell ref="D2:D5"/>
    <mergeCell ref="E2:Q2"/>
    <mergeCell ref="R2:Z2"/>
    <mergeCell ref="AA2:AA5"/>
    <mergeCell ref="AB2:AE2"/>
    <mergeCell ref="AE3:AE5"/>
    <mergeCell ref="E4:E5"/>
    <mergeCell ref="F4:F5"/>
    <mergeCell ref="G4:G5"/>
    <mergeCell ref="AF2:AF5"/>
    <mergeCell ref="AG2:AG5"/>
    <mergeCell ref="AH2:AI2"/>
    <mergeCell ref="AJ2:AK2"/>
    <mergeCell ref="AL2:AO2"/>
    <mergeCell ref="AP2:AP5"/>
    <mergeCell ref="AI3:AI5"/>
    <mergeCell ref="AK3:AK5"/>
    <mergeCell ref="AL3:AL5"/>
    <mergeCell ref="AM3:AM5"/>
    <mergeCell ref="AQ2:AV2"/>
    <mergeCell ref="AW2:BA2"/>
    <mergeCell ref="BB2:BE2"/>
    <mergeCell ref="E3:F3"/>
    <mergeCell ref="G3:O3"/>
    <mergeCell ref="P3:Q3"/>
    <mergeCell ref="R3:U3"/>
    <mergeCell ref="V3:Z3"/>
    <mergeCell ref="AC3:AC5"/>
    <mergeCell ref="AD3:AD5"/>
    <mergeCell ref="BA3:BA5"/>
    <mergeCell ref="BC3:BE3"/>
    <mergeCell ref="BD4:BD5"/>
    <mergeCell ref="BE4:BE5"/>
    <mergeCell ref="AN3:AN5"/>
    <mergeCell ref="AO3:AO5"/>
    <mergeCell ref="AQ3:AQ5"/>
    <mergeCell ref="AR3:AR5"/>
    <mergeCell ref="AS3:AT3"/>
    <mergeCell ref="AU3:AV3"/>
    <mergeCell ref="Q4:Q5"/>
    <mergeCell ref="R4:R5"/>
    <mergeCell ref="S4:S5"/>
    <mergeCell ref="H4:H5"/>
    <mergeCell ref="I4:I5"/>
    <mergeCell ref="J4:J5"/>
    <mergeCell ref="K4:K5"/>
    <mergeCell ref="L4:L5"/>
    <mergeCell ref="M4:M5"/>
    <mergeCell ref="BC4:BC5"/>
    <mergeCell ref="AW3:AW5"/>
    <mergeCell ref="AX3:AX5"/>
    <mergeCell ref="AY3:AY5"/>
    <mergeCell ref="AZ3:AZ5"/>
    <mergeCell ref="T4:T5"/>
    <mergeCell ref="U4:U5"/>
    <mergeCell ref="V4:V5"/>
    <mergeCell ref="W4:W5"/>
    <mergeCell ref="X4:X5"/>
    <mergeCell ref="Z4:Z5"/>
    <mergeCell ref="AS4:AS5"/>
    <mergeCell ref="AT4:AT5"/>
    <mergeCell ref="AU4:AU5"/>
    <mergeCell ref="AV4:AV5"/>
    <mergeCell ref="Y4:Y5"/>
    <mergeCell ref="N4:N5"/>
    <mergeCell ref="O4:O5"/>
    <mergeCell ref="P4:P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B1:T33"/>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23" sqref="B23:T23"/>
    </sheetView>
  </sheetViews>
  <sheetFormatPr defaultColWidth="9.00390625" defaultRowHeight="13.5"/>
  <cols>
    <col min="1" max="1" width="2.75390625" style="40" customWidth="1"/>
    <col min="2" max="3" width="2.625" style="40" customWidth="1"/>
    <col min="4" max="4" width="59.625" style="40" customWidth="1"/>
    <col min="5" max="6" width="8.375" style="130" customWidth="1"/>
    <col min="7" max="7" width="7.125" style="40" customWidth="1"/>
    <col min="8" max="8" width="8.375" style="130" customWidth="1"/>
    <col min="9" max="9" width="7.125" style="40" customWidth="1"/>
    <col min="10" max="10" width="8.375" style="130" customWidth="1"/>
    <col min="11" max="11" width="7.125" style="40" customWidth="1"/>
    <col min="12" max="12" width="8.375" style="130" customWidth="1"/>
    <col min="13" max="13" width="7.125" style="40" customWidth="1"/>
    <col min="14" max="14" width="8.375" style="130" customWidth="1"/>
    <col min="15" max="15" width="7.125" style="40" customWidth="1"/>
    <col min="16" max="16" width="7.125" style="130" customWidth="1"/>
    <col min="17" max="17" width="7.125" style="40" customWidth="1"/>
    <col min="18" max="18" width="9.125" style="130" customWidth="1"/>
    <col min="19" max="19" width="9.50390625" style="130" customWidth="1"/>
    <col min="20" max="20" width="19.125" style="130" customWidth="1"/>
    <col min="21" max="16384" width="9.00390625" style="40" customWidth="1"/>
  </cols>
  <sheetData>
    <row r="1" spans="2:20" s="3" customFormat="1" ht="18" customHeight="1">
      <c r="B1" s="2" t="s">
        <v>10</v>
      </c>
      <c r="C1" s="2"/>
      <c r="D1" s="2"/>
      <c r="E1" s="122"/>
      <c r="F1" s="122"/>
      <c r="G1" s="2"/>
      <c r="H1" s="122"/>
      <c r="I1" s="2"/>
      <c r="J1" s="122"/>
      <c r="K1" s="2"/>
      <c r="L1" s="122"/>
      <c r="M1" s="2"/>
      <c r="N1" s="122"/>
      <c r="O1" s="2"/>
      <c r="P1" s="122"/>
      <c r="Q1" s="2"/>
      <c r="R1" s="122"/>
      <c r="S1" s="145"/>
      <c r="T1" s="145"/>
    </row>
    <row r="2" spans="2:20" s="3" customFormat="1" ht="18" customHeight="1">
      <c r="B2" s="539" t="s">
        <v>392</v>
      </c>
      <c r="C2" s="539"/>
      <c r="D2" s="539"/>
      <c r="E2" s="539"/>
      <c r="F2" s="539"/>
      <c r="G2" s="539"/>
      <c r="H2" s="539"/>
      <c r="I2" s="539"/>
      <c r="J2" s="539"/>
      <c r="K2" s="539"/>
      <c r="L2" s="539"/>
      <c r="M2" s="539"/>
      <c r="N2" s="539"/>
      <c r="O2" s="539"/>
      <c r="P2" s="539"/>
      <c r="Q2" s="539"/>
      <c r="R2" s="539"/>
      <c r="S2" s="539"/>
      <c r="T2" s="539"/>
    </row>
    <row r="3" spans="2:18" ht="18" customHeight="1">
      <c r="B3" s="41"/>
      <c r="C3" s="41"/>
      <c r="D3" s="41"/>
      <c r="E3" s="123"/>
      <c r="F3" s="123"/>
      <c r="G3" s="41"/>
      <c r="H3" s="123"/>
      <c r="I3" s="41"/>
      <c r="J3" s="123"/>
      <c r="K3" s="41"/>
      <c r="L3" s="123"/>
      <c r="M3" s="41"/>
      <c r="N3" s="123"/>
      <c r="O3" s="41"/>
      <c r="P3" s="123"/>
      <c r="Q3" s="41"/>
      <c r="R3" s="123"/>
    </row>
    <row r="4" spans="2:20" ht="17.25" customHeight="1">
      <c r="B4" s="530" t="s">
        <v>5</v>
      </c>
      <c r="C4" s="531"/>
      <c r="D4" s="547"/>
      <c r="E4" s="554" t="s">
        <v>1</v>
      </c>
      <c r="F4" s="530" t="s">
        <v>32</v>
      </c>
      <c r="G4" s="556"/>
      <c r="H4" s="556"/>
      <c r="I4" s="556"/>
      <c r="J4" s="556"/>
      <c r="K4" s="556"/>
      <c r="L4" s="556"/>
      <c r="M4" s="556"/>
      <c r="N4" s="556"/>
      <c r="O4" s="556"/>
      <c r="P4" s="556"/>
      <c r="Q4" s="557"/>
      <c r="R4" s="545" t="s">
        <v>22</v>
      </c>
      <c r="S4" s="545" t="s">
        <v>2</v>
      </c>
      <c r="T4" s="540" t="s">
        <v>41</v>
      </c>
    </row>
    <row r="5" spans="2:20" ht="25.5" customHeight="1">
      <c r="B5" s="548"/>
      <c r="C5" s="549"/>
      <c r="D5" s="550"/>
      <c r="E5" s="555"/>
      <c r="F5" s="131"/>
      <c r="G5" s="13"/>
      <c r="H5" s="534" t="s">
        <v>23</v>
      </c>
      <c r="I5" s="535"/>
      <c r="J5" s="534" t="s">
        <v>31</v>
      </c>
      <c r="K5" s="535"/>
      <c r="L5" s="534" t="s">
        <v>11</v>
      </c>
      <c r="M5" s="535"/>
      <c r="N5" s="534" t="s">
        <v>12</v>
      </c>
      <c r="O5" s="535"/>
      <c r="P5" s="534" t="s">
        <v>13</v>
      </c>
      <c r="Q5" s="535"/>
      <c r="R5" s="546"/>
      <c r="S5" s="546"/>
      <c r="T5" s="541"/>
    </row>
    <row r="6" spans="2:20" ht="17.25" customHeight="1">
      <c r="B6" s="551"/>
      <c r="C6" s="552"/>
      <c r="D6" s="553"/>
      <c r="E6" s="124" t="s">
        <v>6</v>
      </c>
      <c r="F6" s="132" t="s">
        <v>6</v>
      </c>
      <c r="G6" s="39" t="s">
        <v>7</v>
      </c>
      <c r="H6" s="135" t="s">
        <v>6</v>
      </c>
      <c r="I6" s="4" t="s">
        <v>7</v>
      </c>
      <c r="J6" s="132" t="s">
        <v>6</v>
      </c>
      <c r="K6" s="39" t="s">
        <v>7</v>
      </c>
      <c r="L6" s="132" t="s">
        <v>6</v>
      </c>
      <c r="M6" s="39" t="s">
        <v>7</v>
      </c>
      <c r="N6" s="135" t="s">
        <v>6</v>
      </c>
      <c r="O6" s="4" t="s">
        <v>7</v>
      </c>
      <c r="P6" s="135" t="s">
        <v>6</v>
      </c>
      <c r="Q6" s="39" t="s">
        <v>7</v>
      </c>
      <c r="R6" s="146" t="s">
        <v>6</v>
      </c>
      <c r="S6" s="146" t="s">
        <v>6</v>
      </c>
      <c r="T6" s="164" t="s">
        <v>20</v>
      </c>
    </row>
    <row r="7" spans="2:20" ht="22.5" customHeight="1">
      <c r="B7" s="522" t="s">
        <v>8</v>
      </c>
      <c r="C7" s="543"/>
      <c r="D7" s="544"/>
      <c r="E7" s="125">
        <f>SUM(E8+E17)</f>
        <v>9422</v>
      </c>
      <c r="F7" s="133">
        <f>SUM(F8+F17)</f>
        <v>5405</v>
      </c>
      <c r="G7" s="46">
        <v>100</v>
      </c>
      <c r="H7" s="136">
        <f>SUM(H8+H17)</f>
        <v>100</v>
      </c>
      <c r="I7" s="66">
        <f aca="true" t="shared" si="0" ref="I7:I14">H7/F7*100</f>
        <v>1.8501387604070305</v>
      </c>
      <c r="J7" s="141">
        <f>SUM(J8+J17)</f>
        <v>10</v>
      </c>
      <c r="K7" s="67">
        <f aca="true" t="shared" si="1" ref="K7:K14">J7/F7*100</f>
        <v>0.18501387604070307</v>
      </c>
      <c r="L7" s="141">
        <f>SUM(L8+L17)</f>
        <v>3826</v>
      </c>
      <c r="M7" s="67">
        <f aca="true" t="shared" si="2" ref="M7:M14">L7/F7*100</f>
        <v>70.78630897317298</v>
      </c>
      <c r="N7" s="137">
        <f>SUM(N8+N17)</f>
        <v>1459</v>
      </c>
      <c r="O7" s="66">
        <f aca="true" t="shared" si="3" ref="O7:O14">N7/F7*100</f>
        <v>26.993524514338574</v>
      </c>
      <c r="P7" s="137">
        <f>SUM(P8+P17)</f>
        <v>10</v>
      </c>
      <c r="Q7" s="67">
        <f aca="true" t="shared" si="4" ref="Q7:Q14">P7/F7*100</f>
        <v>0.18501387604070307</v>
      </c>
      <c r="R7" s="147">
        <f>SUM(R8+R17)</f>
        <v>3412</v>
      </c>
      <c r="S7" s="147">
        <f>SUM(S8+S17)</f>
        <v>595</v>
      </c>
      <c r="T7" s="165">
        <f>SUM(T8+T17)</f>
        <v>10</v>
      </c>
    </row>
    <row r="8" spans="2:20" ht="22.5" customHeight="1">
      <c r="B8" s="525" t="s">
        <v>26</v>
      </c>
      <c r="C8" s="526"/>
      <c r="D8" s="526"/>
      <c r="E8" s="126">
        <f>SUM('別表4-1'!C54)</f>
        <v>9238</v>
      </c>
      <c r="F8" s="133">
        <f>SUM('別表4-1'!D54)</f>
        <v>5288</v>
      </c>
      <c r="G8" s="48">
        <v>100</v>
      </c>
      <c r="H8" s="137">
        <f>SUM('別表4-1'!F54)</f>
        <v>94</v>
      </c>
      <c r="I8" s="66">
        <f t="shared" si="0"/>
        <v>1.7776096822995462</v>
      </c>
      <c r="J8" s="141">
        <f>SUM('別表4-1'!H54)</f>
        <v>9</v>
      </c>
      <c r="K8" s="67">
        <f t="shared" si="1"/>
        <v>0.170196671709531</v>
      </c>
      <c r="L8" s="141">
        <f>SUM('別表4-1'!J54)</f>
        <v>3760</v>
      </c>
      <c r="M8" s="67">
        <f t="shared" si="2"/>
        <v>71.10438729198184</v>
      </c>
      <c r="N8" s="137">
        <f>SUM('別表4-1'!L54)</f>
        <v>1416</v>
      </c>
      <c r="O8" s="66">
        <f t="shared" si="3"/>
        <v>26.77760968229955</v>
      </c>
      <c r="P8" s="137">
        <f>SUM('別表4-1'!N54)</f>
        <v>9</v>
      </c>
      <c r="Q8" s="67">
        <f t="shared" si="4"/>
        <v>0.170196671709531</v>
      </c>
      <c r="R8" s="141">
        <f>SUM('別表4-1'!Z54)</f>
        <v>3370</v>
      </c>
      <c r="S8" s="141">
        <f>SUM('別表4-1'!AA54)</f>
        <v>575</v>
      </c>
      <c r="T8" s="166">
        <f>SUM('別表4-1'!AB54)</f>
        <v>5</v>
      </c>
    </row>
    <row r="9" spans="2:20" ht="22.5" customHeight="1">
      <c r="B9" s="21"/>
      <c r="C9" s="5" t="s">
        <v>30</v>
      </c>
      <c r="D9" s="8" t="s">
        <v>51</v>
      </c>
      <c r="E9" s="127">
        <f>'別表4-2'!C54</f>
        <v>9101</v>
      </c>
      <c r="F9" s="134">
        <f>'別表4-2'!D54</f>
        <v>5266</v>
      </c>
      <c r="G9" s="102">
        <v>100</v>
      </c>
      <c r="H9" s="138">
        <f>'別表4-2'!F54</f>
        <v>94</v>
      </c>
      <c r="I9" s="69">
        <f t="shared" si="0"/>
        <v>1.785036080516521</v>
      </c>
      <c r="J9" s="142">
        <f>'別表4-2'!H54</f>
        <v>9</v>
      </c>
      <c r="K9" s="68">
        <f t="shared" si="1"/>
        <v>0.17090770983668818</v>
      </c>
      <c r="L9" s="142">
        <f>'別表4-2'!J54</f>
        <v>3741</v>
      </c>
      <c r="M9" s="68">
        <f t="shared" si="2"/>
        <v>71.04063805545006</v>
      </c>
      <c r="N9" s="138">
        <f>'別表4-2'!L54</f>
        <v>1413</v>
      </c>
      <c r="O9" s="69">
        <f t="shared" si="3"/>
        <v>26.832510444360047</v>
      </c>
      <c r="P9" s="138">
        <f>'別表4-2'!N54</f>
        <v>9</v>
      </c>
      <c r="Q9" s="68">
        <f t="shared" si="4"/>
        <v>0.17090770983668818</v>
      </c>
      <c r="R9" s="142">
        <f>'別表4-2'!Z54</f>
        <v>3255</v>
      </c>
      <c r="S9" s="142">
        <f>'別表4-2'!AA54</f>
        <v>575</v>
      </c>
      <c r="T9" s="168">
        <f>'別表4-2'!AB54</f>
        <v>5</v>
      </c>
    </row>
    <row r="10" spans="2:20" ht="22.5" customHeight="1">
      <c r="B10" s="21"/>
      <c r="C10" s="7"/>
      <c r="D10" s="19" t="s">
        <v>385</v>
      </c>
      <c r="E10" s="128">
        <v>2023</v>
      </c>
      <c r="F10" s="26">
        <v>1690</v>
      </c>
      <c r="G10" s="103">
        <v>100</v>
      </c>
      <c r="H10" s="139">
        <v>23</v>
      </c>
      <c r="I10" s="71">
        <f t="shared" si="0"/>
        <v>1.36094674556213</v>
      </c>
      <c r="J10" s="143">
        <v>0</v>
      </c>
      <c r="K10" s="70">
        <f t="shared" si="1"/>
        <v>0</v>
      </c>
      <c r="L10" s="143">
        <v>823</v>
      </c>
      <c r="M10" s="70">
        <f t="shared" si="2"/>
        <v>48.69822485207101</v>
      </c>
      <c r="N10" s="139">
        <v>842</v>
      </c>
      <c r="O10" s="71">
        <f t="shared" si="3"/>
        <v>49.82248520710059</v>
      </c>
      <c r="P10" s="139">
        <v>2</v>
      </c>
      <c r="Q10" s="70">
        <f t="shared" si="4"/>
        <v>0.1183431952662722</v>
      </c>
      <c r="R10" s="143">
        <v>244</v>
      </c>
      <c r="S10" s="143">
        <v>88</v>
      </c>
      <c r="T10" s="128">
        <v>1</v>
      </c>
    </row>
    <row r="11" spans="2:20" ht="22.5" customHeight="1">
      <c r="B11" s="21"/>
      <c r="C11" s="7"/>
      <c r="D11" s="19" t="s">
        <v>386</v>
      </c>
      <c r="E11" s="128">
        <v>1782</v>
      </c>
      <c r="F11" s="26">
        <v>1768</v>
      </c>
      <c r="G11" s="103">
        <v>100</v>
      </c>
      <c r="H11" s="139">
        <v>2</v>
      </c>
      <c r="I11" s="71">
        <f>H11/F11*100</f>
        <v>0.11312217194570137</v>
      </c>
      <c r="J11" s="143">
        <v>0</v>
      </c>
      <c r="K11" s="70">
        <f t="shared" si="1"/>
        <v>0</v>
      </c>
      <c r="L11" s="143">
        <v>1718</v>
      </c>
      <c r="M11" s="103">
        <f t="shared" si="2"/>
        <v>97.17194570135746</v>
      </c>
      <c r="N11" s="139">
        <v>47</v>
      </c>
      <c r="O11" s="71">
        <f t="shared" si="3"/>
        <v>2.658371040723982</v>
      </c>
      <c r="P11" s="139">
        <v>1</v>
      </c>
      <c r="Q11" s="70">
        <f t="shared" si="4"/>
        <v>0.056561085972850686</v>
      </c>
      <c r="R11" s="143">
        <v>11</v>
      </c>
      <c r="S11" s="143">
        <v>3</v>
      </c>
      <c r="T11" s="128">
        <v>0</v>
      </c>
    </row>
    <row r="12" spans="2:20" ht="22.5" customHeight="1">
      <c r="B12" s="21"/>
      <c r="C12" s="7"/>
      <c r="D12" s="23" t="s">
        <v>387</v>
      </c>
      <c r="E12" s="128">
        <v>1449</v>
      </c>
      <c r="F12" s="26">
        <v>710</v>
      </c>
      <c r="G12" s="103">
        <v>100</v>
      </c>
      <c r="H12" s="139">
        <v>7</v>
      </c>
      <c r="I12" s="71">
        <f>H12/F12*100</f>
        <v>0.9859154929577465</v>
      </c>
      <c r="J12" s="143">
        <v>0</v>
      </c>
      <c r="K12" s="70">
        <f t="shared" si="1"/>
        <v>0</v>
      </c>
      <c r="L12" s="143">
        <v>632</v>
      </c>
      <c r="M12" s="70">
        <f>L12/F12*100</f>
        <v>89.01408450704226</v>
      </c>
      <c r="N12" s="139">
        <v>71</v>
      </c>
      <c r="O12" s="71">
        <f t="shared" si="3"/>
        <v>10</v>
      </c>
      <c r="P12" s="139">
        <v>0</v>
      </c>
      <c r="Q12" s="70">
        <f t="shared" si="4"/>
        <v>0</v>
      </c>
      <c r="R12" s="143">
        <v>648</v>
      </c>
      <c r="S12" s="143">
        <v>90</v>
      </c>
      <c r="T12" s="128">
        <v>1</v>
      </c>
    </row>
    <row r="13" spans="2:20" ht="22.5" customHeight="1">
      <c r="B13" s="21"/>
      <c r="C13" s="9"/>
      <c r="D13" s="24" t="s">
        <v>9</v>
      </c>
      <c r="E13" s="129">
        <f>E9-E10-E11-E12</f>
        <v>3847</v>
      </c>
      <c r="F13" s="31">
        <f>F9-F10-F11-F12</f>
        <v>1098</v>
      </c>
      <c r="G13" s="104">
        <v>100</v>
      </c>
      <c r="H13" s="140">
        <f>H9-H10-H11-H12</f>
        <v>62</v>
      </c>
      <c r="I13" s="73">
        <f t="shared" si="0"/>
        <v>5.646630236794172</v>
      </c>
      <c r="J13" s="144">
        <f>J9-J10-J11-J12</f>
        <v>9</v>
      </c>
      <c r="K13" s="72">
        <f t="shared" si="1"/>
        <v>0.819672131147541</v>
      </c>
      <c r="L13" s="144">
        <f>L9-L10-L11-L12</f>
        <v>568</v>
      </c>
      <c r="M13" s="72">
        <f t="shared" si="2"/>
        <v>51.73041894353369</v>
      </c>
      <c r="N13" s="140">
        <f>N9-N10-N11-N12</f>
        <v>453</v>
      </c>
      <c r="O13" s="73">
        <f t="shared" si="3"/>
        <v>41.2568306010929</v>
      </c>
      <c r="P13" s="140">
        <f>P9-P10-P11-P12</f>
        <v>6</v>
      </c>
      <c r="Q13" s="72">
        <f t="shared" si="4"/>
        <v>0.546448087431694</v>
      </c>
      <c r="R13" s="144">
        <f>R9-R10-R11-R12</f>
        <v>2352</v>
      </c>
      <c r="S13" s="144">
        <f>S9-S10-S11-S12</f>
        <v>394</v>
      </c>
      <c r="T13" s="129">
        <f>T9-T10-T11-T12</f>
        <v>3</v>
      </c>
    </row>
    <row r="14" spans="2:20" ht="22.5" customHeight="1">
      <c r="B14" s="21"/>
      <c r="C14" s="7" t="s">
        <v>50</v>
      </c>
      <c r="D14" s="22" t="s">
        <v>52</v>
      </c>
      <c r="E14" s="127">
        <f>'別表4-3'!C54</f>
        <v>134</v>
      </c>
      <c r="F14" s="134">
        <f>'別表4-3'!D54</f>
        <v>20</v>
      </c>
      <c r="G14" s="102">
        <v>100</v>
      </c>
      <c r="H14" s="138">
        <f>'別表4-3'!F54</f>
        <v>0</v>
      </c>
      <c r="I14" s="69">
        <f t="shared" si="0"/>
        <v>0</v>
      </c>
      <c r="J14" s="142">
        <f>'別表4-3'!H54</f>
        <v>0</v>
      </c>
      <c r="K14" s="68">
        <f t="shared" si="1"/>
        <v>0</v>
      </c>
      <c r="L14" s="142">
        <f>'別表4-3'!J54</f>
        <v>19</v>
      </c>
      <c r="M14" s="68">
        <f t="shared" si="2"/>
        <v>95</v>
      </c>
      <c r="N14" s="138">
        <f>'別表4-3'!L54</f>
        <v>1</v>
      </c>
      <c r="O14" s="69">
        <f t="shared" si="3"/>
        <v>5</v>
      </c>
      <c r="P14" s="138">
        <f>'別表4-3'!N54</f>
        <v>0</v>
      </c>
      <c r="Q14" s="68">
        <f t="shared" si="4"/>
        <v>0</v>
      </c>
      <c r="R14" s="142">
        <f>'別表4-3'!Z54</f>
        <v>114</v>
      </c>
      <c r="S14" s="142">
        <f>'別表4-3'!AA54</f>
        <v>0</v>
      </c>
      <c r="T14" s="167">
        <f>'別表4-3'!AB54</f>
        <v>0</v>
      </c>
    </row>
    <row r="15" spans="2:20" ht="22.5" customHeight="1">
      <c r="B15" s="21"/>
      <c r="C15" s="9"/>
      <c r="D15" s="24" t="s">
        <v>389</v>
      </c>
      <c r="E15" s="129">
        <v>133</v>
      </c>
      <c r="F15" s="29">
        <v>19</v>
      </c>
      <c r="G15" s="104">
        <v>100</v>
      </c>
      <c r="H15" s="140">
        <v>0</v>
      </c>
      <c r="I15" s="73">
        <v>0</v>
      </c>
      <c r="J15" s="144">
        <v>0</v>
      </c>
      <c r="K15" s="72">
        <v>0</v>
      </c>
      <c r="L15" s="144">
        <v>19</v>
      </c>
      <c r="M15" s="104">
        <f aca="true" t="shared" si="5" ref="M15:M21">L15/F15*100</f>
        <v>100</v>
      </c>
      <c r="N15" s="140">
        <v>0</v>
      </c>
      <c r="O15" s="73">
        <v>0</v>
      </c>
      <c r="P15" s="140">
        <v>0</v>
      </c>
      <c r="Q15" s="72">
        <v>0</v>
      </c>
      <c r="R15" s="144">
        <v>114</v>
      </c>
      <c r="S15" s="144">
        <v>0</v>
      </c>
      <c r="T15" s="129">
        <v>0</v>
      </c>
    </row>
    <row r="16" spans="2:20" ht="22.5" customHeight="1">
      <c r="B16" s="21"/>
      <c r="C16" s="7" t="s">
        <v>18</v>
      </c>
      <c r="D16" s="6"/>
      <c r="E16" s="413">
        <f>'別表4-4'!C54</f>
        <v>3</v>
      </c>
      <c r="F16" s="414">
        <f>'別表4-4'!D54</f>
        <v>2</v>
      </c>
      <c r="G16" s="48">
        <v>100</v>
      </c>
      <c r="H16" s="137">
        <f>'別表4-4'!F54</f>
        <v>0</v>
      </c>
      <c r="I16" s="66">
        <f>H16/F16*100</f>
        <v>0</v>
      </c>
      <c r="J16" s="137">
        <f>'別表4-4'!H54</f>
        <v>0</v>
      </c>
      <c r="K16" s="67">
        <f>J16/F16*100</f>
        <v>0</v>
      </c>
      <c r="L16" s="137">
        <f>'別表4-4'!J54</f>
        <v>0</v>
      </c>
      <c r="M16" s="67">
        <f t="shared" si="5"/>
        <v>0</v>
      </c>
      <c r="N16" s="137">
        <f>'別表4-4'!L54</f>
        <v>2</v>
      </c>
      <c r="O16" s="47">
        <f aca="true" t="shared" si="6" ref="O16:O21">N16/F16*100</f>
        <v>100</v>
      </c>
      <c r="P16" s="137">
        <f>'別表4-4'!N54</f>
        <v>0</v>
      </c>
      <c r="Q16" s="67">
        <f>P16/F16*100</f>
        <v>0</v>
      </c>
      <c r="R16" s="137">
        <f>'別表4-4'!Z54</f>
        <v>1</v>
      </c>
      <c r="S16" s="137">
        <f>'別表4-4'!AA54</f>
        <v>0</v>
      </c>
      <c r="T16" s="126">
        <f>'別表4-4'!AB54</f>
        <v>0</v>
      </c>
    </row>
    <row r="17" spans="2:20" ht="22.5" customHeight="1">
      <c r="B17" s="527" t="s">
        <v>27</v>
      </c>
      <c r="C17" s="528"/>
      <c r="D17" s="542"/>
      <c r="E17" s="125">
        <f>SUM('別表4-5'!C54)</f>
        <v>184</v>
      </c>
      <c r="F17" s="412">
        <f>SUM('別表4-5'!D54)</f>
        <v>117</v>
      </c>
      <c r="G17" s="409">
        <v>100</v>
      </c>
      <c r="H17" s="136">
        <f>SUM('別表4-5'!F54)</f>
        <v>6</v>
      </c>
      <c r="I17" s="410">
        <f>H17/F17*100</f>
        <v>5.128205128205128</v>
      </c>
      <c r="J17" s="147">
        <f>'別表4-5'!H54</f>
        <v>1</v>
      </c>
      <c r="K17" s="411">
        <f>J17/F17*100</f>
        <v>0.8547008547008548</v>
      </c>
      <c r="L17" s="147">
        <f>SUM('別表4-5'!J54)</f>
        <v>66</v>
      </c>
      <c r="M17" s="411">
        <f t="shared" si="5"/>
        <v>56.41025641025641</v>
      </c>
      <c r="N17" s="136">
        <f>SUM('別表4-5'!L54)</f>
        <v>43</v>
      </c>
      <c r="O17" s="410">
        <f t="shared" si="6"/>
        <v>36.75213675213676</v>
      </c>
      <c r="P17" s="136">
        <f>SUM('別表4-5'!N54)</f>
        <v>1</v>
      </c>
      <c r="Q17" s="411">
        <f>P17/F17*100</f>
        <v>0.8547008547008548</v>
      </c>
      <c r="R17" s="147">
        <f>SUM('別表4-5'!Z54)</f>
        <v>42</v>
      </c>
      <c r="S17" s="147">
        <f>SUM('別表4-5'!AA54)</f>
        <v>20</v>
      </c>
      <c r="T17" s="168">
        <f>SUM('別表4-5'!AB54)</f>
        <v>5</v>
      </c>
    </row>
    <row r="18" spans="2:20" ht="22.5" customHeight="1">
      <c r="B18" s="7"/>
      <c r="C18" s="8"/>
      <c r="D18" s="23" t="s">
        <v>390</v>
      </c>
      <c r="E18" s="128">
        <v>76</v>
      </c>
      <c r="F18" s="26">
        <v>59</v>
      </c>
      <c r="G18" s="103">
        <v>100</v>
      </c>
      <c r="H18" s="139">
        <v>1</v>
      </c>
      <c r="I18" s="71">
        <f>H18/F18*100</f>
        <v>1.694915254237288</v>
      </c>
      <c r="J18" s="143">
        <v>1</v>
      </c>
      <c r="K18" s="70">
        <f>J18/F18*100</f>
        <v>1.694915254237288</v>
      </c>
      <c r="L18" s="143">
        <v>40</v>
      </c>
      <c r="M18" s="70">
        <f t="shared" si="5"/>
        <v>67.79661016949152</v>
      </c>
      <c r="N18" s="139">
        <v>17</v>
      </c>
      <c r="O18" s="71">
        <f t="shared" si="6"/>
        <v>28.8135593220339</v>
      </c>
      <c r="P18" s="139">
        <v>0</v>
      </c>
      <c r="Q18" s="70">
        <f>P18/F18*100</f>
        <v>0</v>
      </c>
      <c r="R18" s="143">
        <v>5</v>
      </c>
      <c r="S18" s="143">
        <v>7</v>
      </c>
      <c r="T18" s="128">
        <v>5</v>
      </c>
    </row>
    <row r="19" spans="2:20" ht="22.5" customHeight="1">
      <c r="B19" s="7"/>
      <c r="C19" s="8"/>
      <c r="D19" s="23" t="s">
        <v>388</v>
      </c>
      <c r="E19" s="159">
        <v>38</v>
      </c>
      <c r="F19" s="78">
        <v>20</v>
      </c>
      <c r="G19" s="160">
        <v>100</v>
      </c>
      <c r="H19" s="161">
        <v>0</v>
      </c>
      <c r="I19" s="121">
        <v>0</v>
      </c>
      <c r="J19" s="148">
        <v>0</v>
      </c>
      <c r="K19" s="162">
        <v>0</v>
      </c>
      <c r="L19" s="148">
        <v>6</v>
      </c>
      <c r="M19" s="162">
        <f t="shared" si="5"/>
        <v>30</v>
      </c>
      <c r="N19" s="161">
        <v>14</v>
      </c>
      <c r="O19" s="121">
        <f t="shared" si="6"/>
        <v>70</v>
      </c>
      <c r="P19" s="161">
        <v>0</v>
      </c>
      <c r="Q19" s="162">
        <v>0</v>
      </c>
      <c r="R19" s="148">
        <v>10</v>
      </c>
      <c r="S19" s="148">
        <v>8</v>
      </c>
      <c r="T19" s="159">
        <v>0</v>
      </c>
    </row>
    <row r="20" spans="2:20" ht="22.5" customHeight="1">
      <c r="B20" s="7"/>
      <c r="C20" s="8"/>
      <c r="D20" s="23" t="s">
        <v>402</v>
      </c>
      <c r="E20" s="159">
        <v>26</v>
      </c>
      <c r="F20" s="78">
        <v>22</v>
      </c>
      <c r="G20" s="160">
        <v>100</v>
      </c>
      <c r="H20" s="161">
        <v>4</v>
      </c>
      <c r="I20" s="121">
        <f>H20/F20*100</f>
        <v>18.181818181818183</v>
      </c>
      <c r="J20" s="148">
        <v>0</v>
      </c>
      <c r="K20" s="162">
        <f>J20/F20*100</f>
        <v>0</v>
      </c>
      <c r="L20" s="148">
        <v>8</v>
      </c>
      <c r="M20" s="162">
        <f t="shared" si="5"/>
        <v>36.36363636363637</v>
      </c>
      <c r="N20" s="161">
        <v>9</v>
      </c>
      <c r="O20" s="121">
        <f t="shared" si="6"/>
        <v>40.909090909090914</v>
      </c>
      <c r="P20" s="161">
        <v>1</v>
      </c>
      <c r="Q20" s="162">
        <f>P20/F20*100</f>
        <v>4.545454545454546</v>
      </c>
      <c r="R20" s="148">
        <v>4</v>
      </c>
      <c r="S20" s="148">
        <v>0</v>
      </c>
      <c r="T20" s="159">
        <v>0</v>
      </c>
    </row>
    <row r="21" spans="2:20" ht="22.5" customHeight="1">
      <c r="B21" s="9"/>
      <c r="C21" s="10"/>
      <c r="D21" s="24" t="s">
        <v>19</v>
      </c>
      <c r="E21" s="129">
        <f>SUM(E17-E18-E19-E20)</f>
        <v>44</v>
      </c>
      <c r="F21" s="31">
        <f>SUM(F17-F18-F19-F20)</f>
        <v>16</v>
      </c>
      <c r="G21" s="104">
        <v>100</v>
      </c>
      <c r="H21" s="140">
        <f>SUM(H17-H18-H19-H20)</f>
        <v>1</v>
      </c>
      <c r="I21" s="73">
        <f>H21/F21*100</f>
        <v>6.25</v>
      </c>
      <c r="J21" s="144">
        <f>SUM(J17-J18-J19-J20)</f>
        <v>0</v>
      </c>
      <c r="K21" s="72">
        <v>0</v>
      </c>
      <c r="L21" s="144">
        <f>SUM(L17-L18-L19-L20)</f>
        <v>12</v>
      </c>
      <c r="M21" s="72">
        <f t="shared" si="5"/>
        <v>75</v>
      </c>
      <c r="N21" s="140">
        <f>SUM(N17-N18-N19-N20)</f>
        <v>3</v>
      </c>
      <c r="O21" s="73">
        <f t="shared" si="6"/>
        <v>18.75</v>
      </c>
      <c r="P21" s="140">
        <f>SUM(P17-P18-P19-P20)</f>
        <v>0</v>
      </c>
      <c r="Q21" s="72">
        <v>0</v>
      </c>
      <c r="R21" s="144">
        <f>SUM(R17-R18-R19-R20)</f>
        <v>23</v>
      </c>
      <c r="S21" s="144">
        <f>SUM(S17-S18-S19-S20)</f>
        <v>5</v>
      </c>
      <c r="T21" s="129">
        <f>SUM(T17-T18-T19-T20)</f>
        <v>0</v>
      </c>
    </row>
    <row r="22" spans="2:20" s="41" customFormat="1" ht="22.5" customHeight="1">
      <c r="B22" s="536"/>
      <c r="C22" s="536"/>
      <c r="D22" s="536"/>
      <c r="E22" s="536"/>
      <c r="F22" s="536"/>
      <c r="G22" s="536"/>
      <c r="H22" s="536"/>
      <c r="I22" s="536"/>
      <c r="J22" s="536"/>
      <c r="K22" s="536"/>
      <c r="L22" s="536"/>
      <c r="M22" s="536"/>
      <c r="N22" s="536"/>
      <c r="O22" s="536"/>
      <c r="P22" s="536"/>
      <c r="Q22" s="536"/>
      <c r="R22" s="536"/>
      <c r="S22" s="536"/>
      <c r="T22" s="536"/>
    </row>
    <row r="23" spans="2:20" s="41" customFormat="1" ht="22.5" customHeight="1">
      <c r="B23" s="537"/>
      <c r="C23" s="537"/>
      <c r="D23" s="537"/>
      <c r="E23" s="537"/>
      <c r="F23" s="537"/>
      <c r="G23" s="537"/>
      <c r="H23" s="537"/>
      <c r="I23" s="537"/>
      <c r="J23" s="537"/>
      <c r="K23" s="537"/>
      <c r="L23" s="537"/>
      <c r="M23" s="537"/>
      <c r="N23" s="537"/>
      <c r="O23" s="537"/>
      <c r="P23" s="537"/>
      <c r="Q23" s="537"/>
      <c r="R23" s="537"/>
      <c r="S23" s="537"/>
      <c r="T23" s="537"/>
    </row>
    <row r="24" spans="2:20" s="41" customFormat="1" ht="22.5" customHeight="1">
      <c r="B24" s="538"/>
      <c r="C24" s="538"/>
      <c r="D24" s="538"/>
      <c r="E24" s="538"/>
      <c r="F24" s="538"/>
      <c r="G24" s="538"/>
      <c r="H24" s="538"/>
      <c r="I24" s="538"/>
      <c r="J24" s="538"/>
      <c r="K24" s="538"/>
      <c r="L24" s="538"/>
      <c r="M24" s="538"/>
      <c r="N24" s="538"/>
      <c r="P24" s="123"/>
      <c r="R24" s="123"/>
      <c r="S24" s="123"/>
      <c r="T24" s="123"/>
    </row>
    <row r="25" spans="5:20" s="41" customFormat="1" ht="12.75">
      <c r="E25" s="123"/>
      <c r="F25" s="123"/>
      <c r="H25" s="123"/>
      <c r="J25" s="123"/>
      <c r="L25" s="123"/>
      <c r="N25" s="123"/>
      <c r="P25" s="123"/>
      <c r="R25" s="123"/>
      <c r="S25" s="123"/>
      <c r="T25" s="123"/>
    </row>
    <row r="26" spans="5:20" s="41" customFormat="1" ht="12.75">
      <c r="E26" s="123"/>
      <c r="F26" s="123"/>
      <c r="H26" s="123"/>
      <c r="J26" s="123"/>
      <c r="L26" s="123"/>
      <c r="N26" s="123"/>
      <c r="P26" s="123"/>
      <c r="R26" s="123"/>
      <c r="S26" s="123"/>
      <c r="T26" s="123"/>
    </row>
    <row r="27" spans="5:20" s="41" customFormat="1" ht="12.75">
      <c r="E27" s="123"/>
      <c r="F27" s="123"/>
      <c r="H27" s="123"/>
      <c r="J27" s="123"/>
      <c r="L27" s="123"/>
      <c r="N27" s="123"/>
      <c r="P27" s="123"/>
      <c r="R27" s="123"/>
      <c r="S27" s="123"/>
      <c r="T27" s="123"/>
    </row>
    <row r="28" spans="5:20" s="41" customFormat="1" ht="12.75">
      <c r="E28" s="123"/>
      <c r="F28" s="123"/>
      <c r="H28" s="123"/>
      <c r="J28" s="123"/>
      <c r="L28" s="123"/>
      <c r="N28" s="123"/>
      <c r="P28" s="123"/>
      <c r="R28" s="123"/>
      <c r="S28" s="123"/>
      <c r="T28" s="123"/>
    </row>
    <row r="29" spans="5:20" s="41" customFormat="1" ht="12.75">
      <c r="E29" s="123"/>
      <c r="F29" s="123"/>
      <c r="H29" s="123"/>
      <c r="J29" s="123"/>
      <c r="L29" s="123"/>
      <c r="N29" s="123"/>
      <c r="P29" s="123"/>
      <c r="R29" s="123"/>
      <c r="S29" s="123"/>
      <c r="T29" s="123"/>
    </row>
    <row r="30" spans="5:20" s="41" customFormat="1" ht="12.75">
      <c r="E30" s="123"/>
      <c r="F30" s="123"/>
      <c r="H30" s="123"/>
      <c r="J30" s="123"/>
      <c r="L30" s="123"/>
      <c r="N30" s="123"/>
      <c r="P30" s="123"/>
      <c r="R30" s="123"/>
      <c r="S30" s="123"/>
      <c r="T30" s="123"/>
    </row>
    <row r="31" spans="5:20" s="41" customFormat="1" ht="12.75">
      <c r="E31" s="123"/>
      <c r="F31" s="123"/>
      <c r="H31" s="123"/>
      <c r="J31" s="123"/>
      <c r="L31" s="123"/>
      <c r="N31" s="123"/>
      <c r="P31" s="123"/>
      <c r="R31" s="123"/>
      <c r="S31" s="123"/>
      <c r="T31" s="123"/>
    </row>
    <row r="32" spans="5:20" s="41" customFormat="1" ht="12.75">
      <c r="E32" s="123"/>
      <c r="F32" s="123"/>
      <c r="H32" s="123"/>
      <c r="J32" s="123"/>
      <c r="L32" s="123"/>
      <c r="N32" s="123"/>
      <c r="P32" s="123"/>
      <c r="R32" s="123"/>
      <c r="S32" s="123"/>
      <c r="T32" s="123"/>
    </row>
    <row r="33" spans="5:20" s="41" customFormat="1" ht="12.75">
      <c r="E33" s="123"/>
      <c r="F33" s="123"/>
      <c r="H33" s="123"/>
      <c r="J33" s="123"/>
      <c r="L33" s="123"/>
      <c r="N33" s="123"/>
      <c r="P33" s="123"/>
      <c r="R33" s="123"/>
      <c r="S33" s="123"/>
      <c r="T33" s="123"/>
    </row>
  </sheetData>
  <sheetProtection/>
  <mergeCells count="18">
    <mergeCell ref="B24:N24"/>
    <mergeCell ref="B22:T22"/>
    <mergeCell ref="B23:T23"/>
    <mergeCell ref="E4:E5"/>
    <mergeCell ref="F4:Q4"/>
    <mergeCell ref="H5:I5"/>
    <mergeCell ref="L5:M5"/>
    <mergeCell ref="N5:O5"/>
    <mergeCell ref="B8:D8"/>
    <mergeCell ref="B2:T2"/>
    <mergeCell ref="T4:T5"/>
    <mergeCell ref="J5:K5"/>
    <mergeCell ref="B17:D17"/>
    <mergeCell ref="P5:Q5"/>
    <mergeCell ref="B7:D7"/>
    <mergeCell ref="R4:R5"/>
    <mergeCell ref="S4:S5"/>
    <mergeCell ref="B4:D6"/>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1:BC53"/>
  <sheetViews>
    <sheetView view="pageBreakPreview" zoomScale="60" zoomScaleNormal="78" zoomScalePageLayoutView="0" workbookViewId="0" topLeftCell="A1">
      <pane xSplit="4" ySplit="5" topLeftCell="E28" activePane="bottomRight" state="frozen"/>
      <selection pane="topLeft" activeCell="A1" sqref="A1"/>
      <selection pane="topRight" activeCell="E1" sqref="E1"/>
      <selection pane="bottomLeft" activeCell="A6" sqref="A6"/>
      <selection pane="bottomRight" activeCell="P59" sqref="P59"/>
    </sheetView>
  </sheetViews>
  <sheetFormatPr defaultColWidth="9.00390625" defaultRowHeight="13.5"/>
  <cols>
    <col min="1" max="1" width="2.75390625" style="254" customWidth="1"/>
    <col min="2" max="2" width="22.50390625" style="254" customWidth="1"/>
    <col min="3" max="55" width="6.50390625" style="254" customWidth="1"/>
    <col min="56" max="16384" width="8.875" style="254" customWidth="1"/>
  </cols>
  <sheetData>
    <row r="1" spans="1:55" s="235" customFormat="1" ht="15" thickBot="1">
      <c r="A1" s="442"/>
      <c r="B1" s="279" t="s">
        <v>179</v>
      </c>
      <c r="C1" s="280"/>
      <c r="BC1" s="281" t="s">
        <v>55</v>
      </c>
    </row>
    <row r="2" spans="2:55" s="282" customFormat="1" ht="30" customHeight="1" thickTop="1">
      <c r="B2" s="283"/>
      <c r="C2" s="709" t="s">
        <v>109</v>
      </c>
      <c r="D2" s="670" t="s">
        <v>120</v>
      </c>
      <c r="E2" s="676" t="s">
        <v>121</v>
      </c>
      <c r="F2" s="655"/>
      <c r="G2" s="655"/>
      <c r="H2" s="655"/>
      <c r="I2" s="655"/>
      <c r="J2" s="655"/>
      <c r="K2" s="655"/>
      <c r="L2" s="655"/>
      <c r="M2" s="655"/>
      <c r="N2" s="655"/>
      <c r="O2" s="655"/>
      <c r="P2" s="655"/>
      <c r="Q2" s="630"/>
      <c r="R2" s="629" t="s">
        <v>122</v>
      </c>
      <c r="S2" s="655"/>
      <c r="T2" s="655"/>
      <c r="U2" s="655"/>
      <c r="V2" s="655"/>
      <c r="W2" s="655"/>
      <c r="X2" s="655"/>
      <c r="Y2" s="655"/>
      <c r="Z2" s="630"/>
      <c r="AA2" s="677" t="s">
        <v>123</v>
      </c>
      <c r="AB2" s="670" t="s">
        <v>124</v>
      </c>
      <c r="AC2" s="656"/>
      <c r="AD2" s="656"/>
      <c r="AE2" s="657"/>
      <c r="AF2" s="670" t="s">
        <v>180</v>
      </c>
      <c r="AG2" s="657"/>
      <c r="AH2" s="670" t="s">
        <v>181</v>
      </c>
      <c r="AI2" s="657"/>
      <c r="AJ2" s="708" t="s">
        <v>130</v>
      </c>
      <c r="AK2" s="656"/>
      <c r="AL2" s="656"/>
      <c r="AM2" s="656"/>
      <c r="AN2" s="677" t="s">
        <v>129</v>
      </c>
      <c r="AO2" s="655" t="s">
        <v>131</v>
      </c>
      <c r="AP2" s="655"/>
      <c r="AQ2" s="655"/>
      <c r="AR2" s="655"/>
      <c r="AS2" s="655"/>
      <c r="AT2" s="655"/>
      <c r="AU2" s="629" t="s">
        <v>132</v>
      </c>
      <c r="AV2" s="655"/>
      <c r="AW2" s="655"/>
      <c r="AX2" s="655"/>
      <c r="AY2" s="630"/>
      <c r="AZ2" s="656" t="s">
        <v>178</v>
      </c>
      <c r="BA2" s="656"/>
      <c r="BB2" s="656"/>
      <c r="BC2" s="657"/>
    </row>
    <row r="3" spans="2:55" s="282" customFormat="1" ht="44.25" customHeight="1">
      <c r="B3" s="284"/>
      <c r="C3" s="664"/>
      <c r="D3" s="710"/>
      <c r="E3" s="645" t="s">
        <v>134</v>
      </c>
      <c r="F3" s="658"/>
      <c r="G3" s="645" t="s">
        <v>135</v>
      </c>
      <c r="H3" s="646"/>
      <c r="I3" s="646"/>
      <c r="J3" s="646"/>
      <c r="K3" s="646"/>
      <c r="L3" s="646"/>
      <c r="M3" s="646"/>
      <c r="N3" s="646"/>
      <c r="O3" s="658"/>
      <c r="P3" s="645" t="s">
        <v>136</v>
      </c>
      <c r="Q3" s="647"/>
      <c r="R3" s="659" t="s">
        <v>137</v>
      </c>
      <c r="S3" s="660"/>
      <c r="T3" s="660"/>
      <c r="U3" s="661"/>
      <c r="V3" s="662" t="s">
        <v>138</v>
      </c>
      <c r="W3" s="662"/>
      <c r="X3" s="662"/>
      <c r="Y3" s="662"/>
      <c r="Z3" s="663"/>
      <c r="AA3" s="678"/>
      <c r="AB3" s="264"/>
      <c r="AC3" s="639" t="s">
        <v>139</v>
      </c>
      <c r="AD3" s="639" t="s">
        <v>140</v>
      </c>
      <c r="AE3" s="623" t="s">
        <v>141</v>
      </c>
      <c r="AF3" s="264"/>
      <c r="AG3" s="623" t="s">
        <v>142</v>
      </c>
      <c r="AH3" s="266"/>
      <c r="AI3" s="623" t="s">
        <v>143</v>
      </c>
      <c r="AJ3" s="634" t="s">
        <v>144</v>
      </c>
      <c r="AK3" s="634" t="s">
        <v>145</v>
      </c>
      <c r="AL3" s="640" t="s">
        <v>146</v>
      </c>
      <c r="AM3" s="705" t="s">
        <v>147</v>
      </c>
      <c r="AN3" s="678"/>
      <c r="AO3" s="652" t="s">
        <v>148</v>
      </c>
      <c r="AP3" s="652" t="s">
        <v>149</v>
      </c>
      <c r="AQ3" s="645" t="s">
        <v>142</v>
      </c>
      <c r="AR3" s="646"/>
      <c r="AS3" s="645" t="s">
        <v>150</v>
      </c>
      <c r="AT3" s="646"/>
      <c r="AU3" s="626" t="s">
        <v>151</v>
      </c>
      <c r="AV3" s="634" t="s">
        <v>152</v>
      </c>
      <c r="AW3" s="634" t="s">
        <v>153</v>
      </c>
      <c r="AX3" s="634" t="s">
        <v>154</v>
      </c>
      <c r="AY3" s="644" t="s">
        <v>155</v>
      </c>
      <c r="AZ3" s="267"/>
      <c r="BA3" s="645" t="s">
        <v>156</v>
      </c>
      <c r="BB3" s="646"/>
      <c r="BC3" s="647"/>
    </row>
    <row r="4" spans="2:55" s="282" customFormat="1" ht="27" customHeight="1">
      <c r="B4" s="284"/>
      <c r="C4" s="664"/>
      <c r="D4" s="710"/>
      <c r="E4" s="634" t="s">
        <v>157</v>
      </c>
      <c r="F4" s="634" t="s">
        <v>72</v>
      </c>
      <c r="G4" s="634" t="s">
        <v>78</v>
      </c>
      <c r="H4" s="634" t="s">
        <v>158</v>
      </c>
      <c r="I4" s="634" t="s">
        <v>159</v>
      </c>
      <c r="J4" s="634" t="s">
        <v>80</v>
      </c>
      <c r="K4" s="634" t="s">
        <v>160</v>
      </c>
      <c r="L4" s="634" t="s">
        <v>82</v>
      </c>
      <c r="M4" s="634" t="s">
        <v>161</v>
      </c>
      <c r="N4" s="634" t="s">
        <v>162</v>
      </c>
      <c r="O4" s="634" t="s">
        <v>72</v>
      </c>
      <c r="P4" s="634" t="s">
        <v>163</v>
      </c>
      <c r="Q4" s="623" t="s">
        <v>164</v>
      </c>
      <c r="R4" s="643" t="s">
        <v>165</v>
      </c>
      <c r="S4" s="573" t="s">
        <v>166</v>
      </c>
      <c r="T4" s="573" t="s">
        <v>167</v>
      </c>
      <c r="U4" s="638" t="s">
        <v>168</v>
      </c>
      <c r="V4" s="573" t="s">
        <v>169</v>
      </c>
      <c r="W4" s="573" t="s">
        <v>152</v>
      </c>
      <c r="X4" s="573" t="s">
        <v>153</v>
      </c>
      <c r="Y4" s="638" t="s">
        <v>154</v>
      </c>
      <c r="Z4" s="574" t="s">
        <v>155</v>
      </c>
      <c r="AA4" s="678"/>
      <c r="AB4" s="264"/>
      <c r="AC4" s="664"/>
      <c r="AD4" s="664"/>
      <c r="AE4" s="624"/>
      <c r="AF4" s="264"/>
      <c r="AG4" s="624"/>
      <c r="AH4" s="266"/>
      <c r="AI4" s="624"/>
      <c r="AJ4" s="642"/>
      <c r="AK4" s="642"/>
      <c r="AL4" s="648"/>
      <c r="AM4" s="706"/>
      <c r="AN4" s="678"/>
      <c r="AO4" s="653"/>
      <c r="AP4" s="653"/>
      <c r="AQ4" s="634" t="s">
        <v>170</v>
      </c>
      <c r="AR4" s="634" t="s">
        <v>171</v>
      </c>
      <c r="AS4" s="640" t="s">
        <v>172</v>
      </c>
      <c r="AT4" s="704" t="s">
        <v>72</v>
      </c>
      <c r="AU4" s="627"/>
      <c r="AV4" s="642"/>
      <c r="AW4" s="642"/>
      <c r="AX4" s="642"/>
      <c r="AY4" s="644"/>
      <c r="AZ4" s="267"/>
      <c r="BA4" s="640" t="s">
        <v>173</v>
      </c>
      <c r="BB4" s="640" t="s">
        <v>174</v>
      </c>
      <c r="BC4" s="623" t="s">
        <v>72</v>
      </c>
    </row>
    <row r="5" spans="2:55" s="285" customFormat="1" ht="171" customHeight="1">
      <c r="B5" s="286"/>
      <c r="C5" s="664"/>
      <c r="D5" s="659"/>
      <c r="E5" s="635"/>
      <c r="F5" s="635"/>
      <c r="G5" s="635"/>
      <c r="H5" s="635"/>
      <c r="I5" s="635"/>
      <c r="J5" s="635"/>
      <c r="K5" s="635"/>
      <c r="L5" s="635"/>
      <c r="M5" s="635"/>
      <c r="N5" s="635"/>
      <c r="O5" s="635"/>
      <c r="P5" s="635"/>
      <c r="Q5" s="625"/>
      <c r="R5" s="626"/>
      <c r="S5" s="634"/>
      <c r="T5" s="634"/>
      <c r="U5" s="639"/>
      <c r="V5" s="634"/>
      <c r="W5" s="634"/>
      <c r="X5" s="634"/>
      <c r="Y5" s="639"/>
      <c r="Z5" s="623"/>
      <c r="AA5" s="679"/>
      <c r="AB5" s="268"/>
      <c r="AC5" s="665"/>
      <c r="AD5" s="665"/>
      <c r="AE5" s="625"/>
      <c r="AF5" s="268"/>
      <c r="AG5" s="625"/>
      <c r="AH5" s="270"/>
      <c r="AI5" s="625"/>
      <c r="AJ5" s="635"/>
      <c r="AK5" s="635"/>
      <c r="AL5" s="641"/>
      <c r="AM5" s="707"/>
      <c r="AN5" s="679"/>
      <c r="AO5" s="654"/>
      <c r="AP5" s="654"/>
      <c r="AQ5" s="635"/>
      <c r="AR5" s="635"/>
      <c r="AS5" s="641"/>
      <c r="AT5" s="668"/>
      <c r="AU5" s="628"/>
      <c r="AV5" s="635"/>
      <c r="AW5" s="635"/>
      <c r="AX5" s="635"/>
      <c r="AY5" s="637"/>
      <c r="AZ5" s="271"/>
      <c r="BA5" s="641"/>
      <c r="BB5" s="641"/>
      <c r="BC5" s="625"/>
    </row>
    <row r="6" spans="2:55" ht="21" customHeight="1">
      <c r="B6" s="255" t="s">
        <v>339</v>
      </c>
      <c r="C6" s="287">
        <v>0</v>
      </c>
      <c r="D6" s="331">
        <v>0</v>
      </c>
      <c r="E6" s="237">
        <v>0</v>
      </c>
      <c r="F6" s="237">
        <v>0</v>
      </c>
      <c r="G6" s="237">
        <v>0</v>
      </c>
      <c r="H6" s="237">
        <v>0</v>
      </c>
      <c r="I6" s="237">
        <v>0</v>
      </c>
      <c r="J6" s="237">
        <v>0</v>
      </c>
      <c r="K6" s="237">
        <v>0</v>
      </c>
      <c r="L6" s="237">
        <v>0</v>
      </c>
      <c r="M6" s="237">
        <v>0</v>
      </c>
      <c r="N6" s="237">
        <v>0</v>
      </c>
      <c r="O6" s="237">
        <v>0</v>
      </c>
      <c r="P6" s="237">
        <v>0</v>
      </c>
      <c r="Q6" s="256">
        <v>0</v>
      </c>
      <c r="R6" s="255">
        <v>0</v>
      </c>
      <c r="S6" s="237">
        <v>0</v>
      </c>
      <c r="T6" s="237">
        <v>0</v>
      </c>
      <c r="U6" s="237">
        <v>0</v>
      </c>
      <c r="V6" s="237">
        <v>0</v>
      </c>
      <c r="W6" s="237">
        <v>0</v>
      </c>
      <c r="X6" s="237">
        <v>0</v>
      </c>
      <c r="Y6" s="237">
        <v>0</v>
      </c>
      <c r="Z6" s="256">
        <v>0</v>
      </c>
      <c r="AA6" s="288">
        <v>0</v>
      </c>
      <c r="AB6" s="255">
        <v>0</v>
      </c>
      <c r="AC6" s="237">
        <v>0</v>
      </c>
      <c r="AD6" s="237">
        <v>0</v>
      </c>
      <c r="AE6" s="256">
        <v>0</v>
      </c>
      <c r="AF6" s="255">
        <v>0</v>
      </c>
      <c r="AG6" s="256">
        <v>0</v>
      </c>
      <c r="AH6" s="255">
        <v>0</v>
      </c>
      <c r="AI6" s="256">
        <v>0</v>
      </c>
      <c r="AJ6" s="237">
        <v>0</v>
      </c>
      <c r="AK6" s="237">
        <v>0</v>
      </c>
      <c r="AL6" s="237">
        <v>0</v>
      </c>
      <c r="AM6" s="287">
        <v>0</v>
      </c>
      <c r="AN6" s="288">
        <v>0</v>
      </c>
      <c r="AO6" s="236">
        <v>0</v>
      </c>
      <c r="AP6" s="237">
        <v>0</v>
      </c>
      <c r="AQ6" s="237">
        <v>0</v>
      </c>
      <c r="AR6" s="237">
        <v>0</v>
      </c>
      <c r="AS6" s="237">
        <v>0</v>
      </c>
      <c r="AT6" s="287">
        <v>0</v>
      </c>
      <c r="AU6" s="255">
        <v>0</v>
      </c>
      <c r="AV6" s="237">
        <v>0</v>
      </c>
      <c r="AW6" s="237">
        <v>0</v>
      </c>
      <c r="AX6" s="237">
        <v>0</v>
      </c>
      <c r="AY6" s="256">
        <v>0</v>
      </c>
      <c r="AZ6" s="236">
        <v>0</v>
      </c>
      <c r="BA6" s="237">
        <v>0</v>
      </c>
      <c r="BB6" s="237">
        <v>0</v>
      </c>
      <c r="BC6" s="256">
        <v>0</v>
      </c>
    </row>
    <row r="7" spans="2:55" ht="21" customHeight="1">
      <c r="B7" s="255" t="s">
        <v>340</v>
      </c>
      <c r="C7" s="287">
        <v>0</v>
      </c>
      <c r="D7" s="331">
        <v>0</v>
      </c>
      <c r="E7" s="237">
        <v>0</v>
      </c>
      <c r="F7" s="237">
        <v>0</v>
      </c>
      <c r="G7" s="237">
        <v>0</v>
      </c>
      <c r="H7" s="237">
        <v>0</v>
      </c>
      <c r="I7" s="237">
        <v>0</v>
      </c>
      <c r="J7" s="237">
        <v>0</v>
      </c>
      <c r="K7" s="237">
        <v>0</v>
      </c>
      <c r="L7" s="237">
        <v>0</v>
      </c>
      <c r="M7" s="237">
        <v>0</v>
      </c>
      <c r="N7" s="237">
        <v>0</v>
      </c>
      <c r="O7" s="237">
        <v>0</v>
      </c>
      <c r="P7" s="237">
        <v>0</v>
      </c>
      <c r="Q7" s="256">
        <v>0</v>
      </c>
      <c r="R7" s="255">
        <v>0</v>
      </c>
      <c r="S7" s="237">
        <v>0</v>
      </c>
      <c r="T7" s="237">
        <v>0</v>
      </c>
      <c r="U7" s="237">
        <v>0</v>
      </c>
      <c r="V7" s="237">
        <v>0</v>
      </c>
      <c r="W7" s="237">
        <v>0</v>
      </c>
      <c r="X7" s="237">
        <v>0</v>
      </c>
      <c r="Y7" s="237">
        <v>0</v>
      </c>
      <c r="Z7" s="256">
        <v>0</v>
      </c>
      <c r="AA7" s="288">
        <v>0</v>
      </c>
      <c r="AB7" s="255">
        <v>0</v>
      </c>
      <c r="AC7" s="237">
        <v>0</v>
      </c>
      <c r="AD7" s="237">
        <v>0</v>
      </c>
      <c r="AE7" s="256">
        <v>0</v>
      </c>
      <c r="AF7" s="255">
        <v>0</v>
      </c>
      <c r="AG7" s="256">
        <v>0</v>
      </c>
      <c r="AH7" s="255">
        <v>0</v>
      </c>
      <c r="AI7" s="256">
        <v>0</v>
      </c>
      <c r="AJ7" s="237">
        <v>0</v>
      </c>
      <c r="AK7" s="237">
        <v>0</v>
      </c>
      <c r="AL7" s="237">
        <v>0</v>
      </c>
      <c r="AM7" s="287">
        <v>0</v>
      </c>
      <c r="AN7" s="288">
        <v>0</v>
      </c>
      <c r="AO7" s="236">
        <v>0</v>
      </c>
      <c r="AP7" s="237">
        <v>0</v>
      </c>
      <c r="AQ7" s="237">
        <v>0</v>
      </c>
      <c r="AR7" s="237">
        <v>0</v>
      </c>
      <c r="AS7" s="237">
        <v>0</v>
      </c>
      <c r="AT7" s="287">
        <v>0</v>
      </c>
      <c r="AU7" s="255">
        <v>0</v>
      </c>
      <c r="AV7" s="237">
        <v>0</v>
      </c>
      <c r="AW7" s="237">
        <v>0</v>
      </c>
      <c r="AX7" s="237">
        <v>0</v>
      </c>
      <c r="AY7" s="256">
        <v>0</v>
      </c>
      <c r="AZ7" s="236">
        <v>0</v>
      </c>
      <c r="BA7" s="237">
        <v>0</v>
      </c>
      <c r="BB7" s="237">
        <v>0</v>
      </c>
      <c r="BC7" s="256">
        <v>0</v>
      </c>
    </row>
    <row r="8" spans="2:55" ht="21" customHeight="1">
      <c r="B8" s="255" t="s">
        <v>341</v>
      </c>
      <c r="C8" s="287">
        <v>0</v>
      </c>
      <c r="D8" s="331">
        <v>0</v>
      </c>
      <c r="E8" s="237">
        <v>0</v>
      </c>
      <c r="F8" s="237">
        <v>0</v>
      </c>
      <c r="G8" s="237">
        <v>0</v>
      </c>
      <c r="H8" s="237">
        <v>0</v>
      </c>
      <c r="I8" s="237">
        <v>0</v>
      </c>
      <c r="J8" s="237">
        <v>0</v>
      </c>
      <c r="K8" s="237">
        <v>0</v>
      </c>
      <c r="L8" s="237">
        <v>0</v>
      </c>
      <c r="M8" s="237">
        <v>0</v>
      </c>
      <c r="N8" s="237">
        <v>0</v>
      </c>
      <c r="O8" s="237">
        <v>0</v>
      </c>
      <c r="P8" s="237">
        <v>0</v>
      </c>
      <c r="Q8" s="256">
        <v>0</v>
      </c>
      <c r="R8" s="255">
        <v>0</v>
      </c>
      <c r="S8" s="237">
        <v>0</v>
      </c>
      <c r="T8" s="237">
        <v>0</v>
      </c>
      <c r="U8" s="237">
        <v>0</v>
      </c>
      <c r="V8" s="237">
        <v>0</v>
      </c>
      <c r="W8" s="237">
        <v>0</v>
      </c>
      <c r="X8" s="237">
        <v>0</v>
      </c>
      <c r="Y8" s="237">
        <v>0</v>
      </c>
      <c r="Z8" s="256">
        <v>0</v>
      </c>
      <c r="AA8" s="288">
        <v>0</v>
      </c>
      <c r="AB8" s="255">
        <v>0</v>
      </c>
      <c r="AC8" s="237">
        <v>0</v>
      </c>
      <c r="AD8" s="237">
        <v>0</v>
      </c>
      <c r="AE8" s="256">
        <v>0</v>
      </c>
      <c r="AF8" s="255">
        <v>0</v>
      </c>
      <c r="AG8" s="256">
        <v>0</v>
      </c>
      <c r="AH8" s="255">
        <v>0</v>
      </c>
      <c r="AI8" s="256">
        <v>0</v>
      </c>
      <c r="AJ8" s="237">
        <v>0</v>
      </c>
      <c r="AK8" s="237">
        <v>0</v>
      </c>
      <c r="AL8" s="237">
        <v>0</v>
      </c>
      <c r="AM8" s="287">
        <v>0</v>
      </c>
      <c r="AN8" s="288">
        <v>0</v>
      </c>
      <c r="AO8" s="236">
        <v>0</v>
      </c>
      <c r="AP8" s="237">
        <v>0</v>
      </c>
      <c r="AQ8" s="237">
        <v>0</v>
      </c>
      <c r="AR8" s="237">
        <v>0</v>
      </c>
      <c r="AS8" s="237">
        <v>0</v>
      </c>
      <c r="AT8" s="287">
        <v>0</v>
      </c>
      <c r="AU8" s="255">
        <v>0</v>
      </c>
      <c r="AV8" s="237">
        <v>0</v>
      </c>
      <c r="AW8" s="237">
        <v>0</v>
      </c>
      <c r="AX8" s="237">
        <v>0</v>
      </c>
      <c r="AY8" s="256">
        <v>0</v>
      </c>
      <c r="AZ8" s="236">
        <v>0</v>
      </c>
      <c r="BA8" s="237">
        <v>0</v>
      </c>
      <c r="BB8" s="237">
        <v>0</v>
      </c>
      <c r="BC8" s="256">
        <v>0</v>
      </c>
    </row>
    <row r="9" spans="2:55" s="308" customFormat="1" ht="21" customHeight="1">
      <c r="B9" s="255" t="s">
        <v>342</v>
      </c>
      <c r="C9" s="287">
        <v>0</v>
      </c>
      <c r="D9" s="331">
        <v>0</v>
      </c>
      <c r="E9" s="237">
        <v>0</v>
      </c>
      <c r="F9" s="237">
        <v>0</v>
      </c>
      <c r="G9" s="237">
        <v>0</v>
      </c>
      <c r="H9" s="237">
        <v>0</v>
      </c>
      <c r="I9" s="237">
        <v>0</v>
      </c>
      <c r="J9" s="237">
        <v>0</v>
      </c>
      <c r="K9" s="237">
        <v>0</v>
      </c>
      <c r="L9" s="237">
        <v>0</v>
      </c>
      <c r="M9" s="237">
        <v>0</v>
      </c>
      <c r="N9" s="237">
        <v>0</v>
      </c>
      <c r="O9" s="237">
        <v>0</v>
      </c>
      <c r="P9" s="237">
        <v>0</v>
      </c>
      <c r="Q9" s="256">
        <v>0</v>
      </c>
      <c r="R9" s="255">
        <v>0</v>
      </c>
      <c r="S9" s="237">
        <v>0</v>
      </c>
      <c r="T9" s="237">
        <v>0</v>
      </c>
      <c r="U9" s="237">
        <v>0</v>
      </c>
      <c r="V9" s="237">
        <v>0</v>
      </c>
      <c r="W9" s="237">
        <v>0</v>
      </c>
      <c r="X9" s="237">
        <v>0</v>
      </c>
      <c r="Y9" s="237">
        <v>0</v>
      </c>
      <c r="Z9" s="256">
        <v>0</v>
      </c>
      <c r="AA9" s="288">
        <v>0</v>
      </c>
      <c r="AB9" s="255">
        <v>0</v>
      </c>
      <c r="AC9" s="237">
        <v>0</v>
      </c>
      <c r="AD9" s="237">
        <v>0</v>
      </c>
      <c r="AE9" s="256">
        <v>0</v>
      </c>
      <c r="AF9" s="255">
        <v>0</v>
      </c>
      <c r="AG9" s="256">
        <v>0</v>
      </c>
      <c r="AH9" s="255">
        <v>0</v>
      </c>
      <c r="AI9" s="256">
        <v>0</v>
      </c>
      <c r="AJ9" s="237">
        <v>0</v>
      </c>
      <c r="AK9" s="237">
        <v>0</v>
      </c>
      <c r="AL9" s="237">
        <v>0</v>
      </c>
      <c r="AM9" s="287">
        <v>0</v>
      </c>
      <c r="AN9" s="288">
        <v>0</v>
      </c>
      <c r="AO9" s="236">
        <v>0</v>
      </c>
      <c r="AP9" s="237">
        <v>0</v>
      </c>
      <c r="AQ9" s="237">
        <v>0</v>
      </c>
      <c r="AR9" s="237">
        <v>0</v>
      </c>
      <c r="AS9" s="237">
        <v>0</v>
      </c>
      <c r="AT9" s="287">
        <v>0</v>
      </c>
      <c r="AU9" s="255">
        <v>0</v>
      </c>
      <c r="AV9" s="237">
        <v>0</v>
      </c>
      <c r="AW9" s="237">
        <v>0</v>
      </c>
      <c r="AX9" s="237">
        <v>0</v>
      </c>
      <c r="AY9" s="256">
        <v>0</v>
      </c>
      <c r="AZ9" s="236">
        <v>0</v>
      </c>
      <c r="BA9" s="237">
        <v>0</v>
      </c>
      <c r="BB9" s="237">
        <v>0</v>
      </c>
      <c r="BC9" s="256">
        <v>0</v>
      </c>
    </row>
    <row r="10" spans="2:55" s="308" customFormat="1" ht="21" customHeight="1">
      <c r="B10" s="255" t="s">
        <v>343</v>
      </c>
      <c r="C10" s="287">
        <v>0</v>
      </c>
      <c r="D10" s="331">
        <v>0</v>
      </c>
      <c r="E10" s="237">
        <v>0</v>
      </c>
      <c r="F10" s="237">
        <v>0</v>
      </c>
      <c r="G10" s="237">
        <v>0</v>
      </c>
      <c r="H10" s="237">
        <v>0</v>
      </c>
      <c r="I10" s="237">
        <v>0</v>
      </c>
      <c r="J10" s="237">
        <v>0</v>
      </c>
      <c r="K10" s="237">
        <v>0</v>
      </c>
      <c r="L10" s="237">
        <v>0</v>
      </c>
      <c r="M10" s="237">
        <v>0</v>
      </c>
      <c r="N10" s="237">
        <v>0</v>
      </c>
      <c r="O10" s="237">
        <v>0</v>
      </c>
      <c r="P10" s="237">
        <v>0</v>
      </c>
      <c r="Q10" s="256">
        <v>0</v>
      </c>
      <c r="R10" s="255">
        <v>0</v>
      </c>
      <c r="S10" s="237">
        <v>0</v>
      </c>
      <c r="T10" s="237">
        <v>0</v>
      </c>
      <c r="U10" s="237">
        <v>0</v>
      </c>
      <c r="V10" s="237">
        <v>0</v>
      </c>
      <c r="W10" s="237">
        <v>0</v>
      </c>
      <c r="X10" s="237">
        <v>0</v>
      </c>
      <c r="Y10" s="237">
        <v>0</v>
      </c>
      <c r="Z10" s="256">
        <v>0</v>
      </c>
      <c r="AA10" s="288">
        <v>0</v>
      </c>
      <c r="AB10" s="255">
        <v>0</v>
      </c>
      <c r="AC10" s="237">
        <v>0</v>
      </c>
      <c r="AD10" s="237">
        <v>0</v>
      </c>
      <c r="AE10" s="256">
        <v>0</v>
      </c>
      <c r="AF10" s="255">
        <v>0</v>
      </c>
      <c r="AG10" s="256">
        <v>0</v>
      </c>
      <c r="AH10" s="255">
        <v>0</v>
      </c>
      <c r="AI10" s="256">
        <v>0</v>
      </c>
      <c r="AJ10" s="237">
        <v>0</v>
      </c>
      <c r="AK10" s="237">
        <v>0</v>
      </c>
      <c r="AL10" s="237">
        <v>0</v>
      </c>
      <c r="AM10" s="287">
        <v>0</v>
      </c>
      <c r="AN10" s="288">
        <v>0</v>
      </c>
      <c r="AO10" s="236">
        <v>0</v>
      </c>
      <c r="AP10" s="237">
        <v>0</v>
      </c>
      <c r="AQ10" s="237">
        <v>0</v>
      </c>
      <c r="AR10" s="237">
        <v>0</v>
      </c>
      <c r="AS10" s="237">
        <v>0</v>
      </c>
      <c r="AT10" s="287">
        <v>0</v>
      </c>
      <c r="AU10" s="255">
        <v>0</v>
      </c>
      <c r="AV10" s="237">
        <v>0</v>
      </c>
      <c r="AW10" s="237">
        <v>0</v>
      </c>
      <c r="AX10" s="237">
        <v>0</v>
      </c>
      <c r="AY10" s="256">
        <v>0</v>
      </c>
      <c r="AZ10" s="236">
        <v>0</v>
      </c>
      <c r="BA10" s="237">
        <v>0</v>
      </c>
      <c r="BB10" s="237">
        <v>0</v>
      </c>
      <c r="BC10" s="256">
        <v>0</v>
      </c>
    </row>
    <row r="11" spans="2:55" s="308" customFormat="1" ht="21" customHeight="1">
      <c r="B11" s="255" t="s">
        <v>344</v>
      </c>
      <c r="C11" s="287">
        <v>0</v>
      </c>
      <c r="D11" s="331">
        <v>0</v>
      </c>
      <c r="E11" s="237">
        <v>0</v>
      </c>
      <c r="F11" s="237">
        <v>0</v>
      </c>
      <c r="G11" s="237">
        <v>0</v>
      </c>
      <c r="H11" s="237">
        <v>0</v>
      </c>
      <c r="I11" s="237">
        <v>0</v>
      </c>
      <c r="J11" s="237">
        <v>0</v>
      </c>
      <c r="K11" s="237">
        <v>0</v>
      </c>
      <c r="L11" s="237">
        <v>0</v>
      </c>
      <c r="M11" s="237">
        <v>0</v>
      </c>
      <c r="N11" s="237">
        <v>0</v>
      </c>
      <c r="O11" s="237">
        <v>0</v>
      </c>
      <c r="P11" s="237">
        <v>0</v>
      </c>
      <c r="Q11" s="256">
        <v>0</v>
      </c>
      <c r="R11" s="255">
        <v>0</v>
      </c>
      <c r="S11" s="237">
        <v>0</v>
      </c>
      <c r="T11" s="237">
        <v>0</v>
      </c>
      <c r="U11" s="237">
        <v>0</v>
      </c>
      <c r="V11" s="237">
        <v>0</v>
      </c>
      <c r="W11" s="237">
        <v>0</v>
      </c>
      <c r="X11" s="237">
        <v>0</v>
      </c>
      <c r="Y11" s="237">
        <v>0</v>
      </c>
      <c r="Z11" s="256">
        <v>0</v>
      </c>
      <c r="AA11" s="288">
        <v>0</v>
      </c>
      <c r="AB11" s="255">
        <v>0</v>
      </c>
      <c r="AC11" s="237">
        <v>0</v>
      </c>
      <c r="AD11" s="237">
        <v>0</v>
      </c>
      <c r="AE11" s="256">
        <v>0</v>
      </c>
      <c r="AF11" s="255">
        <v>0</v>
      </c>
      <c r="AG11" s="256">
        <v>0</v>
      </c>
      <c r="AH11" s="255">
        <v>0</v>
      </c>
      <c r="AI11" s="256">
        <v>0</v>
      </c>
      <c r="AJ11" s="237">
        <v>0</v>
      </c>
      <c r="AK11" s="237">
        <v>0</v>
      </c>
      <c r="AL11" s="237">
        <v>0</v>
      </c>
      <c r="AM11" s="287">
        <v>0</v>
      </c>
      <c r="AN11" s="288">
        <v>0</v>
      </c>
      <c r="AO11" s="236">
        <v>0</v>
      </c>
      <c r="AP11" s="237">
        <v>0</v>
      </c>
      <c r="AQ11" s="237">
        <v>0</v>
      </c>
      <c r="AR11" s="237">
        <v>0</v>
      </c>
      <c r="AS11" s="237">
        <v>0</v>
      </c>
      <c r="AT11" s="287">
        <v>0</v>
      </c>
      <c r="AU11" s="255">
        <v>0</v>
      </c>
      <c r="AV11" s="237">
        <v>0</v>
      </c>
      <c r="AW11" s="237">
        <v>0</v>
      </c>
      <c r="AX11" s="237">
        <v>0</v>
      </c>
      <c r="AY11" s="256">
        <v>0</v>
      </c>
      <c r="AZ11" s="236">
        <v>0</v>
      </c>
      <c r="BA11" s="237">
        <v>0</v>
      </c>
      <c r="BB11" s="237">
        <v>0</v>
      </c>
      <c r="BC11" s="256">
        <v>0</v>
      </c>
    </row>
    <row r="12" spans="2:55" s="308" customFormat="1" ht="21" customHeight="1">
      <c r="B12" s="255" t="s">
        <v>345</v>
      </c>
      <c r="C12" s="287">
        <v>0</v>
      </c>
      <c r="D12" s="331">
        <v>0</v>
      </c>
      <c r="E12" s="237">
        <v>0</v>
      </c>
      <c r="F12" s="237">
        <v>0</v>
      </c>
      <c r="G12" s="237">
        <v>0</v>
      </c>
      <c r="H12" s="237">
        <v>0</v>
      </c>
      <c r="I12" s="237">
        <v>0</v>
      </c>
      <c r="J12" s="237">
        <v>0</v>
      </c>
      <c r="K12" s="237">
        <v>0</v>
      </c>
      <c r="L12" s="237">
        <v>0</v>
      </c>
      <c r="M12" s="237">
        <v>0</v>
      </c>
      <c r="N12" s="237">
        <v>0</v>
      </c>
      <c r="O12" s="237">
        <v>0</v>
      </c>
      <c r="P12" s="237">
        <v>0</v>
      </c>
      <c r="Q12" s="256">
        <v>0</v>
      </c>
      <c r="R12" s="255">
        <v>0</v>
      </c>
      <c r="S12" s="237">
        <v>0</v>
      </c>
      <c r="T12" s="237">
        <v>0</v>
      </c>
      <c r="U12" s="237">
        <v>0</v>
      </c>
      <c r="V12" s="237">
        <v>0</v>
      </c>
      <c r="W12" s="237">
        <v>0</v>
      </c>
      <c r="X12" s="237">
        <v>0</v>
      </c>
      <c r="Y12" s="237">
        <v>0</v>
      </c>
      <c r="Z12" s="256">
        <v>0</v>
      </c>
      <c r="AA12" s="288">
        <v>0</v>
      </c>
      <c r="AB12" s="255">
        <v>0</v>
      </c>
      <c r="AC12" s="237">
        <v>0</v>
      </c>
      <c r="AD12" s="237">
        <v>0</v>
      </c>
      <c r="AE12" s="256">
        <v>0</v>
      </c>
      <c r="AF12" s="255">
        <v>0</v>
      </c>
      <c r="AG12" s="256">
        <v>0</v>
      </c>
      <c r="AH12" s="255">
        <v>0</v>
      </c>
      <c r="AI12" s="256">
        <v>0</v>
      </c>
      <c r="AJ12" s="237">
        <v>0</v>
      </c>
      <c r="AK12" s="237">
        <v>0</v>
      </c>
      <c r="AL12" s="237">
        <v>0</v>
      </c>
      <c r="AM12" s="287">
        <v>0</v>
      </c>
      <c r="AN12" s="288">
        <v>0</v>
      </c>
      <c r="AO12" s="236">
        <v>0</v>
      </c>
      <c r="AP12" s="237">
        <v>0</v>
      </c>
      <c r="AQ12" s="237">
        <v>0</v>
      </c>
      <c r="AR12" s="237">
        <v>0</v>
      </c>
      <c r="AS12" s="237">
        <v>0</v>
      </c>
      <c r="AT12" s="287">
        <v>0</v>
      </c>
      <c r="AU12" s="255">
        <v>0</v>
      </c>
      <c r="AV12" s="237">
        <v>0</v>
      </c>
      <c r="AW12" s="237">
        <v>0</v>
      </c>
      <c r="AX12" s="237">
        <v>0</v>
      </c>
      <c r="AY12" s="256">
        <v>0</v>
      </c>
      <c r="AZ12" s="236">
        <v>0</v>
      </c>
      <c r="BA12" s="237">
        <v>0</v>
      </c>
      <c r="BB12" s="237">
        <v>0</v>
      </c>
      <c r="BC12" s="256">
        <v>0</v>
      </c>
    </row>
    <row r="13" spans="2:55" s="308" customFormat="1" ht="21" customHeight="1">
      <c r="B13" s="255" t="s">
        <v>346</v>
      </c>
      <c r="C13" s="287">
        <v>0</v>
      </c>
      <c r="D13" s="331">
        <v>0</v>
      </c>
      <c r="E13" s="237">
        <v>0</v>
      </c>
      <c r="F13" s="237">
        <v>0</v>
      </c>
      <c r="G13" s="237">
        <v>0</v>
      </c>
      <c r="H13" s="237">
        <v>0</v>
      </c>
      <c r="I13" s="237">
        <v>0</v>
      </c>
      <c r="J13" s="237">
        <v>0</v>
      </c>
      <c r="K13" s="237">
        <v>0</v>
      </c>
      <c r="L13" s="237">
        <v>0</v>
      </c>
      <c r="M13" s="237">
        <v>0</v>
      </c>
      <c r="N13" s="237">
        <v>0</v>
      </c>
      <c r="O13" s="237">
        <v>0</v>
      </c>
      <c r="P13" s="237">
        <v>0</v>
      </c>
      <c r="Q13" s="256">
        <v>0</v>
      </c>
      <c r="R13" s="255">
        <v>0</v>
      </c>
      <c r="S13" s="237">
        <v>0</v>
      </c>
      <c r="T13" s="237">
        <v>0</v>
      </c>
      <c r="U13" s="237">
        <v>0</v>
      </c>
      <c r="V13" s="237">
        <v>0</v>
      </c>
      <c r="W13" s="237">
        <v>0</v>
      </c>
      <c r="X13" s="237">
        <v>0</v>
      </c>
      <c r="Y13" s="237">
        <v>0</v>
      </c>
      <c r="Z13" s="256">
        <v>0</v>
      </c>
      <c r="AA13" s="288">
        <v>0</v>
      </c>
      <c r="AB13" s="255">
        <v>0</v>
      </c>
      <c r="AC13" s="237">
        <v>0</v>
      </c>
      <c r="AD13" s="237">
        <v>0</v>
      </c>
      <c r="AE13" s="256">
        <v>0</v>
      </c>
      <c r="AF13" s="255">
        <v>0</v>
      </c>
      <c r="AG13" s="256">
        <v>0</v>
      </c>
      <c r="AH13" s="255">
        <v>0</v>
      </c>
      <c r="AI13" s="256">
        <v>0</v>
      </c>
      <c r="AJ13" s="237">
        <v>0</v>
      </c>
      <c r="AK13" s="237">
        <v>0</v>
      </c>
      <c r="AL13" s="237">
        <v>0</v>
      </c>
      <c r="AM13" s="287">
        <v>0</v>
      </c>
      <c r="AN13" s="288">
        <v>0</v>
      </c>
      <c r="AO13" s="236">
        <v>0</v>
      </c>
      <c r="AP13" s="237">
        <v>0</v>
      </c>
      <c r="AQ13" s="237">
        <v>0</v>
      </c>
      <c r="AR13" s="237">
        <v>0</v>
      </c>
      <c r="AS13" s="237">
        <v>0</v>
      </c>
      <c r="AT13" s="287">
        <v>0</v>
      </c>
      <c r="AU13" s="255">
        <v>0</v>
      </c>
      <c r="AV13" s="237">
        <v>0</v>
      </c>
      <c r="AW13" s="237">
        <v>0</v>
      </c>
      <c r="AX13" s="237">
        <v>0</v>
      </c>
      <c r="AY13" s="256">
        <v>0</v>
      </c>
      <c r="AZ13" s="236">
        <v>0</v>
      </c>
      <c r="BA13" s="237">
        <v>0</v>
      </c>
      <c r="BB13" s="237">
        <v>0</v>
      </c>
      <c r="BC13" s="256">
        <v>0</v>
      </c>
    </row>
    <row r="14" spans="2:55" s="308" customFormat="1" ht="21" customHeight="1">
      <c r="B14" s="255" t="s">
        <v>347</v>
      </c>
      <c r="C14" s="287">
        <v>0</v>
      </c>
      <c r="D14" s="331">
        <v>0</v>
      </c>
      <c r="E14" s="237">
        <v>0</v>
      </c>
      <c r="F14" s="237">
        <v>0</v>
      </c>
      <c r="G14" s="237">
        <v>0</v>
      </c>
      <c r="H14" s="237">
        <v>0</v>
      </c>
      <c r="I14" s="237">
        <v>0</v>
      </c>
      <c r="J14" s="237">
        <v>0</v>
      </c>
      <c r="K14" s="237">
        <v>0</v>
      </c>
      <c r="L14" s="237">
        <v>0</v>
      </c>
      <c r="M14" s="237">
        <v>0</v>
      </c>
      <c r="N14" s="237">
        <v>0</v>
      </c>
      <c r="O14" s="237">
        <v>0</v>
      </c>
      <c r="P14" s="237">
        <v>0</v>
      </c>
      <c r="Q14" s="256">
        <v>0</v>
      </c>
      <c r="R14" s="255">
        <v>0</v>
      </c>
      <c r="S14" s="237">
        <v>0</v>
      </c>
      <c r="T14" s="237">
        <v>0</v>
      </c>
      <c r="U14" s="237">
        <v>0</v>
      </c>
      <c r="V14" s="237">
        <v>0</v>
      </c>
      <c r="W14" s="237">
        <v>0</v>
      </c>
      <c r="X14" s="237">
        <v>0</v>
      </c>
      <c r="Y14" s="237">
        <v>0</v>
      </c>
      <c r="Z14" s="256">
        <v>0</v>
      </c>
      <c r="AA14" s="288">
        <v>0</v>
      </c>
      <c r="AB14" s="255">
        <v>0</v>
      </c>
      <c r="AC14" s="237">
        <v>0</v>
      </c>
      <c r="AD14" s="237">
        <v>0</v>
      </c>
      <c r="AE14" s="256">
        <v>0</v>
      </c>
      <c r="AF14" s="255">
        <v>0</v>
      </c>
      <c r="AG14" s="256">
        <v>0</v>
      </c>
      <c r="AH14" s="255">
        <v>0</v>
      </c>
      <c r="AI14" s="256">
        <v>0</v>
      </c>
      <c r="AJ14" s="237">
        <v>0</v>
      </c>
      <c r="AK14" s="237">
        <v>0</v>
      </c>
      <c r="AL14" s="237">
        <v>0</v>
      </c>
      <c r="AM14" s="287">
        <v>0</v>
      </c>
      <c r="AN14" s="288">
        <v>0</v>
      </c>
      <c r="AO14" s="236">
        <v>0</v>
      </c>
      <c r="AP14" s="237">
        <v>0</v>
      </c>
      <c r="AQ14" s="237">
        <v>0</v>
      </c>
      <c r="AR14" s="237">
        <v>0</v>
      </c>
      <c r="AS14" s="237">
        <v>0</v>
      </c>
      <c r="AT14" s="287">
        <v>0</v>
      </c>
      <c r="AU14" s="255">
        <v>0</v>
      </c>
      <c r="AV14" s="237">
        <v>0</v>
      </c>
      <c r="AW14" s="237">
        <v>0</v>
      </c>
      <c r="AX14" s="237">
        <v>0</v>
      </c>
      <c r="AY14" s="256">
        <v>0</v>
      </c>
      <c r="AZ14" s="236">
        <v>0</v>
      </c>
      <c r="BA14" s="237">
        <v>0</v>
      </c>
      <c r="BB14" s="237">
        <v>0</v>
      </c>
      <c r="BC14" s="256">
        <v>0</v>
      </c>
    </row>
    <row r="15" spans="2:55" s="308" customFormat="1" ht="21" customHeight="1">
      <c r="B15" s="255" t="s">
        <v>348</v>
      </c>
      <c r="C15" s="287">
        <v>0</v>
      </c>
      <c r="D15" s="331">
        <v>0</v>
      </c>
      <c r="E15" s="237">
        <v>0</v>
      </c>
      <c r="F15" s="237">
        <v>0</v>
      </c>
      <c r="G15" s="237">
        <v>0</v>
      </c>
      <c r="H15" s="237">
        <v>0</v>
      </c>
      <c r="I15" s="237">
        <v>0</v>
      </c>
      <c r="J15" s="237">
        <v>0</v>
      </c>
      <c r="K15" s="237">
        <v>0</v>
      </c>
      <c r="L15" s="237">
        <v>0</v>
      </c>
      <c r="M15" s="237">
        <v>0</v>
      </c>
      <c r="N15" s="237">
        <v>0</v>
      </c>
      <c r="O15" s="237">
        <v>0</v>
      </c>
      <c r="P15" s="237">
        <v>0</v>
      </c>
      <c r="Q15" s="256">
        <v>0</v>
      </c>
      <c r="R15" s="255">
        <v>0</v>
      </c>
      <c r="S15" s="237">
        <v>0</v>
      </c>
      <c r="T15" s="237">
        <v>0</v>
      </c>
      <c r="U15" s="237">
        <v>0</v>
      </c>
      <c r="V15" s="237">
        <v>0</v>
      </c>
      <c r="W15" s="237">
        <v>0</v>
      </c>
      <c r="X15" s="237">
        <v>0</v>
      </c>
      <c r="Y15" s="237">
        <v>0</v>
      </c>
      <c r="Z15" s="256">
        <v>0</v>
      </c>
      <c r="AA15" s="288">
        <v>0</v>
      </c>
      <c r="AB15" s="255">
        <v>0</v>
      </c>
      <c r="AC15" s="237">
        <v>0</v>
      </c>
      <c r="AD15" s="237">
        <v>0</v>
      </c>
      <c r="AE15" s="256">
        <v>0</v>
      </c>
      <c r="AF15" s="255">
        <v>0</v>
      </c>
      <c r="AG15" s="256">
        <v>0</v>
      </c>
      <c r="AH15" s="255">
        <v>0</v>
      </c>
      <c r="AI15" s="256">
        <v>0</v>
      </c>
      <c r="AJ15" s="237">
        <v>0</v>
      </c>
      <c r="AK15" s="237">
        <v>0</v>
      </c>
      <c r="AL15" s="237">
        <v>0</v>
      </c>
      <c r="AM15" s="287">
        <v>0</v>
      </c>
      <c r="AN15" s="288">
        <v>0</v>
      </c>
      <c r="AO15" s="236">
        <v>0</v>
      </c>
      <c r="AP15" s="237">
        <v>0</v>
      </c>
      <c r="AQ15" s="237">
        <v>0</v>
      </c>
      <c r="AR15" s="237">
        <v>0</v>
      </c>
      <c r="AS15" s="237">
        <v>0</v>
      </c>
      <c r="AT15" s="287">
        <v>0</v>
      </c>
      <c r="AU15" s="255">
        <v>0</v>
      </c>
      <c r="AV15" s="237">
        <v>0</v>
      </c>
      <c r="AW15" s="237">
        <v>0</v>
      </c>
      <c r="AX15" s="237">
        <v>0</v>
      </c>
      <c r="AY15" s="256">
        <v>0</v>
      </c>
      <c r="AZ15" s="236">
        <v>0</v>
      </c>
      <c r="BA15" s="237">
        <v>0</v>
      </c>
      <c r="BB15" s="237">
        <v>0</v>
      </c>
      <c r="BC15" s="256">
        <v>0</v>
      </c>
    </row>
    <row r="16" spans="2:55" s="308" customFormat="1" ht="21" customHeight="1">
      <c r="B16" s="255" t="s">
        <v>349</v>
      </c>
      <c r="C16" s="287">
        <v>0</v>
      </c>
      <c r="D16" s="331">
        <v>0</v>
      </c>
      <c r="E16" s="237">
        <v>0</v>
      </c>
      <c r="F16" s="237">
        <v>0</v>
      </c>
      <c r="G16" s="237">
        <v>0</v>
      </c>
      <c r="H16" s="237">
        <v>0</v>
      </c>
      <c r="I16" s="237">
        <v>0</v>
      </c>
      <c r="J16" s="237">
        <v>0</v>
      </c>
      <c r="K16" s="237">
        <v>0</v>
      </c>
      <c r="L16" s="237">
        <v>0</v>
      </c>
      <c r="M16" s="237">
        <v>0</v>
      </c>
      <c r="N16" s="237">
        <v>0</v>
      </c>
      <c r="O16" s="237">
        <v>0</v>
      </c>
      <c r="P16" s="237">
        <v>0</v>
      </c>
      <c r="Q16" s="256">
        <v>0</v>
      </c>
      <c r="R16" s="255">
        <v>0</v>
      </c>
      <c r="S16" s="237">
        <v>0</v>
      </c>
      <c r="T16" s="237">
        <v>0</v>
      </c>
      <c r="U16" s="237">
        <v>0</v>
      </c>
      <c r="V16" s="237">
        <v>0</v>
      </c>
      <c r="W16" s="237">
        <v>0</v>
      </c>
      <c r="X16" s="237">
        <v>0</v>
      </c>
      <c r="Y16" s="237">
        <v>0</v>
      </c>
      <c r="Z16" s="256">
        <v>0</v>
      </c>
      <c r="AA16" s="288">
        <v>0</v>
      </c>
      <c r="AB16" s="255">
        <v>0</v>
      </c>
      <c r="AC16" s="237">
        <v>0</v>
      </c>
      <c r="AD16" s="237">
        <v>0</v>
      </c>
      <c r="AE16" s="256">
        <v>0</v>
      </c>
      <c r="AF16" s="255">
        <v>0</v>
      </c>
      <c r="AG16" s="256">
        <v>0</v>
      </c>
      <c r="AH16" s="255">
        <v>0</v>
      </c>
      <c r="AI16" s="256">
        <v>0</v>
      </c>
      <c r="AJ16" s="237">
        <v>0</v>
      </c>
      <c r="AK16" s="237">
        <v>0</v>
      </c>
      <c r="AL16" s="237">
        <v>0</v>
      </c>
      <c r="AM16" s="287">
        <v>0</v>
      </c>
      <c r="AN16" s="288">
        <v>0</v>
      </c>
      <c r="AO16" s="236">
        <v>0</v>
      </c>
      <c r="AP16" s="237">
        <v>0</v>
      </c>
      <c r="AQ16" s="237">
        <v>0</v>
      </c>
      <c r="AR16" s="237">
        <v>0</v>
      </c>
      <c r="AS16" s="237">
        <v>0</v>
      </c>
      <c r="AT16" s="287">
        <v>0</v>
      </c>
      <c r="AU16" s="255">
        <v>0</v>
      </c>
      <c r="AV16" s="237">
        <v>0</v>
      </c>
      <c r="AW16" s="237">
        <v>0</v>
      </c>
      <c r="AX16" s="237">
        <v>0</v>
      </c>
      <c r="AY16" s="256">
        <v>0</v>
      </c>
      <c r="AZ16" s="236">
        <v>0</v>
      </c>
      <c r="BA16" s="237">
        <v>0</v>
      </c>
      <c r="BB16" s="237">
        <v>0</v>
      </c>
      <c r="BC16" s="256">
        <v>0</v>
      </c>
    </row>
    <row r="17" spans="2:55" s="308" customFormat="1" ht="21" customHeight="1">
      <c r="B17" s="255" t="s">
        <v>350</v>
      </c>
      <c r="C17" s="287">
        <v>0</v>
      </c>
      <c r="D17" s="331">
        <v>0</v>
      </c>
      <c r="E17" s="237">
        <v>0</v>
      </c>
      <c r="F17" s="237">
        <v>0</v>
      </c>
      <c r="G17" s="237">
        <v>0</v>
      </c>
      <c r="H17" s="237">
        <v>0</v>
      </c>
      <c r="I17" s="237">
        <v>0</v>
      </c>
      <c r="J17" s="237">
        <v>0</v>
      </c>
      <c r="K17" s="237">
        <v>0</v>
      </c>
      <c r="L17" s="237">
        <v>0</v>
      </c>
      <c r="M17" s="237">
        <v>0</v>
      </c>
      <c r="N17" s="237">
        <v>0</v>
      </c>
      <c r="O17" s="237">
        <v>0</v>
      </c>
      <c r="P17" s="237">
        <v>0</v>
      </c>
      <c r="Q17" s="256">
        <v>0</v>
      </c>
      <c r="R17" s="255">
        <v>0</v>
      </c>
      <c r="S17" s="237">
        <v>0</v>
      </c>
      <c r="T17" s="237">
        <v>0</v>
      </c>
      <c r="U17" s="237">
        <v>0</v>
      </c>
      <c r="V17" s="237">
        <v>0</v>
      </c>
      <c r="W17" s="237">
        <v>0</v>
      </c>
      <c r="X17" s="237">
        <v>0</v>
      </c>
      <c r="Y17" s="237">
        <v>0</v>
      </c>
      <c r="Z17" s="256">
        <v>0</v>
      </c>
      <c r="AA17" s="288">
        <v>0</v>
      </c>
      <c r="AB17" s="255">
        <v>0</v>
      </c>
      <c r="AC17" s="237">
        <v>0</v>
      </c>
      <c r="AD17" s="237">
        <v>0</v>
      </c>
      <c r="AE17" s="256">
        <v>0</v>
      </c>
      <c r="AF17" s="255">
        <v>0</v>
      </c>
      <c r="AG17" s="256">
        <v>0</v>
      </c>
      <c r="AH17" s="255">
        <v>0</v>
      </c>
      <c r="AI17" s="256">
        <v>0</v>
      </c>
      <c r="AJ17" s="237">
        <v>0</v>
      </c>
      <c r="AK17" s="237">
        <v>0</v>
      </c>
      <c r="AL17" s="237">
        <v>0</v>
      </c>
      <c r="AM17" s="287">
        <v>0</v>
      </c>
      <c r="AN17" s="288">
        <v>0</v>
      </c>
      <c r="AO17" s="236">
        <v>0</v>
      </c>
      <c r="AP17" s="237">
        <v>0</v>
      </c>
      <c r="AQ17" s="237">
        <v>0</v>
      </c>
      <c r="AR17" s="237">
        <v>0</v>
      </c>
      <c r="AS17" s="237">
        <v>0</v>
      </c>
      <c r="AT17" s="287">
        <v>0</v>
      </c>
      <c r="AU17" s="255">
        <v>0</v>
      </c>
      <c r="AV17" s="237">
        <v>0</v>
      </c>
      <c r="AW17" s="237">
        <v>0</v>
      </c>
      <c r="AX17" s="237">
        <v>0</v>
      </c>
      <c r="AY17" s="256">
        <v>0</v>
      </c>
      <c r="AZ17" s="236">
        <v>0</v>
      </c>
      <c r="BA17" s="237">
        <v>0</v>
      </c>
      <c r="BB17" s="237">
        <v>0</v>
      </c>
      <c r="BC17" s="256">
        <v>0</v>
      </c>
    </row>
    <row r="18" spans="2:55" s="308" customFormat="1" ht="21" customHeight="1">
      <c r="B18" s="255" t="s">
        <v>351</v>
      </c>
      <c r="C18" s="287">
        <v>0</v>
      </c>
      <c r="D18" s="331">
        <v>0</v>
      </c>
      <c r="E18" s="237">
        <v>0</v>
      </c>
      <c r="F18" s="237">
        <v>0</v>
      </c>
      <c r="G18" s="237">
        <v>0</v>
      </c>
      <c r="H18" s="237">
        <v>0</v>
      </c>
      <c r="I18" s="237">
        <v>0</v>
      </c>
      <c r="J18" s="237">
        <v>0</v>
      </c>
      <c r="K18" s="237">
        <v>0</v>
      </c>
      <c r="L18" s="237">
        <v>0</v>
      </c>
      <c r="M18" s="237">
        <v>0</v>
      </c>
      <c r="N18" s="237">
        <v>0</v>
      </c>
      <c r="O18" s="237">
        <v>0</v>
      </c>
      <c r="P18" s="237">
        <v>0</v>
      </c>
      <c r="Q18" s="256">
        <v>0</v>
      </c>
      <c r="R18" s="255">
        <v>0</v>
      </c>
      <c r="S18" s="237">
        <v>0</v>
      </c>
      <c r="T18" s="237">
        <v>0</v>
      </c>
      <c r="U18" s="237">
        <v>0</v>
      </c>
      <c r="V18" s="237">
        <v>0</v>
      </c>
      <c r="W18" s="237">
        <v>0</v>
      </c>
      <c r="X18" s="237">
        <v>0</v>
      </c>
      <c r="Y18" s="237">
        <v>0</v>
      </c>
      <c r="Z18" s="256">
        <v>0</v>
      </c>
      <c r="AA18" s="288">
        <v>0</v>
      </c>
      <c r="AB18" s="255">
        <v>0</v>
      </c>
      <c r="AC18" s="237">
        <v>0</v>
      </c>
      <c r="AD18" s="237">
        <v>0</v>
      </c>
      <c r="AE18" s="256">
        <v>0</v>
      </c>
      <c r="AF18" s="255">
        <v>0</v>
      </c>
      <c r="AG18" s="256">
        <v>0</v>
      </c>
      <c r="AH18" s="255">
        <v>0</v>
      </c>
      <c r="AI18" s="256">
        <v>0</v>
      </c>
      <c r="AJ18" s="237">
        <v>0</v>
      </c>
      <c r="AK18" s="237">
        <v>0</v>
      </c>
      <c r="AL18" s="237">
        <v>0</v>
      </c>
      <c r="AM18" s="287">
        <v>0</v>
      </c>
      <c r="AN18" s="288">
        <v>0</v>
      </c>
      <c r="AO18" s="236">
        <v>0</v>
      </c>
      <c r="AP18" s="237">
        <v>0</v>
      </c>
      <c r="AQ18" s="237">
        <v>0</v>
      </c>
      <c r="AR18" s="237">
        <v>0</v>
      </c>
      <c r="AS18" s="237">
        <v>0</v>
      </c>
      <c r="AT18" s="287">
        <v>0</v>
      </c>
      <c r="AU18" s="255">
        <v>0</v>
      </c>
      <c r="AV18" s="237">
        <v>0</v>
      </c>
      <c r="AW18" s="237">
        <v>0</v>
      </c>
      <c r="AX18" s="237">
        <v>0</v>
      </c>
      <c r="AY18" s="256">
        <v>0</v>
      </c>
      <c r="AZ18" s="236">
        <v>0</v>
      </c>
      <c r="BA18" s="237">
        <v>0</v>
      </c>
      <c r="BB18" s="237">
        <v>0</v>
      </c>
      <c r="BC18" s="256">
        <v>0</v>
      </c>
    </row>
    <row r="19" spans="2:55" s="442" customFormat="1" ht="21" customHeight="1">
      <c r="B19" s="291" t="s">
        <v>352</v>
      </c>
      <c r="C19" s="292">
        <v>1</v>
      </c>
      <c r="D19" s="460">
        <v>1</v>
      </c>
      <c r="E19" s="249">
        <v>1</v>
      </c>
      <c r="F19" s="249">
        <v>1</v>
      </c>
      <c r="G19" s="249">
        <v>1</v>
      </c>
      <c r="H19" s="249">
        <v>0</v>
      </c>
      <c r="I19" s="249">
        <v>0</v>
      </c>
      <c r="J19" s="249">
        <v>0</v>
      </c>
      <c r="K19" s="249">
        <v>0</v>
      </c>
      <c r="L19" s="249">
        <v>0</v>
      </c>
      <c r="M19" s="249">
        <v>0</v>
      </c>
      <c r="N19" s="249">
        <v>0</v>
      </c>
      <c r="O19" s="249">
        <v>0</v>
      </c>
      <c r="P19" s="249">
        <v>1</v>
      </c>
      <c r="Q19" s="289">
        <v>1</v>
      </c>
      <c r="R19" s="291">
        <v>0</v>
      </c>
      <c r="S19" s="249">
        <v>0</v>
      </c>
      <c r="T19" s="249">
        <v>0</v>
      </c>
      <c r="U19" s="249">
        <v>0</v>
      </c>
      <c r="V19" s="249">
        <v>0</v>
      </c>
      <c r="W19" s="249">
        <v>0</v>
      </c>
      <c r="X19" s="249">
        <v>0</v>
      </c>
      <c r="Y19" s="249">
        <v>0</v>
      </c>
      <c r="Z19" s="289">
        <v>0</v>
      </c>
      <c r="AA19" s="290">
        <v>0</v>
      </c>
      <c r="AB19" s="291">
        <v>0</v>
      </c>
      <c r="AC19" s="249">
        <v>0</v>
      </c>
      <c r="AD19" s="249">
        <v>0</v>
      </c>
      <c r="AE19" s="289">
        <v>0</v>
      </c>
      <c r="AF19" s="291">
        <v>0</v>
      </c>
      <c r="AG19" s="289">
        <v>0</v>
      </c>
      <c r="AH19" s="291">
        <v>0</v>
      </c>
      <c r="AI19" s="289">
        <v>0</v>
      </c>
      <c r="AJ19" s="249">
        <v>0</v>
      </c>
      <c r="AK19" s="249">
        <v>0</v>
      </c>
      <c r="AL19" s="249">
        <v>0</v>
      </c>
      <c r="AM19" s="292">
        <v>0</v>
      </c>
      <c r="AN19" s="290">
        <v>0</v>
      </c>
      <c r="AO19" s="248">
        <v>0</v>
      </c>
      <c r="AP19" s="249">
        <v>0</v>
      </c>
      <c r="AQ19" s="249">
        <v>0</v>
      </c>
      <c r="AR19" s="249">
        <v>0</v>
      </c>
      <c r="AS19" s="249">
        <v>0</v>
      </c>
      <c r="AT19" s="292">
        <v>0</v>
      </c>
      <c r="AU19" s="291">
        <v>0</v>
      </c>
      <c r="AV19" s="249">
        <v>0</v>
      </c>
      <c r="AW19" s="249">
        <v>0</v>
      </c>
      <c r="AX19" s="249">
        <v>0</v>
      </c>
      <c r="AY19" s="289">
        <v>0</v>
      </c>
      <c r="AZ19" s="248">
        <v>0</v>
      </c>
      <c r="BA19" s="249">
        <v>0</v>
      </c>
      <c r="BB19" s="249">
        <v>0</v>
      </c>
      <c r="BC19" s="289">
        <v>0</v>
      </c>
    </row>
    <row r="20" spans="2:55" s="308" customFormat="1" ht="21" customHeight="1">
      <c r="B20" s="255" t="s">
        <v>353</v>
      </c>
      <c r="C20" s="287">
        <v>0</v>
      </c>
      <c r="D20" s="331">
        <v>0</v>
      </c>
      <c r="E20" s="237">
        <v>0</v>
      </c>
      <c r="F20" s="237">
        <v>0</v>
      </c>
      <c r="G20" s="237">
        <v>0</v>
      </c>
      <c r="H20" s="237">
        <v>0</v>
      </c>
      <c r="I20" s="237">
        <v>0</v>
      </c>
      <c r="J20" s="237">
        <v>0</v>
      </c>
      <c r="K20" s="237">
        <v>0</v>
      </c>
      <c r="L20" s="237">
        <v>0</v>
      </c>
      <c r="M20" s="237">
        <v>0</v>
      </c>
      <c r="N20" s="237">
        <v>0</v>
      </c>
      <c r="O20" s="237">
        <v>0</v>
      </c>
      <c r="P20" s="237">
        <v>0</v>
      </c>
      <c r="Q20" s="256">
        <v>0</v>
      </c>
      <c r="R20" s="255">
        <v>0</v>
      </c>
      <c r="S20" s="237">
        <v>0</v>
      </c>
      <c r="T20" s="237">
        <v>0</v>
      </c>
      <c r="U20" s="237">
        <v>0</v>
      </c>
      <c r="V20" s="237">
        <v>0</v>
      </c>
      <c r="W20" s="237">
        <v>0</v>
      </c>
      <c r="X20" s="237">
        <v>0</v>
      </c>
      <c r="Y20" s="237">
        <v>0</v>
      </c>
      <c r="Z20" s="256">
        <v>0</v>
      </c>
      <c r="AA20" s="288">
        <v>0</v>
      </c>
      <c r="AB20" s="255">
        <v>0</v>
      </c>
      <c r="AC20" s="237">
        <v>0</v>
      </c>
      <c r="AD20" s="237">
        <v>0</v>
      </c>
      <c r="AE20" s="256">
        <v>0</v>
      </c>
      <c r="AF20" s="255">
        <v>0</v>
      </c>
      <c r="AG20" s="256">
        <v>0</v>
      </c>
      <c r="AH20" s="255">
        <v>0</v>
      </c>
      <c r="AI20" s="256">
        <v>0</v>
      </c>
      <c r="AJ20" s="237">
        <v>0</v>
      </c>
      <c r="AK20" s="237">
        <v>0</v>
      </c>
      <c r="AL20" s="237">
        <v>0</v>
      </c>
      <c r="AM20" s="287">
        <v>0</v>
      </c>
      <c r="AN20" s="288">
        <v>0</v>
      </c>
      <c r="AO20" s="236">
        <v>0</v>
      </c>
      <c r="AP20" s="237">
        <v>0</v>
      </c>
      <c r="AQ20" s="237">
        <v>0</v>
      </c>
      <c r="AR20" s="237">
        <v>0</v>
      </c>
      <c r="AS20" s="237">
        <v>0</v>
      </c>
      <c r="AT20" s="287">
        <v>0</v>
      </c>
      <c r="AU20" s="255">
        <v>0</v>
      </c>
      <c r="AV20" s="237">
        <v>0</v>
      </c>
      <c r="AW20" s="237">
        <v>0</v>
      </c>
      <c r="AX20" s="237">
        <v>0</v>
      </c>
      <c r="AY20" s="256">
        <v>0</v>
      </c>
      <c r="AZ20" s="236">
        <v>0</v>
      </c>
      <c r="BA20" s="237">
        <v>0</v>
      </c>
      <c r="BB20" s="237">
        <v>0</v>
      </c>
      <c r="BC20" s="256">
        <v>0</v>
      </c>
    </row>
    <row r="21" spans="2:55" s="308" customFormat="1" ht="21" customHeight="1">
      <c r="B21" s="255" t="s">
        <v>354</v>
      </c>
      <c r="C21" s="287">
        <v>0</v>
      </c>
      <c r="D21" s="331">
        <v>0</v>
      </c>
      <c r="E21" s="237">
        <v>0</v>
      </c>
      <c r="F21" s="237">
        <v>0</v>
      </c>
      <c r="G21" s="237">
        <v>0</v>
      </c>
      <c r="H21" s="237">
        <v>0</v>
      </c>
      <c r="I21" s="237">
        <v>0</v>
      </c>
      <c r="J21" s="237">
        <v>0</v>
      </c>
      <c r="K21" s="237">
        <v>0</v>
      </c>
      <c r="L21" s="237">
        <v>0</v>
      </c>
      <c r="M21" s="237">
        <v>0</v>
      </c>
      <c r="N21" s="237">
        <v>0</v>
      </c>
      <c r="O21" s="237">
        <v>0</v>
      </c>
      <c r="P21" s="237">
        <v>0</v>
      </c>
      <c r="Q21" s="256">
        <v>0</v>
      </c>
      <c r="R21" s="255">
        <v>0</v>
      </c>
      <c r="S21" s="237">
        <v>0</v>
      </c>
      <c r="T21" s="237">
        <v>0</v>
      </c>
      <c r="U21" s="237">
        <v>0</v>
      </c>
      <c r="V21" s="237">
        <v>0</v>
      </c>
      <c r="W21" s="237">
        <v>0</v>
      </c>
      <c r="X21" s="237">
        <v>0</v>
      </c>
      <c r="Y21" s="237">
        <v>0</v>
      </c>
      <c r="Z21" s="256">
        <v>0</v>
      </c>
      <c r="AA21" s="288">
        <v>0</v>
      </c>
      <c r="AB21" s="255">
        <v>0</v>
      </c>
      <c r="AC21" s="237">
        <v>0</v>
      </c>
      <c r="AD21" s="237">
        <v>0</v>
      </c>
      <c r="AE21" s="256">
        <v>0</v>
      </c>
      <c r="AF21" s="255">
        <v>0</v>
      </c>
      <c r="AG21" s="256">
        <v>0</v>
      </c>
      <c r="AH21" s="255">
        <v>0</v>
      </c>
      <c r="AI21" s="256">
        <v>0</v>
      </c>
      <c r="AJ21" s="237">
        <v>0</v>
      </c>
      <c r="AK21" s="237">
        <v>0</v>
      </c>
      <c r="AL21" s="237">
        <v>0</v>
      </c>
      <c r="AM21" s="287">
        <v>0</v>
      </c>
      <c r="AN21" s="288">
        <v>0</v>
      </c>
      <c r="AO21" s="236">
        <v>0</v>
      </c>
      <c r="AP21" s="237">
        <v>0</v>
      </c>
      <c r="AQ21" s="237">
        <v>0</v>
      </c>
      <c r="AR21" s="237">
        <v>0</v>
      </c>
      <c r="AS21" s="237">
        <v>0</v>
      </c>
      <c r="AT21" s="287">
        <v>0</v>
      </c>
      <c r="AU21" s="255">
        <v>0</v>
      </c>
      <c r="AV21" s="237">
        <v>0</v>
      </c>
      <c r="AW21" s="237">
        <v>0</v>
      </c>
      <c r="AX21" s="237">
        <v>0</v>
      </c>
      <c r="AY21" s="256">
        <v>0</v>
      </c>
      <c r="AZ21" s="236">
        <v>0</v>
      </c>
      <c r="BA21" s="237">
        <v>0</v>
      </c>
      <c r="BB21" s="237">
        <v>0</v>
      </c>
      <c r="BC21" s="256">
        <v>0</v>
      </c>
    </row>
    <row r="22" spans="2:55" s="308" customFormat="1" ht="21" customHeight="1">
      <c r="B22" s="255" t="s">
        <v>355</v>
      </c>
      <c r="C22" s="287">
        <v>0</v>
      </c>
      <c r="D22" s="331">
        <v>0</v>
      </c>
      <c r="E22" s="237">
        <v>0</v>
      </c>
      <c r="F22" s="237">
        <v>0</v>
      </c>
      <c r="G22" s="237">
        <v>0</v>
      </c>
      <c r="H22" s="237">
        <v>0</v>
      </c>
      <c r="I22" s="237">
        <v>0</v>
      </c>
      <c r="J22" s="237">
        <v>0</v>
      </c>
      <c r="K22" s="237">
        <v>0</v>
      </c>
      <c r="L22" s="237">
        <v>0</v>
      </c>
      <c r="M22" s="237">
        <v>0</v>
      </c>
      <c r="N22" s="237">
        <v>0</v>
      </c>
      <c r="O22" s="237">
        <v>0</v>
      </c>
      <c r="P22" s="237">
        <v>0</v>
      </c>
      <c r="Q22" s="256">
        <v>0</v>
      </c>
      <c r="R22" s="255">
        <v>0</v>
      </c>
      <c r="S22" s="237">
        <v>0</v>
      </c>
      <c r="T22" s="237">
        <v>0</v>
      </c>
      <c r="U22" s="237">
        <v>0</v>
      </c>
      <c r="V22" s="237">
        <v>0</v>
      </c>
      <c r="W22" s="237">
        <v>0</v>
      </c>
      <c r="X22" s="237">
        <v>0</v>
      </c>
      <c r="Y22" s="237">
        <v>0</v>
      </c>
      <c r="Z22" s="256">
        <v>0</v>
      </c>
      <c r="AA22" s="288">
        <v>0</v>
      </c>
      <c r="AB22" s="255">
        <v>0</v>
      </c>
      <c r="AC22" s="237">
        <v>0</v>
      </c>
      <c r="AD22" s="237">
        <v>0</v>
      </c>
      <c r="AE22" s="256">
        <v>0</v>
      </c>
      <c r="AF22" s="255">
        <v>0</v>
      </c>
      <c r="AG22" s="256">
        <v>0</v>
      </c>
      <c r="AH22" s="255">
        <v>0</v>
      </c>
      <c r="AI22" s="256">
        <v>0</v>
      </c>
      <c r="AJ22" s="237">
        <v>0</v>
      </c>
      <c r="AK22" s="237">
        <v>0</v>
      </c>
      <c r="AL22" s="237">
        <v>0</v>
      </c>
      <c r="AM22" s="287">
        <v>0</v>
      </c>
      <c r="AN22" s="288">
        <v>0</v>
      </c>
      <c r="AO22" s="236">
        <v>0</v>
      </c>
      <c r="AP22" s="237">
        <v>0</v>
      </c>
      <c r="AQ22" s="237">
        <v>0</v>
      </c>
      <c r="AR22" s="237">
        <v>0</v>
      </c>
      <c r="AS22" s="237">
        <v>0</v>
      </c>
      <c r="AT22" s="287">
        <v>0</v>
      </c>
      <c r="AU22" s="255">
        <v>0</v>
      </c>
      <c r="AV22" s="237">
        <v>0</v>
      </c>
      <c r="AW22" s="237">
        <v>0</v>
      </c>
      <c r="AX22" s="237">
        <v>0</v>
      </c>
      <c r="AY22" s="256">
        <v>0</v>
      </c>
      <c r="AZ22" s="236">
        <v>0</v>
      </c>
      <c r="BA22" s="237">
        <v>0</v>
      </c>
      <c r="BB22" s="237">
        <v>0</v>
      </c>
      <c r="BC22" s="256">
        <v>0</v>
      </c>
    </row>
    <row r="23" spans="2:55" s="308" customFormat="1" ht="21" customHeight="1">
      <c r="B23" s="255" t="s">
        <v>356</v>
      </c>
      <c r="C23" s="287">
        <v>0</v>
      </c>
      <c r="D23" s="331">
        <v>0</v>
      </c>
      <c r="E23" s="237">
        <v>0</v>
      </c>
      <c r="F23" s="237">
        <v>0</v>
      </c>
      <c r="G23" s="237">
        <v>0</v>
      </c>
      <c r="H23" s="237">
        <v>0</v>
      </c>
      <c r="I23" s="237">
        <v>0</v>
      </c>
      <c r="J23" s="237">
        <v>0</v>
      </c>
      <c r="K23" s="237">
        <v>0</v>
      </c>
      <c r="L23" s="237">
        <v>0</v>
      </c>
      <c r="M23" s="237">
        <v>0</v>
      </c>
      <c r="N23" s="237">
        <v>0</v>
      </c>
      <c r="O23" s="237">
        <v>0</v>
      </c>
      <c r="P23" s="237">
        <v>0</v>
      </c>
      <c r="Q23" s="256">
        <v>0</v>
      </c>
      <c r="R23" s="255">
        <v>0</v>
      </c>
      <c r="S23" s="237">
        <v>0</v>
      </c>
      <c r="T23" s="237">
        <v>0</v>
      </c>
      <c r="U23" s="237">
        <v>0</v>
      </c>
      <c r="V23" s="237">
        <v>0</v>
      </c>
      <c r="W23" s="237">
        <v>0</v>
      </c>
      <c r="X23" s="237">
        <v>0</v>
      </c>
      <c r="Y23" s="237">
        <v>0</v>
      </c>
      <c r="Z23" s="256">
        <v>0</v>
      </c>
      <c r="AA23" s="288">
        <v>0</v>
      </c>
      <c r="AB23" s="255">
        <v>0</v>
      </c>
      <c r="AC23" s="237">
        <v>0</v>
      </c>
      <c r="AD23" s="237">
        <v>0</v>
      </c>
      <c r="AE23" s="256">
        <v>0</v>
      </c>
      <c r="AF23" s="255">
        <v>0</v>
      </c>
      <c r="AG23" s="256">
        <v>0</v>
      </c>
      <c r="AH23" s="255">
        <v>0</v>
      </c>
      <c r="AI23" s="256">
        <v>0</v>
      </c>
      <c r="AJ23" s="237">
        <v>0</v>
      </c>
      <c r="AK23" s="237">
        <v>0</v>
      </c>
      <c r="AL23" s="237">
        <v>0</v>
      </c>
      <c r="AM23" s="287">
        <v>0</v>
      </c>
      <c r="AN23" s="288">
        <v>0</v>
      </c>
      <c r="AO23" s="236">
        <v>0</v>
      </c>
      <c r="AP23" s="237">
        <v>0</v>
      </c>
      <c r="AQ23" s="237">
        <v>0</v>
      </c>
      <c r="AR23" s="237">
        <v>0</v>
      </c>
      <c r="AS23" s="237">
        <v>0</v>
      </c>
      <c r="AT23" s="287">
        <v>0</v>
      </c>
      <c r="AU23" s="255">
        <v>0</v>
      </c>
      <c r="AV23" s="237">
        <v>0</v>
      </c>
      <c r="AW23" s="237">
        <v>0</v>
      </c>
      <c r="AX23" s="237">
        <v>0</v>
      </c>
      <c r="AY23" s="256">
        <v>0</v>
      </c>
      <c r="AZ23" s="236">
        <v>0</v>
      </c>
      <c r="BA23" s="237">
        <v>0</v>
      </c>
      <c r="BB23" s="237">
        <v>0</v>
      </c>
      <c r="BC23" s="256">
        <v>0</v>
      </c>
    </row>
    <row r="24" spans="2:55" s="308" customFormat="1" ht="21" customHeight="1">
      <c r="B24" s="255" t="s">
        <v>357</v>
      </c>
      <c r="C24" s="287">
        <v>0</v>
      </c>
      <c r="D24" s="331">
        <v>0</v>
      </c>
      <c r="E24" s="237">
        <v>0</v>
      </c>
      <c r="F24" s="237">
        <v>0</v>
      </c>
      <c r="G24" s="237">
        <v>0</v>
      </c>
      <c r="H24" s="237">
        <v>0</v>
      </c>
      <c r="I24" s="237">
        <v>0</v>
      </c>
      <c r="J24" s="237">
        <v>0</v>
      </c>
      <c r="K24" s="237">
        <v>0</v>
      </c>
      <c r="L24" s="237">
        <v>0</v>
      </c>
      <c r="M24" s="237">
        <v>0</v>
      </c>
      <c r="N24" s="237">
        <v>0</v>
      </c>
      <c r="O24" s="237">
        <v>0</v>
      </c>
      <c r="P24" s="237">
        <v>0</v>
      </c>
      <c r="Q24" s="256">
        <v>0</v>
      </c>
      <c r="R24" s="255">
        <v>0</v>
      </c>
      <c r="S24" s="237">
        <v>0</v>
      </c>
      <c r="T24" s="237">
        <v>0</v>
      </c>
      <c r="U24" s="237">
        <v>0</v>
      </c>
      <c r="V24" s="237">
        <v>0</v>
      </c>
      <c r="W24" s="237">
        <v>0</v>
      </c>
      <c r="X24" s="237">
        <v>0</v>
      </c>
      <c r="Y24" s="237">
        <v>0</v>
      </c>
      <c r="Z24" s="256">
        <v>0</v>
      </c>
      <c r="AA24" s="288">
        <v>0</v>
      </c>
      <c r="AB24" s="255">
        <v>0</v>
      </c>
      <c r="AC24" s="237">
        <v>0</v>
      </c>
      <c r="AD24" s="237">
        <v>0</v>
      </c>
      <c r="AE24" s="256">
        <v>0</v>
      </c>
      <c r="AF24" s="255">
        <v>0</v>
      </c>
      <c r="AG24" s="256">
        <v>0</v>
      </c>
      <c r="AH24" s="255">
        <v>0</v>
      </c>
      <c r="AI24" s="256">
        <v>0</v>
      </c>
      <c r="AJ24" s="237">
        <v>0</v>
      </c>
      <c r="AK24" s="237">
        <v>0</v>
      </c>
      <c r="AL24" s="237">
        <v>0</v>
      </c>
      <c r="AM24" s="287">
        <v>0</v>
      </c>
      <c r="AN24" s="288">
        <v>0</v>
      </c>
      <c r="AO24" s="236">
        <v>0</v>
      </c>
      <c r="AP24" s="237">
        <v>0</v>
      </c>
      <c r="AQ24" s="237">
        <v>0</v>
      </c>
      <c r="AR24" s="237">
        <v>0</v>
      </c>
      <c r="AS24" s="237">
        <v>0</v>
      </c>
      <c r="AT24" s="287">
        <v>0</v>
      </c>
      <c r="AU24" s="255">
        <v>0</v>
      </c>
      <c r="AV24" s="237">
        <v>0</v>
      </c>
      <c r="AW24" s="237">
        <v>0</v>
      </c>
      <c r="AX24" s="237">
        <v>0</v>
      </c>
      <c r="AY24" s="256">
        <v>0</v>
      </c>
      <c r="AZ24" s="236">
        <v>0</v>
      </c>
      <c r="BA24" s="237">
        <v>0</v>
      </c>
      <c r="BB24" s="237">
        <v>0</v>
      </c>
      <c r="BC24" s="256">
        <v>0</v>
      </c>
    </row>
    <row r="25" spans="2:55" s="308" customFormat="1" ht="21" customHeight="1">
      <c r="B25" s="255" t="s">
        <v>358</v>
      </c>
      <c r="C25" s="287">
        <v>0</v>
      </c>
      <c r="D25" s="331">
        <v>0</v>
      </c>
      <c r="E25" s="237">
        <v>0</v>
      </c>
      <c r="F25" s="237">
        <v>0</v>
      </c>
      <c r="G25" s="237">
        <v>0</v>
      </c>
      <c r="H25" s="237">
        <v>0</v>
      </c>
      <c r="I25" s="237">
        <v>0</v>
      </c>
      <c r="J25" s="237">
        <v>0</v>
      </c>
      <c r="K25" s="237">
        <v>0</v>
      </c>
      <c r="L25" s="237">
        <v>0</v>
      </c>
      <c r="M25" s="237">
        <v>0</v>
      </c>
      <c r="N25" s="237">
        <v>0</v>
      </c>
      <c r="O25" s="237">
        <v>0</v>
      </c>
      <c r="P25" s="237">
        <v>0</v>
      </c>
      <c r="Q25" s="256">
        <v>0</v>
      </c>
      <c r="R25" s="255">
        <v>0</v>
      </c>
      <c r="S25" s="237">
        <v>0</v>
      </c>
      <c r="T25" s="237">
        <v>0</v>
      </c>
      <c r="U25" s="237">
        <v>0</v>
      </c>
      <c r="V25" s="237">
        <v>0</v>
      </c>
      <c r="W25" s="237">
        <v>0</v>
      </c>
      <c r="X25" s="237">
        <v>0</v>
      </c>
      <c r="Y25" s="237">
        <v>0</v>
      </c>
      <c r="Z25" s="256">
        <v>0</v>
      </c>
      <c r="AA25" s="288">
        <v>0</v>
      </c>
      <c r="AB25" s="255">
        <v>0</v>
      </c>
      <c r="AC25" s="237">
        <v>0</v>
      </c>
      <c r="AD25" s="237">
        <v>0</v>
      </c>
      <c r="AE25" s="256">
        <v>0</v>
      </c>
      <c r="AF25" s="255">
        <v>0</v>
      </c>
      <c r="AG25" s="256">
        <v>0</v>
      </c>
      <c r="AH25" s="255">
        <v>0</v>
      </c>
      <c r="AI25" s="256">
        <v>0</v>
      </c>
      <c r="AJ25" s="237">
        <v>0</v>
      </c>
      <c r="AK25" s="237">
        <v>0</v>
      </c>
      <c r="AL25" s="237">
        <v>0</v>
      </c>
      <c r="AM25" s="287">
        <v>0</v>
      </c>
      <c r="AN25" s="288">
        <v>0</v>
      </c>
      <c r="AO25" s="236">
        <v>0</v>
      </c>
      <c r="AP25" s="237">
        <v>0</v>
      </c>
      <c r="AQ25" s="237">
        <v>0</v>
      </c>
      <c r="AR25" s="237">
        <v>0</v>
      </c>
      <c r="AS25" s="237">
        <v>0</v>
      </c>
      <c r="AT25" s="287">
        <v>0</v>
      </c>
      <c r="AU25" s="255">
        <v>0</v>
      </c>
      <c r="AV25" s="237">
        <v>0</v>
      </c>
      <c r="AW25" s="237">
        <v>0</v>
      </c>
      <c r="AX25" s="237">
        <v>0</v>
      </c>
      <c r="AY25" s="256">
        <v>0</v>
      </c>
      <c r="AZ25" s="236">
        <v>0</v>
      </c>
      <c r="BA25" s="237">
        <v>0</v>
      </c>
      <c r="BB25" s="237">
        <v>0</v>
      </c>
      <c r="BC25" s="256">
        <v>0</v>
      </c>
    </row>
    <row r="26" spans="2:55" s="308" customFormat="1" ht="21" customHeight="1">
      <c r="B26" s="255" t="s">
        <v>359</v>
      </c>
      <c r="C26" s="287">
        <v>0</v>
      </c>
      <c r="D26" s="331">
        <v>0</v>
      </c>
      <c r="E26" s="237">
        <v>0</v>
      </c>
      <c r="F26" s="237">
        <v>0</v>
      </c>
      <c r="G26" s="237">
        <v>0</v>
      </c>
      <c r="H26" s="237">
        <v>0</v>
      </c>
      <c r="I26" s="237">
        <v>0</v>
      </c>
      <c r="J26" s="237">
        <v>0</v>
      </c>
      <c r="K26" s="237">
        <v>0</v>
      </c>
      <c r="L26" s="237">
        <v>0</v>
      </c>
      <c r="M26" s="237">
        <v>0</v>
      </c>
      <c r="N26" s="237">
        <v>0</v>
      </c>
      <c r="O26" s="237">
        <v>0</v>
      </c>
      <c r="P26" s="237">
        <v>0</v>
      </c>
      <c r="Q26" s="256">
        <v>0</v>
      </c>
      <c r="R26" s="255">
        <v>0</v>
      </c>
      <c r="S26" s="237">
        <v>0</v>
      </c>
      <c r="T26" s="237">
        <v>0</v>
      </c>
      <c r="U26" s="237">
        <v>0</v>
      </c>
      <c r="V26" s="237">
        <v>0</v>
      </c>
      <c r="W26" s="237">
        <v>0</v>
      </c>
      <c r="X26" s="237">
        <v>0</v>
      </c>
      <c r="Y26" s="237">
        <v>0</v>
      </c>
      <c r="Z26" s="256">
        <v>0</v>
      </c>
      <c r="AA26" s="288">
        <v>0</v>
      </c>
      <c r="AB26" s="255">
        <v>0</v>
      </c>
      <c r="AC26" s="237">
        <v>0</v>
      </c>
      <c r="AD26" s="237">
        <v>0</v>
      </c>
      <c r="AE26" s="256">
        <v>0</v>
      </c>
      <c r="AF26" s="255">
        <v>0</v>
      </c>
      <c r="AG26" s="256">
        <v>0</v>
      </c>
      <c r="AH26" s="255">
        <v>0</v>
      </c>
      <c r="AI26" s="256">
        <v>0</v>
      </c>
      <c r="AJ26" s="237">
        <v>0</v>
      </c>
      <c r="AK26" s="237">
        <v>0</v>
      </c>
      <c r="AL26" s="237">
        <v>0</v>
      </c>
      <c r="AM26" s="287">
        <v>0</v>
      </c>
      <c r="AN26" s="288">
        <v>0</v>
      </c>
      <c r="AO26" s="236">
        <v>0</v>
      </c>
      <c r="AP26" s="237">
        <v>0</v>
      </c>
      <c r="AQ26" s="237">
        <v>0</v>
      </c>
      <c r="AR26" s="237">
        <v>0</v>
      </c>
      <c r="AS26" s="237">
        <v>0</v>
      </c>
      <c r="AT26" s="287">
        <v>0</v>
      </c>
      <c r="AU26" s="255">
        <v>0</v>
      </c>
      <c r="AV26" s="237">
        <v>0</v>
      </c>
      <c r="AW26" s="237">
        <v>0</v>
      </c>
      <c r="AX26" s="237">
        <v>0</v>
      </c>
      <c r="AY26" s="256">
        <v>0</v>
      </c>
      <c r="AZ26" s="236">
        <v>0</v>
      </c>
      <c r="BA26" s="237">
        <v>0</v>
      </c>
      <c r="BB26" s="237">
        <v>0</v>
      </c>
      <c r="BC26" s="256">
        <v>0</v>
      </c>
    </row>
    <row r="27" spans="2:55" s="308" customFormat="1" ht="21" customHeight="1">
      <c r="B27" s="255" t="s">
        <v>360</v>
      </c>
      <c r="C27" s="287">
        <v>0</v>
      </c>
      <c r="D27" s="331">
        <v>0</v>
      </c>
      <c r="E27" s="237">
        <v>0</v>
      </c>
      <c r="F27" s="237">
        <v>0</v>
      </c>
      <c r="G27" s="237">
        <v>0</v>
      </c>
      <c r="H27" s="237">
        <v>0</v>
      </c>
      <c r="I27" s="237">
        <v>0</v>
      </c>
      <c r="J27" s="237">
        <v>0</v>
      </c>
      <c r="K27" s="237">
        <v>0</v>
      </c>
      <c r="L27" s="237">
        <v>0</v>
      </c>
      <c r="M27" s="237">
        <v>0</v>
      </c>
      <c r="N27" s="237">
        <v>0</v>
      </c>
      <c r="O27" s="237">
        <v>0</v>
      </c>
      <c r="P27" s="237">
        <v>0</v>
      </c>
      <c r="Q27" s="256">
        <v>0</v>
      </c>
      <c r="R27" s="255">
        <v>0</v>
      </c>
      <c r="S27" s="237">
        <v>0</v>
      </c>
      <c r="T27" s="237">
        <v>0</v>
      </c>
      <c r="U27" s="237">
        <v>0</v>
      </c>
      <c r="V27" s="237">
        <v>0</v>
      </c>
      <c r="W27" s="237">
        <v>0</v>
      </c>
      <c r="X27" s="237">
        <v>0</v>
      </c>
      <c r="Y27" s="237">
        <v>0</v>
      </c>
      <c r="Z27" s="256">
        <v>0</v>
      </c>
      <c r="AA27" s="288">
        <v>0</v>
      </c>
      <c r="AB27" s="255">
        <v>0</v>
      </c>
      <c r="AC27" s="237">
        <v>0</v>
      </c>
      <c r="AD27" s="237">
        <v>0</v>
      </c>
      <c r="AE27" s="256">
        <v>0</v>
      </c>
      <c r="AF27" s="255">
        <v>0</v>
      </c>
      <c r="AG27" s="256">
        <v>0</v>
      </c>
      <c r="AH27" s="255">
        <v>0</v>
      </c>
      <c r="AI27" s="256">
        <v>0</v>
      </c>
      <c r="AJ27" s="237">
        <v>0</v>
      </c>
      <c r="AK27" s="237">
        <v>0</v>
      </c>
      <c r="AL27" s="237">
        <v>0</v>
      </c>
      <c r="AM27" s="287">
        <v>0</v>
      </c>
      <c r="AN27" s="288">
        <v>0</v>
      </c>
      <c r="AO27" s="236">
        <v>0</v>
      </c>
      <c r="AP27" s="237">
        <v>0</v>
      </c>
      <c r="AQ27" s="237">
        <v>0</v>
      </c>
      <c r="AR27" s="237">
        <v>0</v>
      </c>
      <c r="AS27" s="237">
        <v>0</v>
      </c>
      <c r="AT27" s="287">
        <v>0</v>
      </c>
      <c r="AU27" s="255">
        <v>0</v>
      </c>
      <c r="AV27" s="237">
        <v>0</v>
      </c>
      <c r="AW27" s="237">
        <v>0</v>
      </c>
      <c r="AX27" s="237">
        <v>0</v>
      </c>
      <c r="AY27" s="256">
        <v>0</v>
      </c>
      <c r="AZ27" s="236">
        <v>0</v>
      </c>
      <c r="BA27" s="237">
        <v>0</v>
      </c>
      <c r="BB27" s="237">
        <v>0</v>
      </c>
      <c r="BC27" s="256">
        <v>0</v>
      </c>
    </row>
    <row r="28" spans="2:55" s="308" customFormat="1" ht="21" customHeight="1">
      <c r="B28" s="255" t="s">
        <v>361</v>
      </c>
      <c r="C28" s="287">
        <v>0</v>
      </c>
      <c r="D28" s="331">
        <v>0</v>
      </c>
      <c r="E28" s="237">
        <v>0</v>
      </c>
      <c r="F28" s="237">
        <v>0</v>
      </c>
      <c r="G28" s="237">
        <v>0</v>
      </c>
      <c r="H28" s="237">
        <v>0</v>
      </c>
      <c r="I28" s="237">
        <v>0</v>
      </c>
      <c r="J28" s="237">
        <v>0</v>
      </c>
      <c r="K28" s="237">
        <v>0</v>
      </c>
      <c r="L28" s="237">
        <v>0</v>
      </c>
      <c r="M28" s="237">
        <v>0</v>
      </c>
      <c r="N28" s="237">
        <v>0</v>
      </c>
      <c r="O28" s="237">
        <v>0</v>
      </c>
      <c r="P28" s="237">
        <v>0</v>
      </c>
      <c r="Q28" s="256">
        <v>0</v>
      </c>
      <c r="R28" s="255">
        <v>0</v>
      </c>
      <c r="S28" s="237">
        <v>0</v>
      </c>
      <c r="T28" s="237">
        <v>0</v>
      </c>
      <c r="U28" s="237">
        <v>0</v>
      </c>
      <c r="V28" s="237">
        <v>0</v>
      </c>
      <c r="W28" s="237">
        <v>0</v>
      </c>
      <c r="X28" s="237">
        <v>0</v>
      </c>
      <c r="Y28" s="237">
        <v>0</v>
      </c>
      <c r="Z28" s="256">
        <v>0</v>
      </c>
      <c r="AA28" s="288">
        <v>0</v>
      </c>
      <c r="AB28" s="255">
        <v>0</v>
      </c>
      <c r="AC28" s="237">
        <v>0</v>
      </c>
      <c r="AD28" s="237">
        <v>0</v>
      </c>
      <c r="AE28" s="256">
        <v>0</v>
      </c>
      <c r="AF28" s="255">
        <v>0</v>
      </c>
      <c r="AG28" s="256">
        <v>0</v>
      </c>
      <c r="AH28" s="255">
        <v>0</v>
      </c>
      <c r="AI28" s="256">
        <v>0</v>
      </c>
      <c r="AJ28" s="237">
        <v>0</v>
      </c>
      <c r="AK28" s="237">
        <v>0</v>
      </c>
      <c r="AL28" s="237">
        <v>0</v>
      </c>
      <c r="AM28" s="287">
        <v>0</v>
      </c>
      <c r="AN28" s="288">
        <v>0</v>
      </c>
      <c r="AO28" s="236">
        <v>0</v>
      </c>
      <c r="AP28" s="237">
        <v>0</v>
      </c>
      <c r="AQ28" s="237">
        <v>0</v>
      </c>
      <c r="AR28" s="237">
        <v>0</v>
      </c>
      <c r="AS28" s="237">
        <v>0</v>
      </c>
      <c r="AT28" s="287">
        <v>0</v>
      </c>
      <c r="AU28" s="255">
        <v>0</v>
      </c>
      <c r="AV28" s="237">
        <v>0</v>
      </c>
      <c r="AW28" s="237">
        <v>0</v>
      </c>
      <c r="AX28" s="237">
        <v>0</v>
      </c>
      <c r="AY28" s="256">
        <v>0</v>
      </c>
      <c r="AZ28" s="236">
        <v>0</v>
      </c>
      <c r="BA28" s="237">
        <v>0</v>
      </c>
      <c r="BB28" s="237">
        <v>0</v>
      </c>
      <c r="BC28" s="256">
        <v>0</v>
      </c>
    </row>
    <row r="29" spans="2:55" s="308" customFormat="1" ht="21" customHeight="1">
      <c r="B29" s="255" t="s">
        <v>362</v>
      </c>
      <c r="C29" s="287">
        <v>0</v>
      </c>
      <c r="D29" s="331">
        <v>0</v>
      </c>
      <c r="E29" s="237">
        <v>0</v>
      </c>
      <c r="F29" s="237">
        <v>0</v>
      </c>
      <c r="G29" s="237">
        <v>0</v>
      </c>
      <c r="H29" s="237">
        <v>0</v>
      </c>
      <c r="I29" s="237">
        <v>0</v>
      </c>
      <c r="J29" s="237">
        <v>0</v>
      </c>
      <c r="K29" s="237">
        <v>0</v>
      </c>
      <c r="L29" s="237">
        <v>0</v>
      </c>
      <c r="M29" s="237">
        <v>0</v>
      </c>
      <c r="N29" s="237">
        <v>0</v>
      </c>
      <c r="O29" s="237">
        <v>0</v>
      </c>
      <c r="P29" s="237">
        <v>0</v>
      </c>
      <c r="Q29" s="256">
        <v>0</v>
      </c>
      <c r="R29" s="255">
        <v>0</v>
      </c>
      <c r="S29" s="237">
        <v>0</v>
      </c>
      <c r="T29" s="237">
        <v>0</v>
      </c>
      <c r="U29" s="237">
        <v>0</v>
      </c>
      <c r="V29" s="237">
        <v>0</v>
      </c>
      <c r="W29" s="237">
        <v>0</v>
      </c>
      <c r="X29" s="237">
        <v>0</v>
      </c>
      <c r="Y29" s="237">
        <v>0</v>
      </c>
      <c r="Z29" s="256">
        <v>0</v>
      </c>
      <c r="AA29" s="288">
        <v>0</v>
      </c>
      <c r="AB29" s="255">
        <v>0</v>
      </c>
      <c r="AC29" s="237">
        <v>0</v>
      </c>
      <c r="AD29" s="237">
        <v>0</v>
      </c>
      <c r="AE29" s="256">
        <v>0</v>
      </c>
      <c r="AF29" s="255">
        <v>0</v>
      </c>
      <c r="AG29" s="256">
        <v>0</v>
      </c>
      <c r="AH29" s="255">
        <v>0</v>
      </c>
      <c r="AI29" s="256">
        <v>0</v>
      </c>
      <c r="AJ29" s="237">
        <v>0</v>
      </c>
      <c r="AK29" s="237">
        <v>0</v>
      </c>
      <c r="AL29" s="237">
        <v>0</v>
      </c>
      <c r="AM29" s="287">
        <v>0</v>
      </c>
      <c r="AN29" s="288">
        <v>0</v>
      </c>
      <c r="AO29" s="236">
        <v>0</v>
      </c>
      <c r="AP29" s="237">
        <v>0</v>
      </c>
      <c r="AQ29" s="237">
        <v>0</v>
      </c>
      <c r="AR29" s="237">
        <v>0</v>
      </c>
      <c r="AS29" s="237">
        <v>0</v>
      </c>
      <c r="AT29" s="287">
        <v>0</v>
      </c>
      <c r="AU29" s="255">
        <v>0</v>
      </c>
      <c r="AV29" s="237">
        <v>0</v>
      </c>
      <c r="AW29" s="237">
        <v>0</v>
      </c>
      <c r="AX29" s="237">
        <v>0</v>
      </c>
      <c r="AY29" s="256">
        <v>0</v>
      </c>
      <c r="AZ29" s="236">
        <v>0</v>
      </c>
      <c r="BA29" s="237">
        <v>0</v>
      </c>
      <c r="BB29" s="237">
        <v>0</v>
      </c>
      <c r="BC29" s="256">
        <v>0</v>
      </c>
    </row>
    <row r="30" spans="2:55" s="308" customFormat="1" ht="21" customHeight="1">
      <c r="B30" s="255" t="s">
        <v>363</v>
      </c>
      <c r="C30" s="287">
        <v>0</v>
      </c>
      <c r="D30" s="331">
        <v>0</v>
      </c>
      <c r="E30" s="237">
        <v>0</v>
      </c>
      <c r="F30" s="237">
        <v>0</v>
      </c>
      <c r="G30" s="237">
        <v>0</v>
      </c>
      <c r="H30" s="237">
        <v>0</v>
      </c>
      <c r="I30" s="237">
        <v>0</v>
      </c>
      <c r="J30" s="237">
        <v>0</v>
      </c>
      <c r="K30" s="237">
        <v>0</v>
      </c>
      <c r="L30" s="237">
        <v>0</v>
      </c>
      <c r="M30" s="237">
        <v>0</v>
      </c>
      <c r="N30" s="237">
        <v>0</v>
      </c>
      <c r="O30" s="237">
        <v>0</v>
      </c>
      <c r="P30" s="237">
        <v>0</v>
      </c>
      <c r="Q30" s="256">
        <v>0</v>
      </c>
      <c r="R30" s="255">
        <v>0</v>
      </c>
      <c r="S30" s="237">
        <v>0</v>
      </c>
      <c r="T30" s="237">
        <v>0</v>
      </c>
      <c r="U30" s="237">
        <v>0</v>
      </c>
      <c r="V30" s="237">
        <v>0</v>
      </c>
      <c r="W30" s="237">
        <v>0</v>
      </c>
      <c r="X30" s="237">
        <v>0</v>
      </c>
      <c r="Y30" s="237">
        <v>0</v>
      </c>
      <c r="Z30" s="256">
        <v>0</v>
      </c>
      <c r="AA30" s="288">
        <v>0</v>
      </c>
      <c r="AB30" s="255">
        <v>0</v>
      </c>
      <c r="AC30" s="237">
        <v>0</v>
      </c>
      <c r="AD30" s="237">
        <v>0</v>
      </c>
      <c r="AE30" s="256">
        <v>0</v>
      </c>
      <c r="AF30" s="255">
        <v>0</v>
      </c>
      <c r="AG30" s="256">
        <v>0</v>
      </c>
      <c r="AH30" s="255">
        <v>0</v>
      </c>
      <c r="AI30" s="256">
        <v>0</v>
      </c>
      <c r="AJ30" s="237">
        <v>0</v>
      </c>
      <c r="AK30" s="237">
        <v>0</v>
      </c>
      <c r="AL30" s="237">
        <v>0</v>
      </c>
      <c r="AM30" s="287">
        <v>0</v>
      </c>
      <c r="AN30" s="288">
        <v>0</v>
      </c>
      <c r="AO30" s="236">
        <v>0</v>
      </c>
      <c r="AP30" s="237">
        <v>0</v>
      </c>
      <c r="AQ30" s="237">
        <v>0</v>
      </c>
      <c r="AR30" s="237">
        <v>0</v>
      </c>
      <c r="AS30" s="237">
        <v>0</v>
      </c>
      <c r="AT30" s="287">
        <v>0</v>
      </c>
      <c r="AU30" s="255">
        <v>0</v>
      </c>
      <c r="AV30" s="237">
        <v>0</v>
      </c>
      <c r="AW30" s="237">
        <v>0</v>
      </c>
      <c r="AX30" s="237">
        <v>0</v>
      </c>
      <c r="AY30" s="256">
        <v>0</v>
      </c>
      <c r="AZ30" s="236">
        <v>0</v>
      </c>
      <c r="BA30" s="237">
        <v>0</v>
      </c>
      <c r="BB30" s="237">
        <v>0</v>
      </c>
      <c r="BC30" s="256">
        <v>0</v>
      </c>
    </row>
    <row r="31" spans="2:55" ht="21" customHeight="1">
      <c r="B31" s="255" t="s">
        <v>364</v>
      </c>
      <c r="C31" s="287">
        <v>0</v>
      </c>
      <c r="D31" s="331">
        <v>0</v>
      </c>
      <c r="E31" s="237">
        <v>0</v>
      </c>
      <c r="F31" s="237">
        <v>0</v>
      </c>
      <c r="G31" s="237">
        <v>0</v>
      </c>
      <c r="H31" s="237">
        <v>0</v>
      </c>
      <c r="I31" s="237">
        <v>0</v>
      </c>
      <c r="J31" s="237">
        <v>0</v>
      </c>
      <c r="K31" s="237">
        <v>0</v>
      </c>
      <c r="L31" s="237">
        <v>0</v>
      </c>
      <c r="M31" s="237">
        <v>0</v>
      </c>
      <c r="N31" s="237">
        <v>0</v>
      </c>
      <c r="O31" s="237">
        <v>0</v>
      </c>
      <c r="P31" s="237">
        <v>0</v>
      </c>
      <c r="Q31" s="256">
        <v>0</v>
      </c>
      <c r="R31" s="255">
        <v>0</v>
      </c>
      <c r="S31" s="237">
        <v>0</v>
      </c>
      <c r="T31" s="237">
        <v>0</v>
      </c>
      <c r="U31" s="237">
        <v>0</v>
      </c>
      <c r="V31" s="237">
        <v>0</v>
      </c>
      <c r="W31" s="237">
        <v>0</v>
      </c>
      <c r="X31" s="237">
        <v>0</v>
      </c>
      <c r="Y31" s="237">
        <v>0</v>
      </c>
      <c r="Z31" s="256">
        <v>0</v>
      </c>
      <c r="AA31" s="288">
        <v>0</v>
      </c>
      <c r="AB31" s="255">
        <v>0</v>
      </c>
      <c r="AC31" s="237">
        <v>0</v>
      </c>
      <c r="AD31" s="237">
        <v>0</v>
      </c>
      <c r="AE31" s="256">
        <v>0</v>
      </c>
      <c r="AF31" s="255">
        <v>0</v>
      </c>
      <c r="AG31" s="256">
        <v>0</v>
      </c>
      <c r="AH31" s="255">
        <v>0</v>
      </c>
      <c r="AI31" s="256">
        <v>0</v>
      </c>
      <c r="AJ31" s="237">
        <v>0</v>
      </c>
      <c r="AK31" s="237">
        <v>0</v>
      </c>
      <c r="AL31" s="237">
        <v>0</v>
      </c>
      <c r="AM31" s="287">
        <v>0</v>
      </c>
      <c r="AN31" s="288">
        <v>0</v>
      </c>
      <c r="AO31" s="236">
        <v>0</v>
      </c>
      <c r="AP31" s="237">
        <v>0</v>
      </c>
      <c r="AQ31" s="237">
        <v>0</v>
      </c>
      <c r="AR31" s="237">
        <v>0</v>
      </c>
      <c r="AS31" s="237">
        <v>0</v>
      </c>
      <c r="AT31" s="287">
        <v>0</v>
      </c>
      <c r="AU31" s="255">
        <v>0</v>
      </c>
      <c r="AV31" s="237">
        <v>0</v>
      </c>
      <c r="AW31" s="237">
        <v>0</v>
      </c>
      <c r="AX31" s="237">
        <v>0</v>
      </c>
      <c r="AY31" s="256">
        <v>0</v>
      </c>
      <c r="AZ31" s="236">
        <v>0</v>
      </c>
      <c r="BA31" s="237">
        <v>0</v>
      </c>
      <c r="BB31" s="237">
        <v>0</v>
      </c>
      <c r="BC31" s="256">
        <v>0</v>
      </c>
    </row>
    <row r="32" spans="2:55" ht="21" customHeight="1">
      <c r="B32" s="255" t="s">
        <v>365</v>
      </c>
      <c r="C32" s="287">
        <v>0</v>
      </c>
      <c r="D32" s="331">
        <v>0</v>
      </c>
      <c r="E32" s="237">
        <v>0</v>
      </c>
      <c r="F32" s="237">
        <v>0</v>
      </c>
      <c r="G32" s="237">
        <v>0</v>
      </c>
      <c r="H32" s="237">
        <v>0</v>
      </c>
      <c r="I32" s="237">
        <v>0</v>
      </c>
      <c r="J32" s="237">
        <v>0</v>
      </c>
      <c r="K32" s="237">
        <v>0</v>
      </c>
      <c r="L32" s="237">
        <v>0</v>
      </c>
      <c r="M32" s="237">
        <v>0</v>
      </c>
      <c r="N32" s="237">
        <v>0</v>
      </c>
      <c r="O32" s="237">
        <v>0</v>
      </c>
      <c r="P32" s="237">
        <v>0</v>
      </c>
      <c r="Q32" s="256">
        <v>0</v>
      </c>
      <c r="R32" s="255">
        <v>0</v>
      </c>
      <c r="S32" s="237">
        <v>0</v>
      </c>
      <c r="T32" s="237">
        <v>0</v>
      </c>
      <c r="U32" s="237">
        <v>0</v>
      </c>
      <c r="V32" s="237">
        <v>0</v>
      </c>
      <c r="W32" s="237">
        <v>0</v>
      </c>
      <c r="X32" s="237">
        <v>0</v>
      </c>
      <c r="Y32" s="237">
        <v>0</v>
      </c>
      <c r="Z32" s="256">
        <v>0</v>
      </c>
      <c r="AA32" s="288">
        <v>0</v>
      </c>
      <c r="AB32" s="255">
        <v>0</v>
      </c>
      <c r="AC32" s="237">
        <v>0</v>
      </c>
      <c r="AD32" s="237">
        <v>0</v>
      </c>
      <c r="AE32" s="256">
        <v>0</v>
      </c>
      <c r="AF32" s="255">
        <v>0</v>
      </c>
      <c r="AG32" s="256">
        <v>0</v>
      </c>
      <c r="AH32" s="255">
        <v>0</v>
      </c>
      <c r="AI32" s="256">
        <v>0</v>
      </c>
      <c r="AJ32" s="237">
        <v>0</v>
      </c>
      <c r="AK32" s="237">
        <v>0</v>
      </c>
      <c r="AL32" s="237">
        <v>0</v>
      </c>
      <c r="AM32" s="287">
        <v>0</v>
      </c>
      <c r="AN32" s="288">
        <v>0</v>
      </c>
      <c r="AO32" s="236">
        <v>0</v>
      </c>
      <c r="AP32" s="237">
        <v>0</v>
      </c>
      <c r="AQ32" s="237">
        <v>0</v>
      </c>
      <c r="AR32" s="237">
        <v>0</v>
      </c>
      <c r="AS32" s="237">
        <v>0</v>
      </c>
      <c r="AT32" s="287">
        <v>0</v>
      </c>
      <c r="AU32" s="255">
        <v>0</v>
      </c>
      <c r="AV32" s="237">
        <v>0</v>
      </c>
      <c r="AW32" s="237">
        <v>0</v>
      </c>
      <c r="AX32" s="237">
        <v>0</v>
      </c>
      <c r="AY32" s="256">
        <v>0</v>
      </c>
      <c r="AZ32" s="236">
        <v>0</v>
      </c>
      <c r="BA32" s="237">
        <v>0</v>
      </c>
      <c r="BB32" s="237">
        <v>0</v>
      </c>
      <c r="BC32" s="256">
        <v>0</v>
      </c>
    </row>
    <row r="33" spans="2:55" ht="21" customHeight="1">
      <c r="B33" s="255" t="s">
        <v>366</v>
      </c>
      <c r="C33" s="287">
        <v>0</v>
      </c>
      <c r="D33" s="331">
        <v>0</v>
      </c>
      <c r="E33" s="237">
        <v>0</v>
      </c>
      <c r="F33" s="237">
        <v>0</v>
      </c>
      <c r="G33" s="237">
        <v>0</v>
      </c>
      <c r="H33" s="237">
        <v>0</v>
      </c>
      <c r="I33" s="237">
        <v>0</v>
      </c>
      <c r="J33" s="237">
        <v>0</v>
      </c>
      <c r="K33" s="237">
        <v>0</v>
      </c>
      <c r="L33" s="237">
        <v>0</v>
      </c>
      <c r="M33" s="237">
        <v>0</v>
      </c>
      <c r="N33" s="237">
        <v>0</v>
      </c>
      <c r="O33" s="237">
        <v>0</v>
      </c>
      <c r="P33" s="237">
        <v>0</v>
      </c>
      <c r="Q33" s="256">
        <v>0</v>
      </c>
      <c r="R33" s="255">
        <v>0</v>
      </c>
      <c r="S33" s="237">
        <v>0</v>
      </c>
      <c r="T33" s="237">
        <v>0</v>
      </c>
      <c r="U33" s="237">
        <v>0</v>
      </c>
      <c r="V33" s="237">
        <v>0</v>
      </c>
      <c r="W33" s="237">
        <v>0</v>
      </c>
      <c r="X33" s="237">
        <v>0</v>
      </c>
      <c r="Y33" s="237">
        <v>0</v>
      </c>
      <c r="Z33" s="256">
        <v>0</v>
      </c>
      <c r="AA33" s="288">
        <v>0</v>
      </c>
      <c r="AB33" s="255">
        <v>0</v>
      </c>
      <c r="AC33" s="237">
        <v>0</v>
      </c>
      <c r="AD33" s="237">
        <v>0</v>
      </c>
      <c r="AE33" s="256">
        <v>0</v>
      </c>
      <c r="AF33" s="255">
        <v>0</v>
      </c>
      <c r="AG33" s="256">
        <v>0</v>
      </c>
      <c r="AH33" s="255">
        <v>0</v>
      </c>
      <c r="AI33" s="256">
        <v>0</v>
      </c>
      <c r="AJ33" s="237">
        <v>0</v>
      </c>
      <c r="AK33" s="237">
        <v>0</v>
      </c>
      <c r="AL33" s="237">
        <v>0</v>
      </c>
      <c r="AM33" s="287">
        <v>0</v>
      </c>
      <c r="AN33" s="288">
        <v>0</v>
      </c>
      <c r="AO33" s="236">
        <v>0</v>
      </c>
      <c r="AP33" s="237">
        <v>0</v>
      </c>
      <c r="AQ33" s="237">
        <v>0</v>
      </c>
      <c r="AR33" s="237">
        <v>0</v>
      </c>
      <c r="AS33" s="237">
        <v>0</v>
      </c>
      <c r="AT33" s="287">
        <v>0</v>
      </c>
      <c r="AU33" s="255">
        <v>0</v>
      </c>
      <c r="AV33" s="237">
        <v>0</v>
      </c>
      <c r="AW33" s="237">
        <v>0</v>
      </c>
      <c r="AX33" s="237">
        <v>0</v>
      </c>
      <c r="AY33" s="256">
        <v>0</v>
      </c>
      <c r="AZ33" s="236">
        <v>0</v>
      </c>
      <c r="BA33" s="237">
        <v>0</v>
      </c>
      <c r="BB33" s="237">
        <v>0</v>
      </c>
      <c r="BC33" s="256">
        <v>0</v>
      </c>
    </row>
    <row r="34" spans="2:55" ht="21" customHeight="1">
      <c r="B34" s="255" t="s">
        <v>367</v>
      </c>
      <c r="C34" s="287">
        <v>0</v>
      </c>
      <c r="D34" s="331">
        <v>0</v>
      </c>
      <c r="E34" s="237">
        <v>0</v>
      </c>
      <c r="F34" s="237">
        <v>0</v>
      </c>
      <c r="G34" s="237">
        <v>0</v>
      </c>
      <c r="H34" s="237">
        <v>0</v>
      </c>
      <c r="I34" s="237">
        <v>0</v>
      </c>
      <c r="J34" s="237">
        <v>0</v>
      </c>
      <c r="K34" s="237">
        <v>0</v>
      </c>
      <c r="L34" s="237">
        <v>0</v>
      </c>
      <c r="M34" s="237">
        <v>0</v>
      </c>
      <c r="N34" s="237">
        <v>0</v>
      </c>
      <c r="O34" s="237">
        <v>0</v>
      </c>
      <c r="P34" s="237">
        <v>0</v>
      </c>
      <c r="Q34" s="256">
        <v>0</v>
      </c>
      <c r="R34" s="255">
        <v>0</v>
      </c>
      <c r="S34" s="237">
        <v>0</v>
      </c>
      <c r="T34" s="237">
        <v>0</v>
      </c>
      <c r="U34" s="237">
        <v>0</v>
      </c>
      <c r="V34" s="237">
        <v>0</v>
      </c>
      <c r="W34" s="237">
        <v>0</v>
      </c>
      <c r="X34" s="237">
        <v>0</v>
      </c>
      <c r="Y34" s="237">
        <v>0</v>
      </c>
      <c r="Z34" s="256">
        <v>0</v>
      </c>
      <c r="AA34" s="288">
        <v>0</v>
      </c>
      <c r="AB34" s="255">
        <v>0</v>
      </c>
      <c r="AC34" s="237">
        <v>0</v>
      </c>
      <c r="AD34" s="237">
        <v>0</v>
      </c>
      <c r="AE34" s="256">
        <v>0</v>
      </c>
      <c r="AF34" s="255">
        <v>0</v>
      </c>
      <c r="AG34" s="256">
        <v>0</v>
      </c>
      <c r="AH34" s="255">
        <v>0</v>
      </c>
      <c r="AI34" s="256">
        <v>0</v>
      </c>
      <c r="AJ34" s="237">
        <v>0</v>
      </c>
      <c r="AK34" s="237">
        <v>0</v>
      </c>
      <c r="AL34" s="237">
        <v>0</v>
      </c>
      <c r="AM34" s="287">
        <v>0</v>
      </c>
      <c r="AN34" s="288">
        <v>0</v>
      </c>
      <c r="AO34" s="236">
        <v>0</v>
      </c>
      <c r="AP34" s="237">
        <v>0</v>
      </c>
      <c r="AQ34" s="237">
        <v>0</v>
      </c>
      <c r="AR34" s="237">
        <v>0</v>
      </c>
      <c r="AS34" s="237">
        <v>0</v>
      </c>
      <c r="AT34" s="287">
        <v>0</v>
      </c>
      <c r="AU34" s="255">
        <v>0</v>
      </c>
      <c r="AV34" s="237">
        <v>0</v>
      </c>
      <c r="AW34" s="237">
        <v>0</v>
      </c>
      <c r="AX34" s="237">
        <v>0</v>
      </c>
      <c r="AY34" s="256">
        <v>0</v>
      </c>
      <c r="AZ34" s="236">
        <v>0</v>
      </c>
      <c r="BA34" s="237">
        <v>0</v>
      </c>
      <c r="BB34" s="237">
        <v>0</v>
      </c>
      <c r="BC34" s="256">
        <v>0</v>
      </c>
    </row>
    <row r="35" spans="2:55" ht="21" customHeight="1">
      <c r="B35" s="255" t="s">
        <v>368</v>
      </c>
      <c r="C35" s="287">
        <v>0</v>
      </c>
      <c r="D35" s="331">
        <v>0</v>
      </c>
      <c r="E35" s="237">
        <v>0</v>
      </c>
      <c r="F35" s="237">
        <v>0</v>
      </c>
      <c r="G35" s="237">
        <v>0</v>
      </c>
      <c r="H35" s="237">
        <v>0</v>
      </c>
      <c r="I35" s="237">
        <v>0</v>
      </c>
      <c r="J35" s="237">
        <v>0</v>
      </c>
      <c r="K35" s="237">
        <v>0</v>
      </c>
      <c r="L35" s="237">
        <v>0</v>
      </c>
      <c r="M35" s="237">
        <v>0</v>
      </c>
      <c r="N35" s="237">
        <v>0</v>
      </c>
      <c r="O35" s="237">
        <v>0</v>
      </c>
      <c r="P35" s="237">
        <v>0</v>
      </c>
      <c r="Q35" s="256">
        <v>0</v>
      </c>
      <c r="R35" s="255">
        <v>0</v>
      </c>
      <c r="S35" s="237">
        <v>0</v>
      </c>
      <c r="T35" s="237">
        <v>0</v>
      </c>
      <c r="U35" s="237">
        <v>0</v>
      </c>
      <c r="V35" s="237">
        <v>0</v>
      </c>
      <c r="W35" s="237">
        <v>0</v>
      </c>
      <c r="X35" s="237">
        <v>0</v>
      </c>
      <c r="Y35" s="237">
        <v>0</v>
      </c>
      <c r="Z35" s="256">
        <v>0</v>
      </c>
      <c r="AA35" s="288">
        <v>0</v>
      </c>
      <c r="AB35" s="255">
        <v>0</v>
      </c>
      <c r="AC35" s="237">
        <v>0</v>
      </c>
      <c r="AD35" s="237">
        <v>0</v>
      </c>
      <c r="AE35" s="256">
        <v>0</v>
      </c>
      <c r="AF35" s="255">
        <v>0</v>
      </c>
      <c r="AG35" s="256">
        <v>0</v>
      </c>
      <c r="AH35" s="255">
        <v>0</v>
      </c>
      <c r="AI35" s="256">
        <v>0</v>
      </c>
      <c r="AJ35" s="237">
        <v>0</v>
      </c>
      <c r="AK35" s="237">
        <v>0</v>
      </c>
      <c r="AL35" s="237">
        <v>0</v>
      </c>
      <c r="AM35" s="287">
        <v>0</v>
      </c>
      <c r="AN35" s="288">
        <v>0</v>
      </c>
      <c r="AO35" s="236">
        <v>0</v>
      </c>
      <c r="AP35" s="237">
        <v>0</v>
      </c>
      <c r="AQ35" s="237">
        <v>0</v>
      </c>
      <c r="AR35" s="237">
        <v>0</v>
      </c>
      <c r="AS35" s="237">
        <v>0</v>
      </c>
      <c r="AT35" s="287">
        <v>0</v>
      </c>
      <c r="AU35" s="255">
        <v>0</v>
      </c>
      <c r="AV35" s="237">
        <v>0</v>
      </c>
      <c r="AW35" s="237">
        <v>0</v>
      </c>
      <c r="AX35" s="237">
        <v>0</v>
      </c>
      <c r="AY35" s="256">
        <v>0</v>
      </c>
      <c r="AZ35" s="236">
        <v>0</v>
      </c>
      <c r="BA35" s="237">
        <v>0</v>
      </c>
      <c r="BB35" s="237">
        <v>0</v>
      </c>
      <c r="BC35" s="256">
        <v>0</v>
      </c>
    </row>
    <row r="36" spans="2:55" ht="21" customHeight="1">
      <c r="B36" s="255" t="s">
        <v>369</v>
      </c>
      <c r="C36" s="287">
        <v>0</v>
      </c>
      <c r="D36" s="331">
        <v>0</v>
      </c>
      <c r="E36" s="237">
        <v>0</v>
      </c>
      <c r="F36" s="237">
        <v>0</v>
      </c>
      <c r="G36" s="237">
        <v>0</v>
      </c>
      <c r="H36" s="237">
        <v>0</v>
      </c>
      <c r="I36" s="237">
        <v>0</v>
      </c>
      <c r="J36" s="237">
        <v>0</v>
      </c>
      <c r="K36" s="237">
        <v>0</v>
      </c>
      <c r="L36" s="237">
        <v>0</v>
      </c>
      <c r="M36" s="237">
        <v>0</v>
      </c>
      <c r="N36" s="237">
        <v>0</v>
      </c>
      <c r="O36" s="237">
        <v>0</v>
      </c>
      <c r="P36" s="237">
        <v>0</v>
      </c>
      <c r="Q36" s="256">
        <v>0</v>
      </c>
      <c r="R36" s="255">
        <v>0</v>
      </c>
      <c r="S36" s="237">
        <v>0</v>
      </c>
      <c r="T36" s="237">
        <v>0</v>
      </c>
      <c r="U36" s="237">
        <v>0</v>
      </c>
      <c r="V36" s="237">
        <v>0</v>
      </c>
      <c r="W36" s="237">
        <v>0</v>
      </c>
      <c r="X36" s="237">
        <v>0</v>
      </c>
      <c r="Y36" s="237">
        <v>0</v>
      </c>
      <c r="Z36" s="256">
        <v>0</v>
      </c>
      <c r="AA36" s="288">
        <v>0</v>
      </c>
      <c r="AB36" s="255">
        <v>0</v>
      </c>
      <c r="AC36" s="237">
        <v>0</v>
      </c>
      <c r="AD36" s="237">
        <v>0</v>
      </c>
      <c r="AE36" s="256">
        <v>0</v>
      </c>
      <c r="AF36" s="255">
        <v>0</v>
      </c>
      <c r="AG36" s="256">
        <v>0</v>
      </c>
      <c r="AH36" s="255">
        <v>0</v>
      </c>
      <c r="AI36" s="256">
        <v>0</v>
      </c>
      <c r="AJ36" s="237">
        <v>0</v>
      </c>
      <c r="AK36" s="237">
        <v>0</v>
      </c>
      <c r="AL36" s="237">
        <v>0</v>
      </c>
      <c r="AM36" s="287">
        <v>0</v>
      </c>
      <c r="AN36" s="288">
        <v>0</v>
      </c>
      <c r="AO36" s="236">
        <v>0</v>
      </c>
      <c r="AP36" s="237">
        <v>0</v>
      </c>
      <c r="AQ36" s="237">
        <v>0</v>
      </c>
      <c r="AR36" s="237">
        <v>0</v>
      </c>
      <c r="AS36" s="237">
        <v>0</v>
      </c>
      <c r="AT36" s="287">
        <v>0</v>
      </c>
      <c r="AU36" s="255">
        <v>0</v>
      </c>
      <c r="AV36" s="237">
        <v>0</v>
      </c>
      <c r="AW36" s="237">
        <v>0</v>
      </c>
      <c r="AX36" s="237">
        <v>0</v>
      </c>
      <c r="AY36" s="256">
        <v>0</v>
      </c>
      <c r="AZ36" s="236">
        <v>0</v>
      </c>
      <c r="BA36" s="237">
        <v>0</v>
      </c>
      <c r="BB36" s="237">
        <v>0</v>
      </c>
      <c r="BC36" s="256">
        <v>0</v>
      </c>
    </row>
    <row r="37" spans="2:55" ht="21" customHeight="1">
      <c r="B37" s="255" t="s">
        <v>370</v>
      </c>
      <c r="C37" s="287">
        <v>0</v>
      </c>
      <c r="D37" s="331">
        <v>0</v>
      </c>
      <c r="E37" s="237">
        <v>0</v>
      </c>
      <c r="F37" s="237">
        <v>0</v>
      </c>
      <c r="G37" s="237">
        <v>0</v>
      </c>
      <c r="H37" s="237">
        <v>0</v>
      </c>
      <c r="I37" s="237">
        <v>0</v>
      </c>
      <c r="J37" s="237">
        <v>0</v>
      </c>
      <c r="K37" s="237">
        <v>0</v>
      </c>
      <c r="L37" s="237">
        <v>0</v>
      </c>
      <c r="M37" s="237">
        <v>0</v>
      </c>
      <c r="N37" s="237">
        <v>0</v>
      </c>
      <c r="O37" s="237">
        <v>0</v>
      </c>
      <c r="P37" s="237">
        <v>0</v>
      </c>
      <c r="Q37" s="256">
        <v>0</v>
      </c>
      <c r="R37" s="255">
        <v>0</v>
      </c>
      <c r="S37" s="237">
        <v>0</v>
      </c>
      <c r="T37" s="237">
        <v>0</v>
      </c>
      <c r="U37" s="237">
        <v>0</v>
      </c>
      <c r="V37" s="237">
        <v>0</v>
      </c>
      <c r="W37" s="237">
        <v>0</v>
      </c>
      <c r="X37" s="237">
        <v>0</v>
      </c>
      <c r="Y37" s="237">
        <v>0</v>
      </c>
      <c r="Z37" s="256">
        <v>0</v>
      </c>
      <c r="AA37" s="288">
        <v>0</v>
      </c>
      <c r="AB37" s="255">
        <v>0</v>
      </c>
      <c r="AC37" s="237">
        <v>0</v>
      </c>
      <c r="AD37" s="237">
        <v>0</v>
      </c>
      <c r="AE37" s="256">
        <v>0</v>
      </c>
      <c r="AF37" s="255">
        <v>0</v>
      </c>
      <c r="AG37" s="256">
        <v>0</v>
      </c>
      <c r="AH37" s="255">
        <v>0</v>
      </c>
      <c r="AI37" s="256">
        <v>0</v>
      </c>
      <c r="AJ37" s="237">
        <v>0</v>
      </c>
      <c r="AK37" s="237">
        <v>0</v>
      </c>
      <c r="AL37" s="237">
        <v>0</v>
      </c>
      <c r="AM37" s="287">
        <v>0</v>
      </c>
      <c r="AN37" s="288">
        <v>0</v>
      </c>
      <c r="AO37" s="236">
        <v>0</v>
      </c>
      <c r="AP37" s="237">
        <v>0</v>
      </c>
      <c r="AQ37" s="237">
        <v>0</v>
      </c>
      <c r="AR37" s="237">
        <v>0</v>
      </c>
      <c r="AS37" s="237">
        <v>0</v>
      </c>
      <c r="AT37" s="287">
        <v>0</v>
      </c>
      <c r="AU37" s="255">
        <v>0</v>
      </c>
      <c r="AV37" s="237">
        <v>0</v>
      </c>
      <c r="AW37" s="237">
        <v>0</v>
      </c>
      <c r="AX37" s="237">
        <v>0</v>
      </c>
      <c r="AY37" s="256">
        <v>0</v>
      </c>
      <c r="AZ37" s="236">
        <v>0</v>
      </c>
      <c r="BA37" s="237">
        <v>0</v>
      </c>
      <c r="BB37" s="237">
        <v>0</v>
      </c>
      <c r="BC37" s="256">
        <v>0</v>
      </c>
    </row>
    <row r="38" spans="2:55" ht="21" customHeight="1">
      <c r="B38" s="255" t="s">
        <v>371</v>
      </c>
      <c r="C38" s="287">
        <v>0</v>
      </c>
      <c r="D38" s="331">
        <v>0</v>
      </c>
      <c r="E38" s="237">
        <v>0</v>
      </c>
      <c r="F38" s="237">
        <v>0</v>
      </c>
      <c r="G38" s="237">
        <v>0</v>
      </c>
      <c r="H38" s="237">
        <v>0</v>
      </c>
      <c r="I38" s="237">
        <v>0</v>
      </c>
      <c r="J38" s="237">
        <v>0</v>
      </c>
      <c r="K38" s="237">
        <v>0</v>
      </c>
      <c r="L38" s="237">
        <v>0</v>
      </c>
      <c r="M38" s="237">
        <v>0</v>
      </c>
      <c r="N38" s="237">
        <v>0</v>
      </c>
      <c r="O38" s="237">
        <v>0</v>
      </c>
      <c r="P38" s="237">
        <v>0</v>
      </c>
      <c r="Q38" s="256">
        <v>0</v>
      </c>
      <c r="R38" s="255">
        <v>0</v>
      </c>
      <c r="S38" s="237">
        <v>0</v>
      </c>
      <c r="T38" s="237">
        <v>0</v>
      </c>
      <c r="U38" s="237">
        <v>0</v>
      </c>
      <c r="V38" s="237">
        <v>0</v>
      </c>
      <c r="W38" s="237">
        <v>0</v>
      </c>
      <c r="X38" s="237">
        <v>0</v>
      </c>
      <c r="Y38" s="237">
        <v>0</v>
      </c>
      <c r="Z38" s="256">
        <v>0</v>
      </c>
      <c r="AA38" s="288">
        <v>0</v>
      </c>
      <c r="AB38" s="255">
        <v>0</v>
      </c>
      <c r="AC38" s="237">
        <v>0</v>
      </c>
      <c r="AD38" s="237">
        <v>0</v>
      </c>
      <c r="AE38" s="256">
        <v>0</v>
      </c>
      <c r="AF38" s="255">
        <v>0</v>
      </c>
      <c r="AG38" s="256">
        <v>0</v>
      </c>
      <c r="AH38" s="255">
        <v>0</v>
      </c>
      <c r="AI38" s="256">
        <v>0</v>
      </c>
      <c r="AJ38" s="237">
        <v>0</v>
      </c>
      <c r="AK38" s="237">
        <v>0</v>
      </c>
      <c r="AL38" s="237">
        <v>0</v>
      </c>
      <c r="AM38" s="287">
        <v>0</v>
      </c>
      <c r="AN38" s="288">
        <v>0</v>
      </c>
      <c r="AO38" s="236">
        <v>0</v>
      </c>
      <c r="AP38" s="237">
        <v>0</v>
      </c>
      <c r="AQ38" s="237">
        <v>0</v>
      </c>
      <c r="AR38" s="237">
        <v>0</v>
      </c>
      <c r="AS38" s="237">
        <v>0</v>
      </c>
      <c r="AT38" s="287">
        <v>0</v>
      </c>
      <c r="AU38" s="255">
        <v>0</v>
      </c>
      <c r="AV38" s="237">
        <v>0</v>
      </c>
      <c r="AW38" s="237">
        <v>0</v>
      </c>
      <c r="AX38" s="237">
        <v>0</v>
      </c>
      <c r="AY38" s="256">
        <v>0</v>
      </c>
      <c r="AZ38" s="236">
        <v>0</v>
      </c>
      <c r="BA38" s="237">
        <v>0</v>
      </c>
      <c r="BB38" s="237">
        <v>0</v>
      </c>
      <c r="BC38" s="256">
        <v>0</v>
      </c>
    </row>
    <row r="39" spans="2:55" ht="21" customHeight="1">
      <c r="B39" s="255" t="s">
        <v>372</v>
      </c>
      <c r="C39" s="287">
        <v>0</v>
      </c>
      <c r="D39" s="331">
        <v>0</v>
      </c>
      <c r="E39" s="237">
        <v>0</v>
      </c>
      <c r="F39" s="237">
        <v>0</v>
      </c>
      <c r="G39" s="237">
        <v>0</v>
      </c>
      <c r="H39" s="237">
        <v>0</v>
      </c>
      <c r="I39" s="237">
        <v>0</v>
      </c>
      <c r="J39" s="237">
        <v>0</v>
      </c>
      <c r="K39" s="237">
        <v>0</v>
      </c>
      <c r="L39" s="237">
        <v>0</v>
      </c>
      <c r="M39" s="237">
        <v>0</v>
      </c>
      <c r="N39" s="237">
        <v>0</v>
      </c>
      <c r="O39" s="237">
        <v>0</v>
      </c>
      <c r="P39" s="237">
        <v>0</v>
      </c>
      <c r="Q39" s="256">
        <v>0</v>
      </c>
      <c r="R39" s="255">
        <v>0</v>
      </c>
      <c r="S39" s="237">
        <v>0</v>
      </c>
      <c r="T39" s="237">
        <v>0</v>
      </c>
      <c r="U39" s="237">
        <v>0</v>
      </c>
      <c r="V39" s="237">
        <v>0</v>
      </c>
      <c r="W39" s="237">
        <v>0</v>
      </c>
      <c r="X39" s="237">
        <v>0</v>
      </c>
      <c r="Y39" s="237">
        <v>0</v>
      </c>
      <c r="Z39" s="256">
        <v>0</v>
      </c>
      <c r="AA39" s="288">
        <v>0</v>
      </c>
      <c r="AB39" s="255">
        <v>0</v>
      </c>
      <c r="AC39" s="237">
        <v>0</v>
      </c>
      <c r="AD39" s="237">
        <v>0</v>
      </c>
      <c r="AE39" s="256">
        <v>0</v>
      </c>
      <c r="AF39" s="255">
        <v>0</v>
      </c>
      <c r="AG39" s="256">
        <v>0</v>
      </c>
      <c r="AH39" s="255">
        <v>0</v>
      </c>
      <c r="AI39" s="256">
        <v>0</v>
      </c>
      <c r="AJ39" s="237">
        <v>0</v>
      </c>
      <c r="AK39" s="237">
        <v>0</v>
      </c>
      <c r="AL39" s="237">
        <v>0</v>
      </c>
      <c r="AM39" s="287">
        <v>0</v>
      </c>
      <c r="AN39" s="288">
        <v>0</v>
      </c>
      <c r="AO39" s="236">
        <v>0</v>
      </c>
      <c r="AP39" s="237">
        <v>0</v>
      </c>
      <c r="AQ39" s="237">
        <v>0</v>
      </c>
      <c r="AR39" s="237">
        <v>0</v>
      </c>
      <c r="AS39" s="237">
        <v>0</v>
      </c>
      <c r="AT39" s="287">
        <v>0</v>
      </c>
      <c r="AU39" s="255">
        <v>0</v>
      </c>
      <c r="AV39" s="237">
        <v>0</v>
      </c>
      <c r="AW39" s="237">
        <v>0</v>
      </c>
      <c r="AX39" s="237">
        <v>0</v>
      </c>
      <c r="AY39" s="256">
        <v>0</v>
      </c>
      <c r="AZ39" s="236">
        <v>0</v>
      </c>
      <c r="BA39" s="237">
        <v>0</v>
      </c>
      <c r="BB39" s="237">
        <v>0</v>
      </c>
      <c r="BC39" s="256">
        <v>0</v>
      </c>
    </row>
    <row r="40" spans="2:55" ht="21" customHeight="1">
      <c r="B40" s="255" t="s">
        <v>373</v>
      </c>
      <c r="C40" s="287">
        <v>0</v>
      </c>
      <c r="D40" s="331">
        <v>0</v>
      </c>
      <c r="E40" s="237">
        <v>0</v>
      </c>
      <c r="F40" s="237">
        <v>0</v>
      </c>
      <c r="G40" s="237">
        <v>0</v>
      </c>
      <c r="H40" s="237">
        <v>0</v>
      </c>
      <c r="I40" s="237">
        <v>0</v>
      </c>
      <c r="J40" s="237">
        <v>0</v>
      </c>
      <c r="K40" s="237">
        <v>0</v>
      </c>
      <c r="L40" s="237">
        <v>0</v>
      </c>
      <c r="M40" s="237">
        <v>0</v>
      </c>
      <c r="N40" s="237">
        <v>0</v>
      </c>
      <c r="O40" s="237">
        <v>0</v>
      </c>
      <c r="P40" s="237">
        <v>0</v>
      </c>
      <c r="Q40" s="256">
        <v>0</v>
      </c>
      <c r="R40" s="255">
        <v>0</v>
      </c>
      <c r="S40" s="237">
        <v>0</v>
      </c>
      <c r="T40" s="237">
        <v>0</v>
      </c>
      <c r="U40" s="237">
        <v>0</v>
      </c>
      <c r="V40" s="237">
        <v>0</v>
      </c>
      <c r="W40" s="237">
        <v>0</v>
      </c>
      <c r="X40" s="237">
        <v>0</v>
      </c>
      <c r="Y40" s="237">
        <v>0</v>
      </c>
      <c r="Z40" s="256">
        <v>0</v>
      </c>
      <c r="AA40" s="288">
        <v>0</v>
      </c>
      <c r="AB40" s="255">
        <v>0</v>
      </c>
      <c r="AC40" s="237">
        <v>0</v>
      </c>
      <c r="AD40" s="237">
        <v>0</v>
      </c>
      <c r="AE40" s="256">
        <v>0</v>
      </c>
      <c r="AF40" s="255">
        <v>0</v>
      </c>
      <c r="AG40" s="256">
        <v>0</v>
      </c>
      <c r="AH40" s="255">
        <v>0</v>
      </c>
      <c r="AI40" s="256">
        <v>0</v>
      </c>
      <c r="AJ40" s="237">
        <v>0</v>
      </c>
      <c r="AK40" s="237">
        <v>0</v>
      </c>
      <c r="AL40" s="237">
        <v>0</v>
      </c>
      <c r="AM40" s="287">
        <v>0</v>
      </c>
      <c r="AN40" s="288">
        <v>0</v>
      </c>
      <c r="AO40" s="236">
        <v>0</v>
      </c>
      <c r="AP40" s="237">
        <v>0</v>
      </c>
      <c r="AQ40" s="237">
        <v>0</v>
      </c>
      <c r="AR40" s="237">
        <v>0</v>
      </c>
      <c r="AS40" s="237">
        <v>0</v>
      </c>
      <c r="AT40" s="287">
        <v>0</v>
      </c>
      <c r="AU40" s="255">
        <v>0</v>
      </c>
      <c r="AV40" s="237">
        <v>0</v>
      </c>
      <c r="AW40" s="237">
        <v>0</v>
      </c>
      <c r="AX40" s="237">
        <v>0</v>
      </c>
      <c r="AY40" s="256">
        <v>0</v>
      </c>
      <c r="AZ40" s="236">
        <v>0</v>
      </c>
      <c r="BA40" s="237">
        <v>0</v>
      </c>
      <c r="BB40" s="237">
        <v>0</v>
      </c>
      <c r="BC40" s="256">
        <v>0</v>
      </c>
    </row>
    <row r="41" spans="2:55" ht="21" customHeight="1">
      <c r="B41" s="255" t="s">
        <v>374</v>
      </c>
      <c r="C41" s="287">
        <v>0</v>
      </c>
      <c r="D41" s="331">
        <v>0</v>
      </c>
      <c r="E41" s="237">
        <v>0</v>
      </c>
      <c r="F41" s="237">
        <v>0</v>
      </c>
      <c r="G41" s="237">
        <v>0</v>
      </c>
      <c r="H41" s="237">
        <v>0</v>
      </c>
      <c r="I41" s="237">
        <v>0</v>
      </c>
      <c r="J41" s="237">
        <v>0</v>
      </c>
      <c r="K41" s="237">
        <v>0</v>
      </c>
      <c r="L41" s="237">
        <v>0</v>
      </c>
      <c r="M41" s="237">
        <v>0</v>
      </c>
      <c r="N41" s="237">
        <v>0</v>
      </c>
      <c r="O41" s="237">
        <v>0</v>
      </c>
      <c r="P41" s="237">
        <v>0</v>
      </c>
      <c r="Q41" s="256">
        <v>0</v>
      </c>
      <c r="R41" s="255">
        <v>0</v>
      </c>
      <c r="S41" s="237">
        <v>0</v>
      </c>
      <c r="T41" s="237">
        <v>0</v>
      </c>
      <c r="U41" s="237">
        <v>0</v>
      </c>
      <c r="V41" s="237">
        <v>0</v>
      </c>
      <c r="W41" s="237">
        <v>0</v>
      </c>
      <c r="X41" s="237">
        <v>0</v>
      </c>
      <c r="Y41" s="237">
        <v>0</v>
      </c>
      <c r="Z41" s="256">
        <v>0</v>
      </c>
      <c r="AA41" s="288">
        <v>0</v>
      </c>
      <c r="AB41" s="255">
        <v>0</v>
      </c>
      <c r="AC41" s="237">
        <v>0</v>
      </c>
      <c r="AD41" s="237">
        <v>0</v>
      </c>
      <c r="AE41" s="256">
        <v>0</v>
      </c>
      <c r="AF41" s="255">
        <v>0</v>
      </c>
      <c r="AG41" s="256">
        <v>0</v>
      </c>
      <c r="AH41" s="255">
        <v>0</v>
      </c>
      <c r="AI41" s="256">
        <v>0</v>
      </c>
      <c r="AJ41" s="237">
        <v>0</v>
      </c>
      <c r="AK41" s="237">
        <v>0</v>
      </c>
      <c r="AL41" s="237">
        <v>0</v>
      </c>
      <c r="AM41" s="287">
        <v>0</v>
      </c>
      <c r="AN41" s="288">
        <v>0</v>
      </c>
      <c r="AO41" s="236">
        <v>0</v>
      </c>
      <c r="AP41" s="237">
        <v>0</v>
      </c>
      <c r="AQ41" s="237">
        <v>0</v>
      </c>
      <c r="AR41" s="237">
        <v>0</v>
      </c>
      <c r="AS41" s="237">
        <v>0</v>
      </c>
      <c r="AT41" s="287">
        <v>0</v>
      </c>
      <c r="AU41" s="255">
        <v>0</v>
      </c>
      <c r="AV41" s="237">
        <v>0</v>
      </c>
      <c r="AW41" s="237">
        <v>0</v>
      </c>
      <c r="AX41" s="237">
        <v>0</v>
      </c>
      <c r="AY41" s="256">
        <v>0</v>
      </c>
      <c r="AZ41" s="236">
        <v>0</v>
      </c>
      <c r="BA41" s="237">
        <v>0</v>
      </c>
      <c r="BB41" s="237">
        <v>0</v>
      </c>
      <c r="BC41" s="256">
        <v>0</v>
      </c>
    </row>
    <row r="42" spans="2:55" ht="21" customHeight="1">
      <c r="B42" s="255" t="s">
        <v>375</v>
      </c>
      <c r="C42" s="287">
        <v>0</v>
      </c>
      <c r="D42" s="331">
        <v>0</v>
      </c>
      <c r="E42" s="237">
        <v>0</v>
      </c>
      <c r="F42" s="237">
        <v>0</v>
      </c>
      <c r="G42" s="237">
        <v>0</v>
      </c>
      <c r="H42" s="237">
        <v>0</v>
      </c>
      <c r="I42" s="237">
        <v>0</v>
      </c>
      <c r="J42" s="237">
        <v>0</v>
      </c>
      <c r="K42" s="237">
        <v>0</v>
      </c>
      <c r="L42" s="237">
        <v>0</v>
      </c>
      <c r="M42" s="237">
        <v>0</v>
      </c>
      <c r="N42" s="237">
        <v>0</v>
      </c>
      <c r="O42" s="237">
        <v>0</v>
      </c>
      <c r="P42" s="237">
        <v>0</v>
      </c>
      <c r="Q42" s="256">
        <v>0</v>
      </c>
      <c r="R42" s="255">
        <v>0</v>
      </c>
      <c r="S42" s="237">
        <v>0</v>
      </c>
      <c r="T42" s="237">
        <v>0</v>
      </c>
      <c r="U42" s="237">
        <v>0</v>
      </c>
      <c r="V42" s="237">
        <v>0</v>
      </c>
      <c r="W42" s="237">
        <v>0</v>
      </c>
      <c r="X42" s="237">
        <v>0</v>
      </c>
      <c r="Y42" s="237">
        <v>0</v>
      </c>
      <c r="Z42" s="256">
        <v>0</v>
      </c>
      <c r="AA42" s="288">
        <v>0</v>
      </c>
      <c r="AB42" s="255">
        <v>0</v>
      </c>
      <c r="AC42" s="237">
        <v>0</v>
      </c>
      <c r="AD42" s="237">
        <v>0</v>
      </c>
      <c r="AE42" s="256">
        <v>0</v>
      </c>
      <c r="AF42" s="255">
        <v>0</v>
      </c>
      <c r="AG42" s="256">
        <v>0</v>
      </c>
      <c r="AH42" s="255">
        <v>0</v>
      </c>
      <c r="AI42" s="256">
        <v>0</v>
      </c>
      <c r="AJ42" s="237">
        <v>0</v>
      </c>
      <c r="AK42" s="237">
        <v>0</v>
      </c>
      <c r="AL42" s="237">
        <v>0</v>
      </c>
      <c r="AM42" s="287">
        <v>0</v>
      </c>
      <c r="AN42" s="288">
        <v>0</v>
      </c>
      <c r="AO42" s="236">
        <v>0</v>
      </c>
      <c r="AP42" s="237">
        <v>0</v>
      </c>
      <c r="AQ42" s="237">
        <v>0</v>
      </c>
      <c r="AR42" s="237">
        <v>0</v>
      </c>
      <c r="AS42" s="237">
        <v>0</v>
      </c>
      <c r="AT42" s="287">
        <v>0</v>
      </c>
      <c r="AU42" s="255">
        <v>0</v>
      </c>
      <c r="AV42" s="237">
        <v>0</v>
      </c>
      <c r="AW42" s="237">
        <v>0</v>
      </c>
      <c r="AX42" s="237">
        <v>0</v>
      </c>
      <c r="AY42" s="256">
        <v>0</v>
      </c>
      <c r="AZ42" s="236">
        <v>0</v>
      </c>
      <c r="BA42" s="237">
        <v>0</v>
      </c>
      <c r="BB42" s="237">
        <v>0</v>
      </c>
      <c r="BC42" s="256">
        <v>0</v>
      </c>
    </row>
    <row r="43" spans="2:55" ht="21" customHeight="1">
      <c r="B43" s="255" t="s">
        <v>403</v>
      </c>
      <c r="C43" s="287">
        <v>0</v>
      </c>
      <c r="D43" s="331">
        <v>0</v>
      </c>
      <c r="E43" s="237">
        <v>0</v>
      </c>
      <c r="F43" s="237">
        <v>0</v>
      </c>
      <c r="G43" s="237">
        <v>0</v>
      </c>
      <c r="H43" s="237">
        <v>0</v>
      </c>
      <c r="I43" s="237">
        <v>0</v>
      </c>
      <c r="J43" s="237">
        <v>0</v>
      </c>
      <c r="K43" s="237">
        <v>0</v>
      </c>
      <c r="L43" s="237">
        <v>0</v>
      </c>
      <c r="M43" s="237">
        <v>0</v>
      </c>
      <c r="N43" s="237">
        <v>0</v>
      </c>
      <c r="O43" s="237">
        <v>0</v>
      </c>
      <c r="P43" s="237">
        <v>0</v>
      </c>
      <c r="Q43" s="256">
        <v>0</v>
      </c>
      <c r="R43" s="255">
        <v>0</v>
      </c>
      <c r="S43" s="237">
        <v>0</v>
      </c>
      <c r="T43" s="237">
        <v>0</v>
      </c>
      <c r="U43" s="237">
        <v>0</v>
      </c>
      <c r="V43" s="237">
        <v>0</v>
      </c>
      <c r="W43" s="237">
        <v>0</v>
      </c>
      <c r="X43" s="237">
        <v>0</v>
      </c>
      <c r="Y43" s="237">
        <v>0</v>
      </c>
      <c r="Z43" s="256">
        <v>0</v>
      </c>
      <c r="AA43" s="288">
        <v>0</v>
      </c>
      <c r="AB43" s="255">
        <v>0</v>
      </c>
      <c r="AC43" s="237">
        <v>0</v>
      </c>
      <c r="AD43" s="237">
        <v>0</v>
      </c>
      <c r="AE43" s="256">
        <v>0</v>
      </c>
      <c r="AF43" s="255">
        <v>0</v>
      </c>
      <c r="AG43" s="256">
        <v>0</v>
      </c>
      <c r="AH43" s="255">
        <v>0</v>
      </c>
      <c r="AI43" s="256">
        <v>0</v>
      </c>
      <c r="AJ43" s="237">
        <v>0</v>
      </c>
      <c r="AK43" s="237">
        <v>0</v>
      </c>
      <c r="AL43" s="237">
        <v>0</v>
      </c>
      <c r="AM43" s="287">
        <v>0</v>
      </c>
      <c r="AN43" s="288">
        <v>0</v>
      </c>
      <c r="AO43" s="236">
        <v>0</v>
      </c>
      <c r="AP43" s="237">
        <v>0</v>
      </c>
      <c r="AQ43" s="237">
        <v>0</v>
      </c>
      <c r="AR43" s="237">
        <v>0</v>
      </c>
      <c r="AS43" s="237">
        <v>0</v>
      </c>
      <c r="AT43" s="287">
        <v>0</v>
      </c>
      <c r="AU43" s="255">
        <v>0</v>
      </c>
      <c r="AV43" s="237">
        <v>0</v>
      </c>
      <c r="AW43" s="237">
        <v>0</v>
      </c>
      <c r="AX43" s="237">
        <v>0</v>
      </c>
      <c r="AY43" s="256">
        <v>0</v>
      </c>
      <c r="AZ43" s="236">
        <v>0</v>
      </c>
      <c r="BA43" s="237">
        <v>0</v>
      </c>
      <c r="BB43" s="237">
        <v>0</v>
      </c>
      <c r="BC43" s="256">
        <v>0</v>
      </c>
    </row>
    <row r="44" spans="2:55" ht="21" customHeight="1">
      <c r="B44" s="255" t="s">
        <v>376</v>
      </c>
      <c r="C44" s="287">
        <v>0</v>
      </c>
      <c r="D44" s="331">
        <v>0</v>
      </c>
      <c r="E44" s="237">
        <v>0</v>
      </c>
      <c r="F44" s="237">
        <v>0</v>
      </c>
      <c r="G44" s="237">
        <v>0</v>
      </c>
      <c r="H44" s="237">
        <v>0</v>
      </c>
      <c r="I44" s="237">
        <v>0</v>
      </c>
      <c r="J44" s="237">
        <v>0</v>
      </c>
      <c r="K44" s="237">
        <v>0</v>
      </c>
      <c r="L44" s="237">
        <v>0</v>
      </c>
      <c r="M44" s="237">
        <v>0</v>
      </c>
      <c r="N44" s="237">
        <v>0</v>
      </c>
      <c r="O44" s="237">
        <v>0</v>
      </c>
      <c r="P44" s="237">
        <v>0</v>
      </c>
      <c r="Q44" s="256">
        <v>0</v>
      </c>
      <c r="R44" s="255">
        <v>0</v>
      </c>
      <c r="S44" s="237">
        <v>0</v>
      </c>
      <c r="T44" s="249">
        <v>0</v>
      </c>
      <c r="U44" s="249">
        <v>0</v>
      </c>
      <c r="V44" s="249">
        <v>0</v>
      </c>
      <c r="W44" s="249">
        <v>0</v>
      </c>
      <c r="X44" s="249">
        <v>0</v>
      </c>
      <c r="Y44" s="249">
        <v>0</v>
      </c>
      <c r="Z44" s="289">
        <v>0</v>
      </c>
      <c r="AA44" s="290">
        <v>0</v>
      </c>
      <c r="AB44" s="291">
        <v>0</v>
      </c>
      <c r="AC44" s="249">
        <v>0</v>
      </c>
      <c r="AD44" s="249">
        <v>0</v>
      </c>
      <c r="AE44" s="289">
        <v>0</v>
      </c>
      <c r="AF44" s="291">
        <v>0</v>
      </c>
      <c r="AG44" s="289">
        <v>0</v>
      </c>
      <c r="AH44" s="291">
        <v>0</v>
      </c>
      <c r="AI44" s="289">
        <v>0</v>
      </c>
      <c r="AJ44" s="249">
        <v>0</v>
      </c>
      <c r="AK44" s="249">
        <v>0</v>
      </c>
      <c r="AL44" s="249">
        <v>0</v>
      </c>
      <c r="AM44" s="292">
        <v>0</v>
      </c>
      <c r="AN44" s="290">
        <v>0</v>
      </c>
      <c r="AO44" s="248">
        <v>0</v>
      </c>
      <c r="AP44" s="249">
        <v>0</v>
      </c>
      <c r="AQ44" s="249">
        <v>0</v>
      </c>
      <c r="AR44" s="249">
        <v>0</v>
      </c>
      <c r="AS44" s="249">
        <v>0</v>
      </c>
      <c r="AT44" s="292">
        <v>0</v>
      </c>
      <c r="AU44" s="255">
        <v>0</v>
      </c>
      <c r="AV44" s="237">
        <v>0</v>
      </c>
      <c r="AW44" s="237">
        <v>0</v>
      </c>
      <c r="AX44" s="237">
        <v>0</v>
      </c>
      <c r="AY44" s="256">
        <v>0</v>
      </c>
      <c r="AZ44" s="236">
        <v>0</v>
      </c>
      <c r="BA44" s="237">
        <v>0</v>
      </c>
      <c r="BB44" s="237">
        <v>0</v>
      </c>
      <c r="BC44" s="256">
        <v>0</v>
      </c>
    </row>
    <row r="45" spans="2:55" ht="21" customHeight="1">
      <c r="B45" s="255" t="s">
        <v>377</v>
      </c>
      <c r="C45" s="287">
        <v>1</v>
      </c>
      <c r="D45" s="331">
        <v>0</v>
      </c>
      <c r="E45" s="237">
        <v>0</v>
      </c>
      <c r="F45" s="237">
        <v>0</v>
      </c>
      <c r="G45" s="237">
        <v>0</v>
      </c>
      <c r="H45" s="237">
        <v>0</v>
      </c>
      <c r="I45" s="237">
        <v>0</v>
      </c>
      <c r="J45" s="237">
        <v>0</v>
      </c>
      <c r="K45" s="237">
        <v>0</v>
      </c>
      <c r="L45" s="237">
        <v>0</v>
      </c>
      <c r="M45" s="237">
        <v>0</v>
      </c>
      <c r="N45" s="237">
        <v>0</v>
      </c>
      <c r="O45" s="237">
        <v>0</v>
      </c>
      <c r="P45" s="237">
        <v>0</v>
      </c>
      <c r="Q45" s="256">
        <v>0</v>
      </c>
      <c r="R45" s="255">
        <v>0</v>
      </c>
      <c r="S45" s="237">
        <v>0</v>
      </c>
      <c r="T45" s="249">
        <v>0</v>
      </c>
      <c r="U45" s="249">
        <v>0</v>
      </c>
      <c r="V45" s="249">
        <v>0</v>
      </c>
      <c r="W45" s="249">
        <v>0</v>
      </c>
      <c r="X45" s="249">
        <v>0</v>
      </c>
      <c r="Y45" s="249">
        <v>0</v>
      </c>
      <c r="Z45" s="249">
        <v>0</v>
      </c>
      <c r="AA45" s="290">
        <v>0</v>
      </c>
      <c r="AB45" s="291">
        <v>0</v>
      </c>
      <c r="AC45" s="249">
        <v>0</v>
      </c>
      <c r="AD45" s="249">
        <v>0</v>
      </c>
      <c r="AE45" s="289">
        <v>0</v>
      </c>
      <c r="AF45" s="291">
        <v>0</v>
      </c>
      <c r="AG45" s="289">
        <v>0</v>
      </c>
      <c r="AH45" s="291">
        <v>0</v>
      </c>
      <c r="AI45" s="289">
        <v>0</v>
      </c>
      <c r="AJ45" s="249">
        <v>0</v>
      </c>
      <c r="AK45" s="249">
        <v>0</v>
      </c>
      <c r="AL45" s="249">
        <v>0</v>
      </c>
      <c r="AM45" s="292">
        <v>0</v>
      </c>
      <c r="AN45" s="290">
        <v>0</v>
      </c>
      <c r="AO45" s="248">
        <v>0</v>
      </c>
      <c r="AP45" s="249">
        <v>0</v>
      </c>
      <c r="AQ45" s="249">
        <v>0</v>
      </c>
      <c r="AR45" s="249">
        <v>0</v>
      </c>
      <c r="AS45" s="249">
        <v>0</v>
      </c>
      <c r="AT45" s="292">
        <v>0</v>
      </c>
      <c r="AU45" s="255">
        <v>0</v>
      </c>
      <c r="AV45" s="237">
        <v>0</v>
      </c>
      <c r="AW45" s="237">
        <v>0</v>
      </c>
      <c r="AX45" s="237">
        <v>0</v>
      </c>
      <c r="AY45" s="256">
        <v>0</v>
      </c>
      <c r="AZ45" s="236">
        <v>0</v>
      </c>
      <c r="BA45" s="237">
        <v>0</v>
      </c>
      <c r="BB45" s="237">
        <v>0</v>
      </c>
      <c r="BC45" s="256">
        <v>0</v>
      </c>
    </row>
    <row r="46" spans="2:55" ht="21" customHeight="1">
      <c r="B46" s="255" t="s">
        <v>378</v>
      </c>
      <c r="C46" s="287">
        <v>1</v>
      </c>
      <c r="D46" s="331">
        <v>0</v>
      </c>
      <c r="E46" s="237">
        <v>0</v>
      </c>
      <c r="F46" s="237">
        <v>0</v>
      </c>
      <c r="G46" s="237">
        <v>0</v>
      </c>
      <c r="H46" s="237">
        <v>0</v>
      </c>
      <c r="I46" s="237">
        <v>0</v>
      </c>
      <c r="J46" s="237">
        <v>0</v>
      </c>
      <c r="K46" s="237">
        <v>0</v>
      </c>
      <c r="L46" s="237">
        <v>0</v>
      </c>
      <c r="M46" s="237">
        <v>0</v>
      </c>
      <c r="N46" s="237">
        <v>0</v>
      </c>
      <c r="O46" s="237">
        <v>0</v>
      </c>
      <c r="P46" s="237">
        <v>0</v>
      </c>
      <c r="Q46" s="256">
        <v>0</v>
      </c>
      <c r="R46" s="255">
        <v>0</v>
      </c>
      <c r="S46" s="237">
        <v>0</v>
      </c>
      <c r="T46" s="249">
        <v>0</v>
      </c>
      <c r="U46" s="249">
        <v>0</v>
      </c>
      <c r="V46" s="249">
        <v>0</v>
      </c>
      <c r="W46" s="249">
        <v>0</v>
      </c>
      <c r="X46" s="249">
        <v>0</v>
      </c>
      <c r="Y46" s="249">
        <v>0</v>
      </c>
      <c r="Z46" s="289">
        <v>0</v>
      </c>
      <c r="AA46" s="290">
        <v>0</v>
      </c>
      <c r="AB46" s="291">
        <v>0</v>
      </c>
      <c r="AC46" s="249">
        <v>0</v>
      </c>
      <c r="AD46" s="249">
        <v>0</v>
      </c>
      <c r="AE46" s="289">
        <v>0</v>
      </c>
      <c r="AF46" s="291">
        <v>0</v>
      </c>
      <c r="AG46" s="289">
        <v>0</v>
      </c>
      <c r="AH46" s="291">
        <v>0</v>
      </c>
      <c r="AI46" s="289">
        <v>0</v>
      </c>
      <c r="AJ46" s="249">
        <v>0</v>
      </c>
      <c r="AK46" s="249">
        <v>0</v>
      </c>
      <c r="AL46" s="249">
        <v>0</v>
      </c>
      <c r="AM46" s="292">
        <v>0</v>
      </c>
      <c r="AN46" s="290">
        <v>0</v>
      </c>
      <c r="AO46" s="248">
        <v>0</v>
      </c>
      <c r="AP46" s="249">
        <v>0</v>
      </c>
      <c r="AQ46" s="249">
        <v>0</v>
      </c>
      <c r="AR46" s="249">
        <v>0</v>
      </c>
      <c r="AS46" s="249">
        <v>0</v>
      </c>
      <c r="AT46" s="292">
        <v>0</v>
      </c>
      <c r="AU46" s="255">
        <v>0</v>
      </c>
      <c r="AV46" s="237">
        <v>0</v>
      </c>
      <c r="AW46" s="237">
        <v>0</v>
      </c>
      <c r="AX46" s="237">
        <v>0</v>
      </c>
      <c r="AY46" s="256">
        <v>0</v>
      </c>
      <c r="AZ46" s="236">
        <v>0</v>
      </c>
      <c r="BA46" s="237">
        <v>0</v>
      </c>
      <c r="BB46" s="237">
        <v>0</v>
      </c>
      <c r="BC46" s="256">
        <v>0</v>
      </c>
    </row>
    <row r="47" spans="2:55" ht="21" customHeight="1">
      <c r="B47" s="255" t="s">
        <v>379</v>
      </c>
      <c r="C47" s="287">
        <v>0</v>
      </c>
      <c r="D47" s="331">
        <v>0</v>
      </c>
      <c r="E47" s="237">
        <v>0</v>
      </c>
      <c r="F47" s="237">
        <v>0</v>
      </c>
      <c r="G47" s="237">
        <v>0</v>
      </c>
      <c r="H47" s="237">
        <v>0</v>
      </c>
      <c r="I47" s="237">
        <v>0</v>
      </c>
      <c r="J47" s="237">
        <v>0</v>
      </c>
      <c r="K47" s="237">
        <v>0</v>
      </c>
      <c r="L47" s="237">
        <v>0</v>
      </c>
      <c r="M47" s="237">
        <v>0</v>
      </c>
      <c r="N47" s="237">
        <v>0</v>
      </c>
      <c r="O47" s="237">
        <v>0</v>
      </c>
      <c r="P47" s="237">
        <v>0</v>
      </c>
      <c r="Q47" s="256">
        <v>0</v>
      </c>
      <c r="R47" s="255">
        <v>0</v>
      </c>
      <c r="S47" s="237">
        <v>0</v>
      </c>
      <c r="T47" s="249">
        <v>0</v>
      </c>
      <c r="U47" s="249">
        <v>0</v>
      </c>
      <c r="V47" s="249">
        <v>0</v>
      </c>
      <c r="W47" s="249">
        <v>0</v>
      </c>
      <c r="X47" s="249">
        <v>0</v>
      </c>
      <c r="Y47" s="249">
        <v>0</v>
      </c>
      <c r="Z47" s="289">
        <v>0</v>
      </c>
      <c r="AA47" s="290">
        <v>0</v>
      </c>
      <c r="AB47" s="291">
        <v>0</v>
      </c>
      <c r="AC47" s="249">
        <v>0</v>
      </c>
      <c r="AD47" s="249">
        <v>0</v>
      </c>
      <c r="AE47" s="289">
        <v>0</v>
      </c>
      <c r="AF47" s="291">
        <v>0</v>
      </c>
      <c r="AG47" s="289">
        <v>0</v>
      </c>
      <c r="AH47" s="291">
        <v>0</v>
      </c>
      <c r="AI47" s="289">
        <v>0</v>
      </c>
      <c r="AJ47" s="249">
        <v>0</v>
      </c>
      <c r="AK47" s="249">
        <v>0</v>
      </c>
      <c r="AL47" s="249">
        <v>0</v>
      </c>
      <c r="AM47" s="292">
        <v>0</v>
      </c>
      <c r="AN47" s="290">
        <v>0</v>
      </c>
      <c r="AO47" s="248">
        <v>0</v>
      </c>
      <c r="AP47" s="249">
        <v>0</v>
      </c>
      <c r="AQ47" s="249">
        <v>0</v>
      </c>
      <c r="AR47" s="249">
        <v>0</v>
      </c>
      <c r="AS47" s="249">
        <v>0</v>
      </c>
      <c r="AT47" s="292">
        <v>0</v>
      </c>
      <c r="AU47" s="255">
        <v>0</v>
      </c>
      <c r="AV47" s="237">
        <v>0</v>
      </c>
      <c r="AW47" s="237">
        <v>0</v>
      </c>
      <c r="AX47" s="237">
        <v>0</v>
      </c>
      <c r="AY47" s="256">
        <v>0</v>
      </c>
      <c r="AZ47" s="236">
        <v>0</v>
      </c>
      <c r="BA47" s="237">
        <v>0</v>
      </c>
      <c r="BB47" s="237">
        <v>0</v>
      </c>
      <c r="BC47" s="256">
        <v>0</v>
      </c>
    </row>
    <row r="48" spans="2:55" ht="21" customHeight="1">
      <c r="B48" s="255" t="s">
        <v>380</v>
      </c>
      <c r="C48" s="287">
        <v>0</v>
      </c>
      <c r="D48" s="331">
        <v>0</v>
      </c>
      <c r="E48" s="237">
        <v>0</v>
      </c>
      <c r="F48" s="237">
        <v>0</v>
      </c>
      <c r="G48" s="237">
        <v>0</v>
      </c>
      <c r="H48" s="237">
        <v>0</v>
      </c>
      <c r="I48" s="237">
        <v>0</v>
      </c>
      <c r="J48" s="237">
        <v>0</v>
      </c>
      <c r="K48" s="237">
        <v>0</v>
      </c>
      <c r="L48" s="237">
        <v>0</v>
      </c>
      <c r="M48" s="237">
        <v>0</v>
      </c>
      <c r="N48" s="237">
        <v>0</v>
      </c>
      <c r="O48" s="237">
        <v>0</v>
      </c>
      <c r="P48" s="237">
        <v>0</v>
      </c>
      <c r="Q48" s="256">
        <v>0</v>
      </c>
      <c r="R48" s="255">
        <v>0</v>
      </c>
      <c r="S48" s="237">
        <v>0</v>
      </c>
      <c r="T48" s="249">
        <v>0</v>
      </c>
      <c r="U48" s="249">
        <v>0</v>
      </c>
      <c r="V48" s="249">
        <v>0</v>
      </c>
      <c r="W48" s="249">
        <v>0</v>
      </c>
      <c r="X48" s="249">
        <v>0</v>
      </c>
      <c r="Y48" s="249">
        <v>0</v>
      </c>
      <c r="Z48" s="289">
        <v>0</v>
      </c>
      <c r="AA48" s="290">
        <v>0</v>
      </c>
      <c r="AB48" s="291">
        <v>0</v>
      </c>
      <c r="AC48" s="249">
        <v>0</v>
      </c>
      <c r="AD48" s="249">
        <v>0</v>
      </c>
      <c r="AE48" s="289">
        <v>0</v>
      </c>
      <c r="AF48" s="291">
        <v>0</v>
      </c>
      <c r="AG48" s="289">
        <v>0</v>
      </c>
      <c r="AH48" s="291">
        <v>0</v>
      </c>
      <c r="AI48" s="289">
        <v>0</v>
      </c>
      <c r="AJ48" s="249">
        <v>0</v>
      </c>
      <c r="AK48" s="249">
        <v>0</v>
      </c>
      <c r="AL48" s="249">
        <v>0</v>
      </c>
      <c r="AM48" s="292">
        <v>0</v>
      </c>
      <c r="AN48" s="290">
        <v>0</v>
      </c>
      <c r="AO48" s="248">
        <v>0</v>
      </c>
      <c r="AP48" s="249">
        <v>0</v>
      </c>
      <c r="AQ48" s="249">
        <v>0</v>
      </c>
      <c r="AR48" s="249">
        <v>0</v>
      </c>
      <c r="AS48" s="249">
        <v>0</v>
      </c>
      <c r="AT48" s="292">
        <v>0</v>
      </c>
      <c r="AU48" s="255">
        <v>0</v>
      </c>
      <c r="AV48" s="237">
        <v>0</v>
      </c>
      <c r="AW48" s="237">
        <v>0</v>
      </c>
      <c r="AX48" s="237">
        <v>0</v>
      </c>
      <c r="AY48" s="256">
        <v>0</v>
      </c>
      <c r="AZ48" s="236">
        <v>0</v>
      </c>
      <c r="BA48" s="237">
        <v>0</v>
      </c>
      <c r="BB48" s="237">
        <v>0</v>
      </c>
      <c r="BC48" s="256">
        <v>0</v>
      </c>
    </row>
    <row r="49" spans="2:55" ht="21" customHeight="1">
      <c r="B49" s="255" t="s">
        <v>381</v>
      </c>
      <c r="C49" s="287">
        <v>0</v>
      </c>
      <c r="D49" s="331">
        <v>0</v>
      </c>
      <c r="E49" s="237">
        <v>0</v>
      </c>
      <c r="F49" s="237">
        <v>0</v>
      </c>
      <c r="G49" s="237">
        <v>0</v>
      </c>
      <c r="H49" s="237">
        <v>0</v>
      </c>
      <c r="I49" s="237">
        <v>0</v>
      </c>
      <c r="J49" s="237">
        <v>0</v>
      </c>
      <c r="K49" s="237">
        <v>0</v>
      </c>
      <c r="L49" s="237">
        <v>0</v>
      </c>
      <c r="M49" s="237">
        <v>0</v>
      </c>
      <c r="N49" s="237">
        <v>0</v>
      </c>
      <c r="O49" s="237">
        <v>0</v>
      </c>
      <c r="P49" s="237">
        <v>0</v>
      </c>
      <c r="Q49" s="256">
        <v>0</v>
      </c>
      <c r="R49" s="255">
        <v>0</v>
      </c>
      <c r="S49" s="237">
        <v>0</v>
      </c>
      <c r="T49" s="249">
        <v>0</v>
      </c>
      <c r="U49" s="249">
        <v>0</v>
      </c>
      <c r="V49" s="249">
        <v>0</v>
      </c>
      <c r="W49" s="249">
        <v>0</v>
      </c>
      <c r="X49" s="249">
        <v>0</v>
      </c>
      <c r="Y49" s="249">
        <v>0</v>
      </c>
      <c r="Z49" s="289">
        <v>0</v>
      </c>
      <c r="AA49" s="290">
        <v>0</v>
      </c>
      <c r="AB49" s="291">
        <v>0</v>
      </c>
      <c r="AC49" s="249">
        <v>0</v>
      </c>
      <c r="AD49" s="249">
        <v>0</v>
      </c>
      <c r="AE49" s="289">
        <v>0</v>
      </c>
      <c r="AF49" s="291">
        <v>0</v>
      </c>
      <c r="AG49" s="289">
        <v>0</v>
      </c>
      <c r="AH49" s="291">
        <v>0</v>
      </c>
      <c r="AI49" s="289">
        <v>0</v>
      </c>
      <c r="AJ49" s="249">
        <v>0</v>
      </c>
      <c r="AK49" s="249">
        <v>0</v>
      </c>
      <c r="AL49" s="249">
        <v>0</v>
      </c>
      <c r="AM49" s="292">
        <v>0</v>
      </c>
      <c r="AN49" s="290">
        <v>0</v>
      </c>
      <c r="AO49" s="248">
        <v>0</v>
      </c>
      <c r="AP49" s="249">
        <v>0</v>
      </c>
      <c r="AQ49" s="249">
        <v>0</v>
      </c>
      <c r="AR49" s="249">
        <v>0</v>
      </c>
      <c r="AS49" s="249">
        <v>0</v>
      </c>
      <c r="AT49" s="292">
        <v>0</v>
      </c>
      <c r="AU49" s="255">
        <v>0</v>
      </c>
      <c r="AV49" s="237">
        <v>0</v>
      </c>
      <c r="AW49" s="237">
        <v>0</v>
      </c>
      <c r="AX49" s="237">
        <v>0</v>
      </c>
      <c r="AY49" s="256">
        <v>0</v>
      </c>
      <c r="AZ49" s="236">
        <v>0</v>
      </c>
      <c r="BA49" s="237">
        <v>0</v>
      </c>
      <c r="BB49" s="237">
        <v>0</v>
      </c>
      <c r="BC49" s="256">
        <v>0</v>
      </c>
    </row>
    <row r="50" spans="2:55" ht="21" customHeight="1">
      <c r="B50" s="255" t="s">
        <v>382</v>
      </c>
      <c r="C50" s="287">
        <v>0</v>
      </c>
      <c r="D50" s="331">
        <v>0</v>
      </c>
      <c r="E50" s="237">
        <v>0</v>
      </c>
      <c r="F50" s="237">
        <v>0</v>
      </c>
      <c r="G50" s="237">
        <v>0</v>
      </c>
      <c r="H50" s="237">
        <v>0</v>
      </c>
      <c r="I50" s="237">
        <v>0</v>
      </c>
      <c r="J50" s="237">
        <v>0</v>
      </c>
      <c r="K50" s="237">
        <v>0</v>
      </c>
      <c r="L50" s="237">
        <v>0</v>
      </c>
      <c r="M50" s="237">
        <v>0</v>
      </c>
      <c r="N50" s="237">
        <v>0</v>
      </c>
      <c r="O50" s="237">
        <v>0</v>
      </c>
      <c r="P50" s="237">
        <v>0</v>
      </c>
      <c r="Q50" s="256">
        <v>0</v>
      </c>
      <c r="R50" s="255">
        <v>0</v>
      </c>
      <c r="S50" s="237">
        <v>0</v>
      </c>
      <c r="T50" s="249">
        <v>0</v>
      </c>
      <c r="U50" s="249">
        <v>0</v>
      </c>
      <c r="V50" s="249">
        <v>0</v>
      </c>
      <c r="W50" s="249">
        <v>0</v>
      </c>
      <c r="X50" s="249">
        <v>0</v>
      </c>
      <c r="Y50" s="249">
        <v>0</v>
      </c>
      <c r="Z50" s="289">
        <v>0</v>
      </c>
      <c r="AA50" s="290">
        <v>0</v>
      </c>
      <c r="AB50" s="291">
        <v>0</v>
      </c>
      <c r="AC50" s="249">
        <v>0</v>
      </c>
      <c r="AD50" s="249">
        <v>0</v>
      </c>
      <c r="AE50" s="289">
        <v>0</v>
      </c>
      <c r="AF50" s="291">
        <v>0</v>
      </c>
      <c r="AG50" s="289">
        <v>0</v>
      </c>
      <c r="AH50" s="291">
        <v>0</v>
      </c>
      <c r="AI50" s="289">
        <v>0</v>
      </c>
      <c r="AJ50" s="249">
        <v>0</v>
      </c>
      <c r="AK50" s="249">
        <v>0</v>
      </c>
      <c r="AL50" s="249">
        <v>0</v>
      </c>
      <c r="AM50" s="292">
        <v>0</v>
      </c>
      <c r="AN50" s="290">
        <v>0</v>
      </c>
      <c r="AO50" s="248">
        <v>0</v>
      </c>
      <c r="AP50" s="249">
        <v>0</v>
      </c>
      <c r="AQ50" s="249">
        <v>0</v>
      </c>
      <c r="AR50" s="249">
        <v>0</v>
      </c>
      <c r="AS50" s="249">
        <v>0</v>
      </c>
      <c r="AT50" s="292">
        <v>0</v>
      </c>
      <c r="AU50" s="255">
        <v>0</v>
      </c>
      <c r="AV50" s="237">
        <v>0</v>
      </c>
      <c r="AW50" s="237">
        <v>0</v>
      </c>
      <c r="AX50" s="237">
        <v>0</v>
      </c>
      <c r="AY50" s="256">
        <v>0</v>
      </c>
      <c r="AZ50" s="236">
        <v>0</v>
      </c>
      <c r="BA50" s="237">
        <v>0</v>
      </c>
      <c r="BB50" s="237">
        <v>0</v>
      </c>
      <c r="BC50" s="256">
        <v>0</v>
      </c>
    </row>
    <row r="51" spans="2:55" ht="21" customHeight="1">
      <c r="B51" s="255" t="s">
        <v>383</v>
      </c>
      <c r="C51" s="287">
        <v>0</v>
      </c>
      <c r="D51" s="331">
        <v>0</v>
      </c>
      <c r="E51" s="237">
        <v>0</v>
      </c>
      <c r="F51" s="237">
        <v>0</v>
      </c>
      <c r="G51" s="237">
        <v>0</v>
      </c>
      <c r="H51" s="237">
        <v>0</v>
      </c>
      <c r="I51" s="237">
        <v>0</v>
      </c>
      <c r="J51" s="237">
        <v>0</v>
      </c>
      <c r="K51" s="237">
        <v>0</v>
      </c>
      <c r="L51" s="237">
        <v>0</v>
      </c>
      <c r="M51" s="237">
        <v>0</v>
      </c>
      <c r="N51" s="237">
        <v>0</v>
      </c>
      <c r="O51" s="237">
        <v>0</v>
      </c>
      <c r="P51" s="237">
        <v>0</v>
      </c>
      <c r="Q51" s="256">
        <v>0</v>
      </c>
      <c r="R51" s="255">
        <v>0</v>
      </c>
      <c r="S51" s="237">
        <v>0</v>
      </c>
      <c r="T51" s="249">
        <v>0</v>
      </c>
      <c r="U51" s="249">
        <v>0</v>
      </c>
      <c r="V51" s="249">
        <v>0</v>
      </c>
      <c r="W51" s="249">
        <v>0</v>
      </c>
      <c r="X51" s="249">
        <v>0</v>
      </c>
      <c r="Y51" s="249">
        <v>0</v>
      </c>
      <c r="Z51" s="289">
        <v>0</v>
      </c>
      <c r="AA51" s="290">
        <v>0</v>
      </c>
      <c r="AB51" s="291">
        <v>0</v>
      </c>
      <c r="AC51" s="249">
        <v>0</v>
      </c>
      <c r="AD51" s="249">
        <v>0</v>
      </c>
      <c r="AE51" s="289">
        <v>0</v>
      </c>
      <c r="AF51" s="291">
        <v>0</v>
      </c>
      <c r="AG51" s="289">
        <v>0</v>
      </c>
      <c r="AH51" s="291">
        <v>0</v>
      </c>
      <c r="AI51" s="289">
        <v>0</v>
      </c>
      <c r="AJ51" s="249">
        <v>0</v>
      </c>
      <c r="AK51" s="249">
        <v>0</v>
      </c>
      <c r="AL51" s="249">
        <v>0</v>
      </c>
      <c r="AM51" s="292">
        <v>0</v>
      </c>
      <c r="AN51" s="290">
        <v>0</v>
      </c>
      <c r="AO51" s="248">
        <v>0</v>
      </c>
      <c r="AP51" s="249">
        <v>0</v>
      </c>
      <c r="AQ51" s="249">
        <v>0</v>
      </c>
      <c r="AR51" s="249">
        <v>0</v>
      </c>
      <c r="AS51" s="249">
        <v>0</v>
      </c>
      <c r="AT51" s="292">
        <v>0</v>
      </c>
      <c r="AU51" s="255">
        <v>0</v>
      </c>
      <c r="AV51" s="237">
        <v>0</v>
      </c>
      <c r="AW51" s="237">
        <v>0</v>
      </c>
      <c r="AX51" s="237">
        <v>0</v>
      </c>
      <c r="AY51" s="256">
        <v>0</v>
      </c>
      <c r="AZ51" s="236">
        <v>0</v>
      </c>
      <c r="BA51" s="237">
        <v>0</v>
      </c>
      <c r="BB51" s="237">
        <v>0</v>
      </c>
      <c r="BC51" s="256">
        <v>0</v>
      </c>
    </row>
    <row r="52" spans="2:55" ht="21" customHeight="1" thickBot="1">
      <c r="B52" s="257" t="s">
        <v>384</v>
      </c>
      <c r="C52" s="294">
        <v>0</v>
      </c>
      <c r="D52" s="332">
        <v>0</v>
      </c>
      <c r="E52" s="293">
        <v>0</v>
      </c>
      <c r="F52" s="293">
        <v>0</v>
      </c>
      <c r="G52" s="293">
        <v>0</v>
      </c>
      <c r="H52" s="293">
        <v>0</v>
      </c>
      <c r="I52" s="293">
        <v>0</v>
      </c>
      <c r="J52" s="293">
        <v>0</v>
      </c>
      <c r="K52" s="293">
        <v>0</v>
      </c>
      <c r="L52" s="293">
        <v>0</v>
      </c>
      <c r="M52" s="293">
        <v>0</v>
      </c>
      <c r="N52" s="293">
        <v>0</v>
      </c>
      <c r="O52" s="293">
        <v>0</v>
      </c>
      <c r="P52" s="293">
        <v>0</v>
      </c>
      <c r="Q52" s="258">
        <v>0</v>
      </c>
      <c r="R52" s="257">
        <v>0</v>
      </c>
      <c r="S52" s="293">
        <v>0</v>
      </c>
      <c r="T52" s="251">
        <v>0</v>
      </c>
      <c r="U52" s="251">
        <v>0</v>
      </c>
      <c r="V52" s="251">
        <v>0</v>
      </c>
      <c r="W52" s="251">
        <v>0</v>
      </c>
      <c r="X52" s="251">
        <v>0</v>
      </c>
      <c r="Y52" s="251">
        <v>0</v>
      </c>
      <c r="Z52" s="295">
        <v>0</v>
      </c>
      <c r="AA52" s="296">
        <v>0</v>
      </c>
      <c r="AB52" s="297">
        <v>0</v>
      </c>
      <c r="AC52" s="251">
        <v>0</v>
      </c>
      <c r="AD52" s="251">
        <v>0</v>
      </c>
      <c r="AE52" s="295">
        <v>0</v>
      </c>
      <c r="AF52" s="297">
        <v>0</v>
      </c>
      <c r="AG52" s="295">
        <v>0</v>
      </c>
      <c r="AH52" s="297">
        <v>0</v>
      </c>
      <c r="AI52" s="295">
        <v>0</v>
      </c>
      <c r="AJ52" s="251">
        <v>0</v>
      </c>
      <c r="AK52" s="251">
        <v>0</v>
      </c>
      <c r="AL52" s="251">
        <v>0</v>
      </c>
      <c r="AM52" s="298">
        <v>0</v>
      </c>
      <c r="AN52" s="296">
        <v>0</v>
      </c>
      <c r="AO52" s="250">
        <v>0</v>
      </c>
      <c r="AP52" s="251">
        <v>0</v>
      </c>
      <c r="AQ52" s="251">
        <v>0</v>
      </c>
      <c r="AR52" s="251">
        <v>0</v>
      </c>
      <c r="AS52" s="251">
        <v>0</v>
      </c>
      <c r="AT52" s="298">
        <v>0</v>
      </c>
      <c r="AU52" s="257">
        <v>0</v>
      </c>
      <c r="AV52" s="293">
        <v>0</v>
      </c>
      <c r="AW52" s="293">
        <v>0</v>
      </c>
      <c r="AX52" s="293">
        <v>0</v>
      </c>
      <c r="AY52" s="258">
        <v>0</v>
      </c>
      <c r="AZ52" s="299">
        <v>0</v>
      </c>
      <c r="BA52" s="293">
        <v>0</v>
      </c>
      <c r="BB52" s="293">
        <v>0</v>
      </c>
      <c r="BC52" s="258">
        <v>0</v>
      </c>
    </row>
    <row r="53" spans="2:55" ht="21" customHeight="1" thickBot="1" thickTop="1">
      <c r="B53" s="300" t="s">
        <v>93</v>
      </c>
      <c r="C53" s="302">
        <f aca="true" t="shared" si="0" ref="C53:AH53">SUM(C6:C52)</f>
        <v>3</v>
      </c>
      <c r="D53" s="418">
        <f t="shared" si="0"/>
        <v>1</v>
      </c>
      <c r="E53" s="301">
        <f t="shared" si="0"/>
        <v>1</v>
      </c>
      <c r="F53" s="301">
        <f t="shared" si="0"/>
        <v>1</v>
      </c>
      <c r="G53" s="301">
        <f t="shared" si="0"/>
        <v>1</v>
      </c>
      <c r="H53" s="301">
        <f t="shared" si="0"/>
        <v>0</v>
      </c>
      <c r="I53" s="301">
        <f t="shared" si="0"/>
        <v>0</v>
      </c>
      <c r="J53" s="301">
        <f t="shared" si="0"/>
        <v>0</v>
      </c>
      <c r="K53" s="301">
        <f t="shared" si="0"/>
        <v>0</v>
      </c>
      <c r="L53" s="301">
        <f t="shared" si="0"/>
        <v>0</v>
      </c>
      <c r="M53" s="301">
        <f t="shared" si="0"/>
        <v>0</v>
      </c>
      <c r="N53" s="301">
        <f t="shared" si="0"/>
        <v>0</v>
      </c>
      <c r="O53" s="301">
        <f t="shared" si="0"/>
        <v>0</v>
      </c>
      <c r="P53" s="301">
        <f t="shared" si="0"/>
        <v>1</v>
      </c>
      <c r="Q53" s="260">
        <f t="shared" si="0"/>
        <v>1</v>
      </c>
      <c r="R53" s="259">
        <f t="shared" si="0"/>
        <v>0</v>
      </c>
      <c r="S53" s="301">
        <f t="shared" si="0"/>
        <v>0</v>
      </c>
      <c r="T53" s="253">
        <f t="shared" si="0"/>
        <v>0</v>
      </c>
      <c r="U53" s="253">
        <f t="shared" si="0"/>
        <v>0</v>
      </c>
      <c r="V53" s="253">
        <f t="shared" si="0"/>
        <v>0</v>
      </c>
      <c r="W53" s="253">
        <f t="shared" si="0"/>
        <v>0</v>
      </c>
      <c r="X53" s="253">
        <f t="shared" si="0"/>
        <v>0</v>
      </c>
      <c r="Y53" s="253">
        <f t="shared" si="0"/>
        <v>0</v>
      </c>
      <c r="Z53" s="303">
        <f t="shared" si="0"/>
        <v>0</v>
      </c>
      <c r="AA53" s="304">
        <f t="shared" si="0"/>
        <v>0</v>
      </c>
      <c r="AB53" s="305">
        <f t="shared" si="0"/>
        <v>0</v>
      </c>
      <c r="AC53" s="253">
        <f t="shared" si="0"/>
        <v>0</v>
      </c>
      <c r="AD53" s="253">
        <f t="shared" si="0"/>
        <v>0</v>
      </c>
      <c r="AE53" s="303">
        <f t="shared" si="0"/>
        <v>0</v>
      </c>
      <c r="AF53" s="305">
        <f t="shared" si="0"/>
        <v>0</v>
      </c>
      <c r="AG53" s="303">
        <f t="shared" si="0"/>
        <v>0</v>
      </c>
      <c r="AH53" s="305">
        <f t="shared" si="0"/>
        <v>0</v>
      </c>
      <c r="AI53" s="303">
        <f aca="true" t="shared" si="1" ref="AI53:BC53">SUM(AI6:AI52)</f>
        <v>0</v>
      </c>
      <c r="AJ53" s="253">
        <f t="shared" si="1"/>
        <v>0</v>
      </c>
      <c r="AK53" s="253">
        <f t="shared" si="1"/>
        <v>0</v>
      </c>
      <c r="AL53" s="253">
        <f t="shared" si="1"/>
        <v>0</v>
      </c>
      <c r="AM53" s="306">
        <f t="shared" si="1"/>
        <v>0</v>
      </c>
      <c r="AN53" s="304">
        <f t="shared" si="1"/>
        <v>0</v>
      </c>
      <c r="AO53" s="252">
        <f t="shared" si="1"/>
        <v>0</v>
      </c>
      <c r="AP53" s="253">
        <f t="shared" si="1"/>
        <v>0</v>
      </c>
      <c r="AQ53" s="253">
        <f t="shared" si="1"/>
        <v>0</v>
      </c>
      <c r="AR53" s="253">
        <f t="shared" si="1"/>
        <v>0</v>
      </c>
      <c r="AS53" s="253">
        <f t="shared" si="1"/>
        <v>0</v>
      </c>
      <c r="AT53" s="306">
        <f t="shared" si="1"/>
        <v>0</v>
      </c>
      <c r="AU53" s="259">
        <f t="shared" si="1"/>
        <v>0</v>
      </c>
      <c r="AV53" s="301">
        <f t="shared" si="1"/>
        <v>0</v>
      </c>
      <c r="AW53" s="301">
        <f t="shared" si="1"/>
        <v>0</v>
      </c>
      <c r="AX53" s="301">
        <f t="shared" si="1"/>
        <v>0</v>
      </c>
      <c r="AY53" s="260">
        <f t="shared" si="1"/>
        <v>0</v>
      </c>
      <c r="AZ53" s="307">
        <f t="shared" si="1"/>
        <v>0</v>
      </c>
      <c r="BA53" s="301">
        <f t="shared" si="1"/>
        <v>0</v>
      </c>
      <c r="BB53" s="301">
        <f t="shared" si="1"/>
        <v>0</v>
      </c>
      <c r="BC53" s="260">
        <f t="shared" si="1"/>
        <v>0</v>
      </c>
    </row>
    <row r="54" ht="13.5" thickTop="1"/>
  </sheetData>
  <sheetProtection/>
  <mergeCells count="66">
    <mergeCell ref="C2:C5"/>
    <mergeCell ref="D2:D5"/>
    <mergeCell ref="E2:Q2"/>
    <mergeCell ref="R2:Z2"/>
    <mergeCell ref="AA2:AA5"/>
    <mergeCell ref="AB2:AE2"/>
    <mergeCell ref="J4:J5"/>
    <mergeCell ref="K4:K5"/>
    <mergeCell ref="L4:L5"/>
    <mergeCell ref="M4:M5"/>
    <mergeCell ref="AF2:AG2"/>
    <mergeCell ref="AH2:AI2"/>
    <mergeCell ref="AJ2:AM2"/>
    <mergeCell ref="AN2:AN5"/>
    <mergeCell ref="AO2:AT2"/>
    <mergeCell ref="AU2:AY2"/>
    <mergeCell ref="AI3:AI5"/>
    <mergeCell ref="AJ3:AJ5"/>
    <mergeCell ref="AK3:AK5"/>
    <mergeCell ref="AL3:AL5"/>
    <mergeCell ref="AZ2:BC2"/>
    <mergeCell ref="E3:F3"/>
    <mergeCell ref="G3:O3"/>
    <mergeCell ref="P3:Q3"/>
    <mergeCell ref="R3:U3"/>
    <mergeCell ref="V3:Z3"/>
    <mergeCell ref="AX3:AX5"/>
    <mergeCell ref="AY3:AY5"/>
    <mergeCell ref="AC3:AC5"/>
    <mergeCell ref="AD3:AD5"/>
    <mergeCell ref="E4:E5"/>
    <mergeCell ref="F4:F5"/>
    <mergeCell ref="G4:G5"/>
    <mergeCell ref="H4:H5"/>
    <mergeCell ref="I4:I5"/>
    <mergeCell ref="AM3:AM5"/>
    <mergeCell ref="N4:N5"/>
    <mergeCell ref="O4:O5"/>
    <mergeCell ref="AE3:AE5"/>
    <mergeCell ref="AG3:AG5"/>
    <mergeCell ref="AP3:AP5"/>
    <mergeCell ref="P4:P5"/>
    <mergeCell ref="Q4:Q5"/>
    <mergeCell ref="R4:R5"/>
    <mergeCell ref="S4:S5"/>
    <mergeCell ref="T4:T5"/>
    <mergeCell ref="U4:U5"/>
    <mergeCell ref="AQ3:AR3"/>
    <mergeCell ref="BB4:BB5"/>
    <mergeCell ref="BC4:BC5"/>
    <mergeCell ref="Z4:Z5"/>
    <mergeCell ref="AQ4:AQ5"/>
    <mergeCell ref="AR4:AR5"/>
    <mergeCell ref="AS4:AS5"/>
    <mergeCell ref="AO3:AO5"/>
    <mergeCell ref="AS3:AT3"/>
    <mergeCell ref="AU3:AU5"/>
    <mergeCell ref="AT4:AT5"/>
    <mergeCell ref="BA4:BA5"/>
    <mergeCell ref="AV3:AV5"/>
    <mergeCell ref="AW3:AW5"/>
    <mergeCell ref="V4:V5"/>
    <mergeCell ref="W4:W5"/>
    <mergeCell ref="X4:X5"/>
    <mergeCell ref="Y4:Y5"/>
    <mergeCell ref="BA3:BC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21.xml><?xml version="1.0" encoding="utf-8"?>
<worksheet xmlns="http://schemas.openxmlformats.org/spreadsheetml/2006/main" xmlns:r="http://schemas.openxmlformats.org/officeDocument/2006/relationships">
  <sheetPr>
    <pageSetUpPr fitToPage="1"/>
  </sheetPr>
  <dimension ref="A1:BC53"/>
  <sheetViews>
    <sheetView view="pageBreakPreview" zoomScale="60" zoomScaleNormal="6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W57" sqref="W57"/>
    </sheetView>
  </sheetViews>
  <sheetFormatPr defaultColWidth="9.00390625" defaultRowHeight="13.5"/>
  <cols>
    <col min="1" max="1" width="4.125" style="254" customWidth="1"/>
    <col min="2" max="2" width="22.50390625" style="254" customWidth="1"/>
    <col min="3" max="31" width="6.25390625" style="254" customWidth="1"/>
    <col min="32" max="32" width="8.625" style="254" customWidth="1"/>
    <col min="33" max="56" width="6.25390625" style="254" customWidth="1"/>
    <col min="57" max="16384" width="8.875" style="254" customWidth="1"/>
  </cols>
  <sheetData>
    <row r="1" spans="1:55" s="235" customFormat="1" ht="27" customHeight="1" thickBot="1">
      <c r="A1" s="442"/>
      <c r="B1" s="279" t="s">
        <v>182</v>
      </c>
      <c r="C1" s="280"/>
      <c r="BC1" s="281" t="s">
        <v>55</v>
      </c>
    </row>
    <row r="2" spans="2:55" s="282" customFormat="1" ht="30" customHeight="1" thickTop="1">
      <c r="B2" s="283"/>
      <c r="C2" s="709" t="s">
        <v>396</v>
      </c>
      <c r="D2" s="670" t="s">
        <v>120</v>
      </c>
      <c r="E2" s="676" t="s">
        <v>121</v>
      </c>
      <c r="F2" s="655"/>
      <c r="G2" s="655"/>
      <c r="H2" s="655"/>
      <c r="I2" s="655"/>
      <c r="J2" s="655"/>
      <c r="K2" s="655"/>
      <c r="L2" s="655"/>
      <c r="M2" s="655"/>
      <c r="N2" s="655"/>
      <c r="O2" s="655"/>
      <c r="P2" s="655"/>
      <c r="Q2" s="630"/>
      <c r="R2" s="629" t="s">
        <v>122</v>
      </c>
      <c r="S2" s="655"/>
      <c r="T2" s="655"/>
      <c r="U2" s="655"/>
      <c r="V2" s="655"/>
      <c r="W2" s="655"/>
      <c r="X2" s="655"/>
      <c r="Y2" s="655"/>
      <c r="Z2" s="630"/>
      <c r="AA2" s="677" t="s">
        <v>123</v>
      </c>
      <c r="AB2" s="670" t="s">
        <v>124</v>
      </c>
      <c r="AC2" s="656"/>
      <c r="AD2" s="656"/>
      <c r="AE2" s="657"/>
      <c r="AF2" s="670" t="s">
        <v>180</v>
      </c>
      <c r="AG2" s="657"/>
      <c r="AH2" s="670" t="s">
        <v>181</v>
      </c>
      <c r="AI2" s="657"/>
      <c r="AJ2" s="708" t="s">
        <v>130</v>
      </c>
      <c r="AK2" s="656"/>
      <c r="AL2" s="656"/>
      <c r="AM2" s="656"/>
      <c r="AN2" s="677" t="s">
        <v>129</v>
      </c>
      <c r="AO2" s="655" t="s">
        <v>131</v>
      </c>
      <c r="AP2" s="655"/>
      <c r="AQ2" s="655"/>
      <c r="AR2" s="655"/>
      <c r="AS2" s="655"/>
      <c r="AT2" s="655"/>
      <c r="AU2" s="629" t="s">
        <v>132</v>
      </c>
      <c r="AV2" s="655"/>
      <c r="AW2" s="655"/>
      <c r="AX2" s="655"/>
      <c r="AY2" s="630"/>
      <c r="AZ2" s="656" t="s">
        <v>178</v>
      </c>
      <c r="BA2" s="656"/>
      <c r="BB2" s="656"/>
      <c r="BC2" s="657"/>
    </row>
    <row r="3" spans="2:55" s="282" customFormat="1" ht="44.25" customHeight="1">
      <c r="B3" s="284"/>
      <c r="C3" s="664"/>
      <c r="D3" s="710"/>
      <c r="E3" s="645" t="s">
        <v>134</v>
      </c>
      <c r="F3" s="658"/>
      <c r="G3" s="645" t="s">
        <v>135</v>
      </c>
      <c r="H3" s="646"/>
      <c r="I3" s="646"/>
      <c r="J3" s="646"/>
      <c r="K3" s="646"/>
      <c r="L3" s="646"/>
      <c r="M3" s="646"/>
      <c r="N3" s="646"/>
      <c r="O3" s="658"/>
      <c r="P3" s="645" t="s">
        <v>136</v>
      </c>
      <c r="Q3" s="647"/>
      <c r="R3" s="659" t="s">
        <v>137</v>
      </c>
      <c r="S3" s="660"/>
      <c r="T3" s="660"/>
      <c r="U3" s="661"/>
      <c r="V3" s="662" t="s">
        <v>138</v>
      </c>
      <c r="W3" s="662"/>
      <c r="X3" s="662"/>
      <c r="Y3" s="662"/>
      <c r="Z3" s="663"/>
      <c r="AA3" s="678"/>
      <c r="AB3" s="264"/>
      <c r="AC3" s="639" t="s">
        <v>139</v>
      </c>
      <c r="AD3" s="639" t="s">
        <v>140</v>
      </c>
      <c r="AE3" s="623" t="s">
        <v>141</v>
      </c>
      <c r="AF3" s="264"/>
      <c r="AG3" s="623" t="s">
        <v>142</v>
      </c>
      <c r="AH3" s="416"/>
      <c r="AI3" s="623" t="s">
        <v>143</v>
      </c>
      <c r="AJ3" s="634" t="s">
        <v>144</v>
      </c>
      <c r="AK3" s="634" t="s">
        <v>145</v>
      </c>
      <c r="AL3" s="640" t="s">
        <v>146</v>
      </c>
      <c r="AM3" s="705" t="s">
        <v>147</v>
      </c>
      <c r="AN3" s="678"/>
      <c r="AO3" s="652" t="s">
        <v>148</v>
      </c>
      <c r="AP3" s="652" t="s">
        <v>149</v>
      </c>
      <c r="AQ3" s="645" t="s">
        <v>142</v>
      </c>
      <c r="AR3" s="646"/>
      <c r="AS3" s="645" t="s">
        <v>150</v>
      </c>
      <c r="AT3" s="646"/>
      <c r="AU3" s="626" t="s">
        <v>151</v>
      </c>
      <c r="AV3" s="634" t="s">
        <v>152</v>
      </c>
      <c r="AW3" s="634" t="s">
        <v>153</v>
      </c>
      <c r="AX3" s="634" t="s">
        <v>154</v>
      </c>
      <c r="AY3" s="644" t="s">
        <v>155</v>
      </c>
      <c r="AZ3" s="417"/>
      <c r="BA3" s="645" t="s">
        <v>156</v>
      </c>
      <c r="BB3" s="646"/>
      <c r="BC3" s="647"/>
    </row>
    <row r="4" spans="2:55" s="282" customFormat="1" ht="27" customHeight="1">
      <c r="B4" s="284"/>
      <c r="C4" s="664"/>
      <c r="D4" s="710"/>
      <c r="E4" s="634" t="s">
        <v>157</v>
      </c>
      <c r="F4" s="634" t="s">
        <v>72</v>
      </c>
      <c r="G4" s="634" t="s">
        <v>78</v>
      </c>
      <c r="H4" s="634" t="s">
        <v>158</v>
      </c>
      <c r="I4" s="634" t="s">
        <v>159</v>
      </c>
      <c r="J4" s="634" t="s">
        <v>80</v>
      </c>
      <c r="K4" s="634" t="s">
        <v>160</v>
      </c>
      <c r="L4" s="634" t="s">
        <v>82</v>
      </c>
      <c r="M4" s="634" t="s">
        <v>161</v>
      </c>
      <c r="N4" s="634" t="s">
        <v>162</v>
      </c>
      <c r="O4" s="634" t="s">
        <v>72</v>
      </c>
      <c r="P4" s="634" t="s">
        <v>163</v>
      </c>
      <c r="Q4" s="623" t="s">
        <v>164</v>
      </c>
      <c r="R4" s="643" t="s">
        <v>165</v>
      </c>
      <c r="S4" s="573" t="s">
        <v>166</v>
      </c>
      <c r="T4" s="573" t="s">
        <v>167</v>
      </c>
      <c r="U4" s="638" t="s">
        <v>168</v>
      </c>
      <c r="V4" s="573" t="s">
        <v>169</v>
      </c>
      <c r="W4" s="573" t="s">
        <v>152</v>
      </c>
      <c r="X4" s="573" t="s">
        <v>153</v>
      </c>
      <c r="Y4" s="638" t="s">
        <v>154</v>
      </c>
      <c r="Z4" s="574" t="s">
        <v>155</v>
      </c>
      <c r="AA4" s="678"/>
      <c r="AB4" s="264"/>
      <c r="AC4" s="664"/>
      <c r="AD4" s="664"/>
      <c r="AE4" s="624"/>
      <c r="AF4" s="264"/>
      <c r="AG4" s="624"/>
      <c r="AH4" s="416"/>
      <c r="AI4" s="624"/>
      <c r="AJ4" s="642"/>
      <c r="AK4" s="642"/>
      <c r="AL4" s="648"/>
      <c r="AM4" s="706"/>
      <c r="AN4" s="678"/>
      <c r="AO4" s="653"/>
      <c r="AP4" s="653"/>
      <c r="AQ4" s="634" t="s">
        <v>170</v>
      </c>
      <c r="AR4" s="634" t="s">
        <v>171</v>
      </c>
      <c r="AS4" s="640" t="s">
        <v>172</v>
      </c>
      <c r="AT4" s="704" t="s">
        <v>72</v>
      </c>
      <c r="AU4" s="627"/>
      <c r="AV4" s="642"/>
      <c r="AW4" s="642"/>
      <c r="AX4" s="642"/>
      <c r="AY4" s="644"/>
      <c r="AZ4" s="417"/>
      <c r="BA4" s="640" t="s">
        <v>173</v>
      </c>
      <c r="BB4" s="640" t="s">
        <v>174</v>
      </c>
      <c r="BC4" s="623" t="s">
        <v>72</v>
      </c>
    </row>
    <row r="5" spans="2:55" s="285" customFormat="1" ht="171" customHeight="1">
      <c r="B5" s="286"/>
      <c r="C5" s="664"/>
      <c r="D5" s="659"/>
      <c r="E5" s="635"/>
      <c r="F5" s="635"/>
      <c r="G5" s="635"/>
      <c r="H5" s="635"/>
      <c r="I5" s="635"/>
      <c r="J5" s="635"/>
      <c r="K5" s="635"/>
      <c r="L5" s="635"/>
      <c r="M5" s="635"/>
      <c r="N5" s="635"/>
      <c r="O5" s="635"/>
      <c r="P5" s="635"/>
      <c r="Q5" s="625"/>
      <c r="R5" s="626"/>
      <c r="S5" s="634"/>
      <c r="T5" s="634"/>
      <c r="U5" s="639"/>
      <c r="V5" s="634"/>
      <c r="W5" s="634"/>
      <c r="X5" s="634"/>
      <c r="Y5" s="639"/>
      <c r="Z5" s="623"/>
      <c r="AA5" s="679"/>
      <c r="AB5" s="268"/>
      <c r="AC5" s="665"/>
      <c r="AD5" s="665"/>
      <c r="AE5" s="625"/>
      <c r="AF5" s="268"/>
      <c r="AG5" s="625"/>
      <c r="AH5" s="270"/>
      <c r="AI5" s="625"/>
      <c r="AJ5" s="635"/>
      <c r="AK5" s="635"/>
      <c r="AL5" s="641"/>
      <c r="AM5" s="707"/>
      <c r="AN5" s="679"/>
      <c r="AO5" s="654"/>
      <c r="AP5" s="654"/>
      <c r="AQ5" s="635"/>
      <c r="AR5" s="635"/>
      <c r="AS5" s="641"/>
      <c r="AT5" s="668"/>
      <c r="AU5" s="628"/>
      <c r="AV5" s="635"/>
      <c r="AW5" s="635"/>
      <c r="AX5" s="635"/>
      <c r="AY5" s="637"/>
      <c r="AZ5" s="415"/>
      <c r="BA5" s="641"/>
      <c r="BB5" s="641"/>
      <c r="BC5" s="625"/>
    </row>
    <row r="6" spans="2:55" s="308" customFormat="1" ht="21" customHeight="1">
      <c r="B6" s="255" t="s">
        <v>339</v>
      </c>
      <c r="C6" s="287">
        <v>0</v>
      </c>
      <c r="D6" s="331">
        <v>0</v>
      </c>
      <c r="E6" s="237">
        <v>0</v>
      </c>
      <c r="F6" s="237">
        <v>0</v>
      </c>
      <c r="G6" s="237">
        <v>0</v>
      </c>
      <c r="H6" s="237">
        <v>0</v>
      </c>
      <c r="I6" s="237">
        <v>0</v>
      </c>
      <c r="J6" s="237">
        <v>0</v>
      </c>
      <c r="K6" s="237">
        <v>0</v>
      </c>
      <c r="L6" s="237">
        <v>0</v>
      </c>
      <c r="M6" s="237">
        <v>0</v>
      </c>
      <c r="N6" s="237">
        <v>0</v>
      </c>
      <c r="O6" s="237">
        <v>0</v>
      </c>
      <c r="P6" s="237">
        <v>0</v>
      </c>
      <c r="Q6" s="256">
        <v>0</v>
      </c>
      <c r="R6" s="255">
        <v>0</v>
      </c>
      <c r="S6" s="237">
        <v>0</v>
      </c>
      <c r="T6" s="237">
        <v>0</v>
      </c>
      <c r="U6" s="237">
        <v>0</v>
      </c>
      <c r="V6" s="237">
        <v>0</v>
      </c>
      <c r="W6" s="237">
        <v>0</v>
      </c>
      <c r="X6" s="237">
        <v>0</v>
      </c>
      <c r="Y6" s="237">
        <v>0</v>
      </c>
      <c r="Z6" s="256">
        <v>0</v>
      </c>
      <c r="AA6" s="288">
        <v>0</v>
      </c>
      <c r="AB6" s="255">
        <v>0</v>
      </c>
      <c r="AC6" s="237">
        <v>0</v>
      </c>
      <c r="AD6" s="237">
        <v>0</v>
      </c>
      <c r="AE6" s="256">
        <v>0</v>
      </c>
      <c r="AF6" s="255">
        <v>0</v>
      </c>
      <c r="AG6" s="256">
        <v>0</v>
      </c>
      <c r="AH6" s="255">
        <v>0</v>
      </c>
      <c r="AI6" s="256">
        <v>0</v>
      </c>
      <c r="AJ6" s="237">
        <v>0</v>
      </c>
      <c r="AK6" s="237">
        <v>0</v>
      </c>
      <c r="AL6" s="237">
        <v>0</v>
      </c>
      <c r="AM6" s="287">
        <v>0</v>
      </c>
      <c r="AN6" s="288">
        <v>0</v>
      </c>
      <c r="AO6" s="236">
        <v>0</v>
      </c>
      <c r="AP6" s="237">
        <v>0</v>
      </c>
      <c r="AQ6" s="237">
        <v>0</v>
      </c>
      <c r="AR6" s="237">
        <v>0</v>
      </c>
      <c r="AS6" s="237">
        <v>0</v>
      </c>
      <c r="AT6" s="287">
        <v>0</v>
      </c>
      <c r="AU6" s="255">
        <v>0</v>
      </c>
      <c r="AV6" s="237">
        <v>0</v>
      </c>
      <c r="AW6" s="237">
        <v>0</v>
      </c>
      <c r="AX6" s="237">
        <v>0</v>
      </c>
      <c r="AY6" s="256">
        <v>0</v>
      </c>
      <c r="AZ6" s="236">
        <v>0</v>
      </c>
      <c r="BA6" s="237">
        <v>0</v>
      </c>
      <c r="BB6" s="237">
        <v>0</v>
      </c>
      <c r="BC6" s="256">
        <v>0</v>
      </c>
    </row>
    <row r="7" spans="2:55" s="308" customFormat="1" ht="21" customHeight="1">
      <c r="B7" s="255" t="s">
        <v>340</v>
      </c>
      <c r="C7" s="287">
        <v>0</v>
      </c>
      <c r="D7" s="331">
        <v>0</v>
      </c>
      <c r="E7" s="237">
        <v>0</v>
      </c>
      <c r="F7" s="237">
        <v>0</v>
      </c>
      <c r="G7" s="237">
        <v>0</v>
      </c>
      <c r="H7" s="237">
        <v>0</v>
      </c>
      <c r="I7" s="237">
        <v>0</v>
      </c>
      <c r="J7" s="237">
        <v>0</v>
      </c>
      <c r="K7" s="237">
        <v>0</v>
      </c>
      <c r="L7" s="237">
        <v>0</v>
      </c>
      <c r="M7" s="237">
        <v>0</v>
      </c>
      <c r="N7" s="237">
        <v>0</v>
      </c>
      <c r="O7" s="237">
        <v>0</v>
      </c>
      <c r="P7" s="237">
        <v>0</v>
      </c>
      <c r="Q7" s="256">
        <v>0</v>
      </c>
      <c r="R7" s="255">
        <v>0</v>
      </c>
      <c r="S7" s="237">
        <v>0</v>
      </c>
      <c r="T7" s="237">
        <v>0</v>
      </c>
      <c r="U7" s="237">
        <v>0</v>
      </c>
      <c r="V7" s="237">
        <v>0</v>
      </c>
      <c r="W7" s="237">
        <v>0</v>
      </c>
      <c r="X7" s="237">
        <v>0</v>
      </c>
      <c r="Y7" s="237">
        <v>0</v>
      </c>
      <c r="Z7" s="256">
        <v>0</v>
      </c>
      <c r="AA7" s="288">
        <v>0</v>
      </c>
      <c r="AB7" s="255">
        <v>0</v>
      </c>
      <c r="AC7" s="237">
        <v>0</v>
      </c>
      <c r="AD7" s="237">
        <v>0</v>
      </c>
      <c r="AE7" s="256">
        <v>0</v>
      </c>
      <c r="AF7" s="255">
        <v>0</v>
      </c>
      <c r="AG7" s="256">
        <v>0</v>
      </c>
      <c r="AH7" s="255">
        <v>0</v>
      </c>
      <c r="AI7" s="256">
        <v>0</v>
      </c>
      <c r="AJ7" s="237">
        <v>0</v>
      </c>
      <c r="AK7" s="237">
        <v>0</v>
      </c>
      <c r="AL7" s="237">
        <v>0</v>
      </c>
      <c r="AM7" s="287">
        <v>0</v>
      </c>
      <c r="AN7" s="288">
        <v>0</v>
      </c>
      <c r="AO7" s="236">
        <v>0</v>
      </c>
      <c r="AP7" s="237">
        <v>0</v>
      </c>
      <c r="AQ7" s="237">
        <v>0</v>
      </c>
      <c r="AR7" s="237">
        <v>0</v>
      </c>
      <c r="AS7" s="237">
        <v>0</v>
      </c>
      <c r="AT7" s="287">
        <v>0</v>
      </c>
      <c r="AU7" s="255">
        <v>0</v>
      </c>
      <c r="AV7" s="237">
        <v>0</v>
      </c>
      <c r="AW7" s="237">
        <v>0</v>
      </c>
      <c r="AX7" s="237">
        <v>0</v>
      </c>
      <c r="AY7" s="256">
        <v>0</v>
      </c>
      <c r="AZ7" s="236">
        <v>0</v>
      </c>
      <c r="BA7" s="237">
        <v>0</v>
      </c>
      <c r="BB7" s="237">
        <v>0</v>
      </c>
      <c r="BC7" s="256">
        <v>0</v>
      </c>
    </row>
    <row r="8" spans="2:55" s="308" customFormat="1" ht="21" customHeight="1">
      <c r="B8" s="255" t="s">
        <v>341</v>
      </c>
      <c r="C8" s="287">
        <v>0</v>
      </c>
      <c r="D8" s="331">
        <v>0</v>
      </c>
      <c r="E8" s="237">
        <v>0</v>
      </c>
      <c r="F8" s="237">
        <v>0</v>
      </c>
      <c r="G8" s="237">
        <v>0</v>
      </c>
      <c r="H8" s="237">
        <v>0</v>
      </c>
      <c r="I8" s="237">
        <v>0</v>
      </c>
      <c r="J8" s="237">
        <v>0</v>
      </c>
      <c r="K8" s="237">
        <v>0</v>
      </c>
      <c r="L8" s="237">
        <v>0</v>
      </c>
      <c r="M8" s="237">
        <v>0</v>
      </c>
      <c r="N8" s="237">
        <v>0</v>
      </c>
      <c r="O8" s="237">
        <v>0</v>
      </c>
      <c r="P8" s="237">
        <v>0</v>
      </c>
      <c r="Q8" s="256">
        <v>0</v>
      </c>
      <c r="R8" s="255">
        <v>0</v>
      </c>
      <c r="S8" s="237">
        <v>0</v>
      </c>
      <c r="T8" s="237">
        <v>0</v>
      </c>
      <c r="U8" s="237">
        <v>0</v>
      </c>
      <c r="V8" s="237">
        <v>0</v>
      </c>
      <c r="W8" s="237">
        <v>0</v>
      </c>
      <c r="X8" s="237">
        <v>0</v>
      </c>
      <c r="Y8" s="237">
        <v>0</v>
      </c>
      <c r="Z8" s="256">
        <v>0</v>
      </c>
      <c r="AA8" s="288">
        <v>0</v>
      </c>
      <c r="AB8" s="255">
        <v>0</v>
      </c>
      <c r="AC8" s="237">
        <v>0</v>
      </c>
      <c r="AD8" s="237">
        <v>0</v>
      </c>
      <c r="AE8" s="256">
        <v>0</v>
      </c>
      <c r="AF8" s="255">
        <v>0</v>
      </c>
      <c r="AG8" s="256">
        <v>0</v>
      </c>
      <c r="AH8" s="255">
        <v>0</v>
      </c>
      <c r="AI8" s="256">
        <v>0</v>
      </c>
      <c r="AJ8" s="237">
        <v>0</v>
      </c>
      <c r="AK8" s="237">
        <v>0</v>
      </c>
      <c r="AL8" s="237">
        <v>0</v>
      </c>
      <c r="AM8" s="287">
        <v>0</v>
      </c>
      <c r="AN8" s="288">
        <v>0</v>
      </c>
      <c r="AO8" s="236">
        <v>0</v>
      </c>
      <c r="AP8" s="237">
        <v>0</v>
      </c>
      <c r="AQ8" s="237">
        <v>0</v>
      </c>
      <c r="AR8" s="237">
        <v>0</v>
      </c>
      <c r="AS8" s="237">
        <v>0</v>
      </c>
      <c r="AT8" s="287">
        <v>0</v>
      </c>
      <c r="AU8" s="255">
        <v>0</v>
      </c>
      <c r="AV8" s="237">
        <v>0</v>
      </c>
      <c r="AW8" s="237">
        <v>0</v>
      </c>
      <c r="AX8" s="237">
        <v>0</v>
      </c>
      <c r="AY8" s="256">
        <v>0</v>
      </c>
      <c r="AZ8" s="236">
        <v>0</v>
      </c>
      <c r="BA8" s="237">
        <v>0</v>
      </c>
      <c r="BB8" s="237">
        <v>0</v>
      </c>
      <c r="BC8" s="256">
        <v>0</v>
      </c>
    </row>
    <row r="9" spans="2:55" s="308" customFormat="1" ht="21" customHeight="1">
      <c r="B9" s="255" t="s">
        <v>342</v>
      </c>
      <c r="C9" s="287">
        <v>0</v>
      </c>
      <c r="D9" s="331">
        <v>0</v>
      </c>
      <c r="E9" s="237">
        <v>0</v>
      </c>
      <c r="F9" s="237">
        <v>0</v>
      </c>
      <c r="G9" s="237">
        <v>0</v>
      </c>
      <c r="H9" s="237">
        <v>0</v>
      </c>
      <c r="I9" s="237">
        <v>0</v>
      </c>
      <c r="J9" s="237">
        <v>0</v>
      </c>
      <c r="K9" s="237">
        <v>0</v>
      </c>
      <c r="L9" s="237">
        <v>0</v>
      </c>
      <c r="M9" s="237">
        <v>0</v>
      </c>
      <c r="N9" s="237">
        <v>0</v>
      </c>
      <c r="O9" s="237">
        <v>0</v>
      </c>
      <c r="P9" s="237">
        <v>0</v>
      </c>
      <c r="Q9" s="256">
        <v>0</v>
      </c>
      <c r="R9" s="255">
        <v>0</v>
      </c>
      <c r="S9" s="237">
        <v>0</v>
      </c>
      <c r="T9" s="237">
        <v>0</v>
      </c>
      <c r="U9" s="237">
        <v>0</v>
      </c>
      <c r="V9" s="237">
        <v>0</v>
      </c>
      <c r="W9" s="237">
        <v>0</v>
      </c>
      <c r="X9" s="237">
        <v>0</v>
      </c>
      <c r="Y9" s="237">
        <v>0</v>
      </c>
      <c r="Z9" s="256">
        <v>0</v>
      </c>
      <c r="AA9" s="288">
        <v>0</v>
      </c>
      <c r="AB9" s="255">
        <v>0</v>
      </c>
      <c r="AC9" s="237">
        <v>0</v>
      </c>
      <c r="AD9" s="237">
        <v>0</v>
      </c>
      <c r="AE9" s="256">
        <v>0</v>
      </c>
      <c r="AF9" s="255">
        <v>0</v>
      </c>
      <c r="AG9" s="256">
        <v>0</v>
      </c>
      <c r="AH9" s="255">
        <v>0</v>
      </c>
      <c r="AI9" s="256">
        <v>0</v>
      </c>
      <c r="AJ9" s="237">
        <v>0</v>
      </c>
      <c r="AK9" s="237">
        <v>0</v>
      </c>
      <c r="AL9" s="237">
        <v>0</v>
      </c>
      <c r="AM9" s="287">
        <v>0</v>
      </c>
      <c r="AN9" s="288">
        <v>0</v>
      </c>
      <c r="AO9" s="236">
        <v>0</v>
      </c>
      <c r="AP9" s="237">
        <v>0</v>
      </c>
      <c r="AQ9" s="237">
        <v>0</v>
      </c>
      <c r="AR9" s="237">
        <v>0</v>
      </c>
      <c r="AS9" s="237">
        <v>0</v>
      </c>
      <c r="AT9" s="287">
        <v>0</v>
      </c>
      <c r="AU9" s="255">
        <v>0</v>
      </c>
      <c r="AV9" s="237">
        <v>0</v>
      </c>
      <c r="AW9" s="237">
        <v>0</v>
      </c>
      <c r="AX9" s="237">
        <v>0</v>
      </c>
      <c r="AY9" s="256">
        <v>0</v>
      </c>
      <c r="AZ9" s="236">
        <v>0</v>
      </c>
      <c r="BA9" s="237">
        <v>0</v>
      </c>
      <c r="BB9" s="237">
        <v>0</v>
      </c>
      <c r="BC9" s="256">
        <v>0</v>
      </c>
    </row>
    <row r="10" spans="2:55" s="308" customFormat="1" ht="21" customHeight="1">
      <c r="B10" s="255" t="s">
        <v>343</v>
      </c>
      <c r="C10" s="287">
        <v>0</v>
      </c>
      <c r="D10" s="331">
        <v>0</v>
      </c>
      <c r="E10" s="237">
        <v>0</v>
      </c>
      <c r="F10" s="237">
        <v>0</v>
      </c>
      <c r="G10" s="237">
        <v>0</v>
      </c>
      <c r="H10" s="237">
        <v>0</v>
      </c>
      <c r="I10" s="237">
        <v>0</v>
      </c>
      <c r="J10" s="237">
        <v>0</v>
      </c>
      <c r="K10" s="237">
        <v>0</v>
      </c>
      <c r="L10" s="237">
        <v>0</v>
      </c>
      <c r="M10" s="237">
        <v>0</v>
      </c>
      <c r="N10" s="237">
        <v>0</v>
      </c>
      <c r="O10" s="237">
        <v>0</v>
      </c>
      <c r="P10" s="237">
        <v>0</v>
      </c>
      <c r="Q10" s="256">
        <v>0</v>
      </c>
      <c r="R10" s="255">
        <v>0</v>
      </c>
      <c r="S10" s="237">
        <v>0</v>
      </c>
      <c r="T10" s="237">
        <v>0</v>
      </c>
      <c r="U10" s="237">
        <v>0</v>
      </c>
      <c r="V10" s="237">
        <v>0</v>
      </c>
      <c r="W10" s="237">
        <v>0</v>
      </c>
      <c r="X10" s="237">
        <v>0</v>
      </c>
      <c r="Y10" s="237">
        <v>0</v>
      </c>
      <c r="Z10" s="256">
        <v>0</v>
      </c>
      <c r="AA10" s="288">
        <v>0</v>
      </c>
      <c r="AB10" s="255">
        <v>0</v>
      </c>
      <c r="AC10" s="237">
        <v>0</v>
      </c>
      <c r="AD10" s="237">
        <v>0</v>
      </c>
      <c r="AE10" s="256">
        <v>0</v>
      </c>
      <c r="AF10" s="255">
        <v>0</v>
      </c>
      <c r="AG10" s="256">
        <v>0</v>
      </c>
      <c r="AH10" s="255">
        <v>0</v>
      </c>
      <c r="AI10" s="256">
        <v>0</v>
      </c>
      <c r="AJ10" s="237">
        <v>0</v>
      </c>
      <c r="AK10" s="237">
        <v>0</v>
      </c>
      <c r="AL10" s="237">
        <v>0</v>
      </c>
      <c r="AM10" s="287">
        <v>0</v>
      </c>
      <c r="AN10" s="288">
        <v>0</v>
      </c>
      <c r="AO10" s="236">
        <v>0</v>
      </c>
      <c r="AP10" s="237">
        <v>0</v>
      </c>
      <c r="AQ10" s="237">
        <v>0</v>
      </c>
      <c r="AR10" s="237">
        <v>0</v>
      </c>
      <c r="AS10" s="237">
        <v>0</v>
      </c>
      <c r="AT10" s="287">
        <v>0</v>
      </c>
      <c r="AU10" s="255">
        <v>0</v>
      </c>
      <c r="AV10" s="237">
        <v>0</v>
      </c>
      <c r="AW10" s="237">
        <v>0</v>
      </c>
      <c r="AX10" s="237">
        <v>0</v>
      </c>
      <c r="AY10" s="256">
        <v>0</v>
      </c>
      <c r="AZ10" s="236">
        <v>0</v>
      </c>
      <c r="BA10" s="237">
        <v>0</v>
      </c>
      <c r="BB10" s="237">
        <v>0</v>
      </c>
      <c r="BC10" s="256">
        <v>0</v>
      </c>
    </row>
    <row r="11" spans="2:55" s="308" customFormat="1" ht="21" customHeight="1">
      <c r="B11" s="255" t="s">
        <v>344</v>
      </c>
      <c r="C11" s="287">
        <v>0</v>
      </c>
      <c r="D11" s="331">
        <v>0</v>
      </c>
      <c r="E11" s="237">
        <v>0</v>
      </c>
      <c r="F11" s="237">
        <v>0</v>
      </c>
      <c r="G11" s="237">
        <v>0</v>
      </c>
      <c r="H11" s="237">
        <v>0</v>
      </c>
      <c r="I11" s="237">
        <v>0</v>
      </c>
      <c r="J11" s="237">
        <v>0</v>
      </c>
      <c r="K11" s="237">
        <v>0</v>
      </c>
      <c r="L11" s="237">
        <v>0</v>
      </c>
      <c r="M11" s="237">
        <v>0</v>
      </c>
      <c r="N11" s="237">
        <v>0</v>
      </c>
      <c r="O11" s="237">
        <v>0</v>
      </c>
      <c r="P11" s="237">
        <v>0</v>
      </c>
      <c r="Q11" s="256">
        <v>0</v>
      </c>
      <c r="R11" s="255">
        <v>0</v>
      </c>
      <c r="S11" s="237">
        <v>0</v>
      </c>
      <c r="T11" s="237">
        <v>0</v>
      </c>
      <c r="U11" s="237">
        <v>0</v>
      </c>
      <c r="V11" s="237">
        <v>0</v>
      </c>
      <c r="W11" s="237">
        <v>0</v>
      </c>
      <c r="X11" s="237">
        <v>0</v>
      </c>
      <c r="Y11" s="237">
        <v>0</v>
      </c>
      <c r="Z11" s="256">
        <v>0</v>
      </c>
      <c r="AA11" s="288">
        <v>0</v>
      </c>
      <c r="AB11" s="255">
        <v>0</v>
      </c>
      <c r="AC11" s="237">
        <v>0</v>
      </c>
      <c r="AD11" s="237">
        <v>0</v>
      </c>
      <c r="AE11" s="256">
        <v>0</v>
      </c>
      <c r="AF11" s="255">
        <v>0</v>
      </c>
      <c r="AG11" s="256">
        <v>0</v>
      </c>
      <c r="AH11" s="255">
        <v>0</v>
      </c>
      <c r="AI11" s="256">
        <v>0</v>
      </c>
      <c r="AJ11" s="237">
        <v>0</v>
      </c>
      <c r="AK11" s="237">
        <v>0</v>
      </c>
      <c r="AL11" s="237">
        <v>0</v>
      </c>
      <c r="AM11" s="287">
        <v>0</v>
      </c>
      <c r="AN11" s="288">
        <v>0</v>
      </c>
      <c r="AO11" s="236">
        <v>0</v>
      </c>
      <c r="AP11" s="237">
        <v>0</v>
      </c>
      <c r="AQ11" s="237">
        <v>0</v>
      </c>
      <c r="AR11" s="237">
        <v>0</v>
      </c>
      <c r="AS11" s="237">
        <v>0</v>
      </c>
      <c r="AT11" s="287">
        <v>0</v>
      </c>
      <c r="AU11" s="255">
        <v>0</v>
      </c>
      <c r="AV11" s="237">
        <v>0</v>
      </c>
      <c r="AW11" s="237">
        <v>0</v>
      </c>
      <c r="AX11" s="237">
        <v>0</v>
      </c>
      <c r="AY11" s="256">
        <v>0</v>
      </c>
      <c r="AZ11" s="236">
        <v>0</v>
      </c>
      <c r="BA11" s="237">
        <v>0</v>
      </c>
      <c r="BB11" s="237">
        <v>0</v>
      </c>
      <c r="BC11" s="256">
        <v>0</v>
      </c>
    </row>
    <row r="12" spans="2:55" s="308" customFormat="1" ht="21" customHeight="1">
      <c r="B12" s="255" t="s">
        <v>345</v>
      </c>
      <c r="C12" s="287">
        <v>0</v>
      </c>
      <c r="D12" s="331">
        <v>0</v>
      </c>
      <c r="E12" s="237">
        <v>0</v>
      </c>
      <c r="F12" s="237">
        <v>0</v>
      </c>
      <c r="G12" s="237">
        <v>0</v>
      </c>
      <c r="H12" s="237">
        <v>0</v>
      </c>
      <c r="I12" s="237">
        <v>0</v>
      </c>
      <c r="J12" s="237">
        <v>0</v>
      </c>
      <c r="K12" s="237">
        <v>0</v>
      </c>
      <c r="L12" s="237">
        <v>0</v>
      </c>
      <c r="M12" s="237">
        <v>0</v>
      </c>
      <c r="N12" s="237">
        <v>0</v>
      </c>
      <c r="O12" s="237">
        <v>0</v>
      </c>
      <c r="P12" s="237">
        <v>0</v>
      </c>
      <c r="Q12" s="256">
        <v>0</v>
      </c>
      <c r="R12" s="255">
        <v>0</v>
      </c>
      <c r="S12" s="237">
        <v>0</v>
      </c>
      <c r="T12" s="237">
        <v>0</v>
      </c>
      <c r="U12" s="237">
        <v>0</v>
      </c>
      <c r="V12" s="237">
        <v>0</v>
      </c>
      <c r="W12" s="237">
        <v>0</v>
      </c>
      <c r="X12" s="237">
        <v>0</v>
      </c>
      <c r="Y12" s="237">
        <v>0</v>
      </c>
      <c r="Z12" s="256">
        <v>0</v>
      </c>
      <c r="AA12" s="288">
        <v>0</v>
      </c>
      <c r="AB12" s="255">
        <v>0</v>
      </c>
      <c r="AC12" s="237">
        <v>0</v>
      </c>
      <c r="AD12" s="237">
        <v>0</v>
      </c>
      <c r="AE12" s="256">
        <v>0</v>
      </c>
      <c r="AF12" s="255">
        <v>0</v>
      </c>
      <c r="AG12" s="256">
        <v>0</v>
      </c>
      <c r="AH12" s="255">
        <v>0</v>
      </c>
      <c r="AI12" s="256">
        <v>0</v>
      </c>
      <c r="AJ12" s="237">
        <v>0</v>
      </c>
      <c r="AK12" s="237">
        <v>0</v>
      </c>
      <c r="AL12" s="237">
        <v>0</v>
      </c>
      <c r="AM12" s="287">
        <v>0</v>
      </c>
      <c r="AN12" s="288">
        <v>0</v>
      </c>
      <c r="AO12" s="236">
        <v>0</v>
      </c>
      <c r="AP12" s="237">
        <v>0</v>
      </c>
      <c r="AQ12" s="237">
        <v>0</v>
      </c>
      <c r="AR12" s="237">
        <v>0</v>
      </c>
      <c r="AS12" s="237">
        <v>0</v>
      </c>
      <c r="AT12" s="287">
        <v>0</v>
      </c>
      <c r="AU12" s="255">
        <v>0</v>
      </c>
      <c r="AV12" s="237">
        <v>0</v>
      </c>
      <c r="AW12" s="237">
        <v>0</v>
      </c>
      <c r="AX12" s="237">
        <v>0</v>
      </c>
      <c r="AY12" s="256">
        <v>0</v>
      </c>
      <c r="AZ12" s="236">
        <v>0</v>
      </c>
      <c r="BA12" s="237">
        <v>0</v>
      </c>
      <c r="BB12" s="237">
        <v>0</v>
      </c>
      <c r="BC12" s="256">
        <v>0</v>
      </c>
    </row>
    <row r="13" spans="2:55" s="308" customFormat="1" ht="21" customHeight="1">
      <c r="B13" s="255" t="s">
        <v>346</v>
      </c>
      <c r="C13" s="287">
        <v>0</v>
      </c>
      <c r="D13" s="331">
        <v>0</v>
      </c>
      <c r="E13" s="237">
        <v>0</v>
      </c>
      <c r="F13" s="237">
        <v>0</v>
      </c>
      <c r="G13" s="237">
        <v>0</v>
      </c>
      <c r="H13" s="237">
        <v>0</v>
      </c>
      <c r="I13" s="237">
        <v>0</v>
      </c>
      <c r="J13" s="237">
        <v>0</v>
      </c>
      <c r="K13" s="237">
        <v>0</v>
      </c>
      <c r="L13" s="237">
        <v>0</v>
      </c>
      <c r="M13" s="237">
        <v>0</v>
      </c>
      <c r="N13" s="237">
        <v>0</v>
      </c>
      <c r="O13" s="237">
        <v>0</v>
      </c>
      <c r="P13" s="237">
        <v>0</v>
      </c>
      <c r="Q13" s="256">
        <v>0</v>
      </c>
      <c r="R13" s="255">
        <v>0</v>
      </c>
      <c r="S13" s="237">
        <v>0</v>
      </c>
      <c r="T13" s="237">
        <v>0</v>
      </c>
      <c r="U13" s="237">
        <v>0</v>
      </c>
      <c r="V13" s="237">
        <v>0</v>
      </c>
      <c r="W13" s="237">
        <v>0</v>
      </c>
      <c r="X13" s="237">
        <v>0</v>
      </c>
      <c r="Y13" s="237">
        <v>0</v>
      </c>
      <c r="Z13" s="256">
        <v>0</v>
      </c>
      <c r="AA13" s="288">
        <v>0</v>
      </c>
      <c r="AB13" s="255">
        <v>0</v>
      </c>
      <c r="AC13" s="237">
        <v>0</v>
      </c>
      <c r="AD13" s="237">
        <v>0</v>
      </c>
      <c r="AE13" s="256">
        <v>0</v>
      </c>
      <c r="AF13" s="255">
        <v>0</v>
      </c>
      <c r="AG13" s="256">
        <v>0</v>
      </c>
      <c r="AH13" s="255">
        <v>0</v>
      </c>
      <c r="AI13" s="256">
        <v>0</v>
      </c>
      <c r="AJ13" s="237">
        <v>0</v>
      </c>
      <c r="AK13" s="237">
        <v>0</v>
      </c>
      <c r="AL13" s="237">
        <v>0</v>
      </c>
      <c r="AM13" s="287">
        <v>0</v>
      </c>
      <c r="AN13" s="288">
        <v>0</v>
      </c>
      <c r="AO13" s="236">
        <v>0</v>
      </c>
      <c r="AP13" s="237">
        <v>0</v>
      </c>
      <c r="AQ13" s="237">
        <v>0</v>
      </c>
      <c r="AR13" s="237">
        <v>0</v>
      </c>
      <c r="AS13" s="237">
        <v>0</v>
      </c>
      <c r="AT13" s="287">
        <v>0</v>
      </c>
      <c r="AU13" s="255">
        <v>0</v>
      </c>
      <c r="AV13" s="237">
        <v>0</v>
      </c>
      <c r="AW13" s="237">
        <v>0</v>
      </c>
      <c r="AX13" s="237">
        <v>0</v>
      </c>
      <c r="AY13" s="256">
        <v>0</v>
      </c>
      <c r="AZ13" s="236">
        <v>0</v>
      </c>
      <c r="BA13" s="237">
        <v>0</v>
      </c>
      <c r="BB13" s="237">
        <v>0</v>
      </c>
      <c r="BC13" s="256">
        <v>0</v>
      </c>
    </row>
    <row r="14" spans="2:55" s="308" customFormat="1" ht="21" customHeight="1">
      <c r="B14" s="255" t="s">
        <v>347</v>
      </c>
      <c r="C14" s="287">
        <v>0</v>
      </c>
      <c r="D14" s="331">
        <v>0</v>
      </c>
      <c r="E14" s="237">
        <v>0</v>
      </c>
      <c r="F14" s="237">
        <v>0</v>
      </c>
      <c r="G14" s="237">
        <v>0</v>
      </c>
      <c r="H14" s="237">
        <v>0</v>
      </c>
      <c r="I14" s="237">
        <v>0</v>
      </c>
      <c r="J14" s="237">
        <v>0</v>
      </c>
      <c r="K14" s="237">
        <v>0</v>
      </c>
      <c r="L14" s="237">
        <v>0</v>
      </c>
      <c r="M14" s="237">
        <v>0</v>
      </c>
      <c r="N14" s="237">
        <v>0</v>
      </c>
      <c r="O14" s="237">
        <v>0</v>
      </c>
      <c r="P14" s="237">
        <v>0</v>
      </c>
      <c r="Q14" s="256">
        <v>0</v>
      </c>
      <c r="R14" s="255">
        <v>0</v>
      </c>
      <c r="S14" s="237">
        <v>0</v>
      </c>
      <c r="T14" s="237">
        <v>0</v>
      </c>
      <c r="U14" s="237">
        <v>0</v>
      </c>
      <c r="V14" s="237">
        <v>0</v>
      </c>
      <c r="W14" s="237">
        <v>0</v>
      </c>
      <c r="X14" s="237">
        <v>0</v>
      </c>
      <c r="Y14" s="237">
        <v>0</v>
      </c>
      <c r="Z14" s="256">
        <v>0</v>
      </c>
      <c r="AA14" s="288">
        <v>0</v>
      </c>
      <c r="AB14" s="255">
        <v>0</v>
      </c>
      <c r="AC14" s="237">
        <v>0</v>
      </c>
      <c r="AD14" s="237">
        <v>0</v>
      </c>
      <c r="AE14" s="256">
        <v>0</v>
      </c>
      <c r="AF14" s="255">
        <v>0</v>
      </c>
      <c r="AG14" s="256">
        <v>0</v>
      </c>
      <c r="AH14" s="255">
        <v>0</v>
      </c>
      <c r="AI14" s="256">
        <v>0</v>
      </c>
      <c r="AJ14" s="237">
        <v>0</v>
      </c>
      <c r="AK14" s="237">
        <v>0</v>
      </c>
      <c r="AL14" s="237">
        <v>0</v>
      </c>
      <c r="AM14" s="287">
        <v>0</v>
      </c>
      <c r="AN14" s="288">
        <v>0</v>
      </c>
      <c r="AO14" s="236">
        <v>0</v>
      </c>
      <c r="AP14" s="237">
        <v>0</v>
      </c>
      <c r="AQ14" s="237">
        <v>0</v>
      </c>
      <c r="AR14" s="237">
        <v>0</v>
      </c>
      <c r="AS14" s="237">
        <v>0</v>
      </c>
      <c r="AT14" s="287">
        <v>0</v>
      </c>
      <c r="AU14" s="255">
        <v>0</v>
      </c>
      <c r="AV14" s="237">
        <v>0</v>
      </c>
      <c r="AW14" s="237">
        <v>0</v>
      </c>
      <c r="AX14" s="237">
        <v>0</v>
      </c>
      <c r="AY14" s="256">
        <v>0</v>
      </c>
      <c r="AZ14" s="236">
        <v>0</v>
      </c>
      <c r="BA14" s="237">
        <v>0</v>
      </c>
      <c r="BB14" s="237">
        <v>0</v>
      </c>
      <c r="BC14" s="256">
        <v>0</v>
      </c>
    </row>
    <row r="15" spans="2:55" s="308" customFormat="1" ht="21" customHeight="1">
      <c r="B15" s="255" t="s">
        <v>348</v>
      </c>
      <c r="C15" s="287">
        <v>0</v>
      </c>
      <c r="D15" s="331">
        <v>0</v>
      </c>
      <c r="E15" s="237">
        <v>0</v>
      </c>
      <c r="F15" s="237">
        <v>0</v>
      </c>
      <c r="G15" s="237">
        <v>0</v>
      </c>
      <c r="H15" s="237">
        <v>0</v>
      </c>
      <c r="I15" s="237">
        <v>0</v>
      </c>
      <c r="J15" s="237">
        <v>0</v>
      </c>
      <c r="K15" s="237">
        <v>0</v>
      </c>
      <c r="L15" s="237">
        <v>0</v>
      </c>
      <c r="M15" s="237">
        <v>0</v>
      </c>
      <c r="N15" s="237">
        <v>0</v>
      </c>
      <c r="O15" s="237">
        <v>0</v>
      </c>
      <c r="P15" s="237">
        <v>0</v>
      </c>
      <c r="Q15" s="256">
        <v>0</v>
      </c>
      <c r="R15" s="255">
        <v>0</v>
      </c>
      <c r="S15" s="237">
        <v>0</v>
      </c>
      <c r="T15" s="237">
        <v>0</v>
      </c>
      <c r="U15" s="237">
        <v>0</v>
      </c>
      <c r="V15" s="237">
        <v>0</v>
      </c>
      <c r="W15" s="237">
        <v>0</v>
      </c>
      <c r="X15" s="237">
        <v>0</v>
      </c>
      <c r="Y15" s="237">
        <v>0</v>
      </c>
      <c r="Z15" s="256">
        <v>0</v>
      </c>
      <c r="AA15" s="288">
        <v>0</v>
      </c>
      <c r="AB15" s="255">
        <v>0</v>
      </c>
      <c r="AC15" s="237">
        <v>0</v>
      </c>
      <c r="AD15" s="237">
        <v>0</v>
      </c>
      <c r="AE15" s="256">
        <v>0</v>
      </c>
      <c r="AF15" s="255">
        <v>0</v>
      </c>
      <c r="AG15" s="256">
        <v>0</v>
      </c>
      <c r="AH15" s="255">
        <v>0</v>
      </c>
      <c r="AI15" s="256">
        <v>0</v>
      </c>
      <c r="AJ15" s="237">
        <v>0</v>
      </c>
      <c r="AK15" s="237">
        <v>0</v>
      </c>
      <c r="AL15" s="237">
        <v>0</v>
      </c>
      <c r="AM15" s="287">
        <v>0</v>
      </c>
      <c r="AN15" s="288">
        <v>0</v>
      </c>
      <c r="AO15" s="236">
        <v>0</v>
      </c>
      <c r="AP15" s="237">
        <v>0</v>
      </c>
      <c r="AQ15" s="237">
        <v>0</v>
      </c>
      <c r="AR15" s="237">
        <v>0</v>
      </c>
      <c r="AS15" s="237">
        <v>0</v>
      </c>
      <c r="AT15" s="287">
        <v>0</v>
      </c>
      <c r="AU15" s="255">
        <v>0</v>
      </c>
      <c r="AV15" s="237">
        <v>0</v>
      </c>
      <c r="AW15" s="237">
        <v>0</v>
      </c>
      <c r="AX15" s="237">
        <v>0</v>
      </c>
      <c r="AY15" s="256">
        <v>0</v>
      </c>
      <c r="AZ15" s="236">
        <v>0</v>
      </c>
      <c r="BA15" s="237">
        <v>0</v>
      </c>
      <c r="BB15" s="237">
        <v>0</v>
      </c>
      <c r="BC15" s="256">
        <v>0</v>
      </c>
    </row>
    <row r="16" spans="2:55" s="308" customFormat="1" ht="21" customHeight="1">
      <c r="B16" s="255" t="s">
        <v>349</v>
      </c>
      <c r="C16" s="287">
        <v>0</v>
      </c>
      <c r="D16" s="331">
        <v>0</v>
      </c>
      <c r="E16" s="237">
        <v>0</v>
      </c>
      <c r="F16" s="237">
        <v>0</v>
      </c>
      <c r="G16" s="237">
        <v>0</v>
      </c>
      <c r="H16" s="237">
        <v>0</v>
      </c>
      <c r="I16" s="237">
        <v>0</v>
      </c>
      <c r="J16" s="237">
        <v>0</v>
      </c>
      <c r="K16" s="237">
        <v>0</v>
      </c>
      <c r="L16" s="237">
        <v>0</v>
      </c>
      <c r="M16" s="237">
        <v>0</v>
      </c>
      <c r="N16" s="237">
        <v>0</v>
      </c>
      <c r="O16" s="237">
        <v>0</v>
      </c>
      <c r="P16" s="237">
        <v>0</v>
      </c>
      <c r="Q16" s="256">
        <v>0</v>
      </c>
      <c r="R16" s="255">
        <v>0</v>
      </c>
      <c r="S16" s="237">
        <v>0</v>
      </c>
      <c r="T16" s="237">
        <v>0</v>
      </c>
      <c r="U16" s="237">
        <v>0</v>
      </c>
      <c r="V16" s="237">
        <v>0</v>
      </c>
      <c r="W16" s="237">
        <v>0</v>
      </c>
      <c r="X16" s="237">
        <v>0</v>
      </c>
      <c r="Y16" s="237">
        <v>0</v>
      </c>
      <c r="Z16" s="256">
        <v>0</v>
      </c>
      <c r="AA16" s="288">
        <v>0</v>
      </c>
      <c r="AB16" s="255">
        <v>0</v>
      </c>
      <c r="AC16" s="237">
        <v>0</v>
      </c>
      <c r="AD16" s="237">
        <v>0</v>
      </c>
      <c r="AE16" s="256">
        <v>0</v>
      </c>
      <c r="AF16" s="255">
        <v>0</v>
      </c>
      <c r="AG16" s="256">
        <v>0</v>
      </c>
      <c r="AH16" s="255">
        <v>0</v>
      </c>
      <c r="AI16" s="256">
        <v>0</v>
      </c>
      <c r="AJ16" s="237">
        <v>0</v>
      </c>
      <c r="AK16" s="237">
        <v>0</v>
      </c>
      <c r="AL16" s="237">
        <v>0</v>
      </c>
      <c r="AM16" s="287">
        <v>0</v>
      </c>
      <c r="AN16" s="288">
        <v>0</v>
      </c>
      <c r="AO16" s="236">
        <v>0</v>
      </c>
      <c r="AP16" s="237">
        <v>0</v>
      </c>
      <c r="AQ16" s="237">
        <v>0</v>
      </c>
      <c r="AR16" s="237">
        <v>0</v>
      </c>
      <c r="AS16" s="237">
        <v>0</v>
      </c>
      <c r="AT16" s="287">
        <v>0</v>
      </c>
      <c r="AU16" s="255">
        <v>0</v>
      </c>
      <c r="AV16" s="237">
        <v>0</v>
      </c>
      <c r="AW16" s="237">
        <v>0</v>
      </c>
      <c r="AX16" s="237">
        <v>0</v>
      </c>
      <c r="AY16" s="256">
        <v>0</v>
      </c>
      <c r="AZ16" s="236">
        <v>0</v>
      </c>
      <c r="BA16" s="237">
        <v>0</v>
      </c>
      <c r="BB16" s="237">
        <v>0</v>
      </c>
      <c r="BC16" s="256">
        <v>0</v>
      </c>
    </row>
    <row r="17" spans="2:55" s="308" customFormat="1" ht="21" customHeight="1">
      <c r="B17" s="255" t="s">
        <v>350</v>
      </c>
      <c r="C17" s="287">
        <v>0</v>
      </c>
      <c r="D17" s="331">
        <v>0</v>
      </c>
      <c r="E17" s="237">
        <v>0</v>
      </c>
      <c r="F17" s="237">
        <v>0</v>
      </c>
      <c r="G17" s="237">
        <v>0</v>
      </c>
      <c r="H17" s="237">
        <v>0</v>
      </c>
      <c r="I17" s="237">
        <v>0</v>
      </c>
      <c r="J17" s="237">
        <v>0</v>
      </c>
      <c r="K17" s="237">
        <v>0</v>
      </c>
      <c r="L17" s="237">
        <v>0</v>
      </c>
      <c r="M17" s="237">
        <v>0</v>
      </c>
      <c r="N17" s="237">
        <v>0</v>
      </c>
      <c r="O17" s="237">
        <v>0</v>
      </c>
      <c r="P17" s="237">
        <v>0</v>
      </c>
      <c r="Q17" s="256">
        <v>0</v>
      </c>
      <c r="R17" s="255">
        <v>0</v>
      </c>
      <c r="S17" s="237">
        <v>0</v>
      </c>
      <c r="T17" s="237">
        <v>0</v>
      </c>
      <c r="U17" s="237">
        <v>0</v>
      </c>
      <c r="V17" s="237">
        <v>0</v>
      </c>
      <c r="W17" s="237">
        <v>0</v>
      </c>
      <c r="X17" s="237">
        <v>0</v>
      </c>
      <c r="Y17" s="237">
        <v>0</v>
      </c>
      <c r="Z17" s="256">
        <v>0</v>
      </c>
      <c r="AA17" s="288">
        <v>0</v>
      </c>
      <c r="AB17" s="255">
        <v>0</v>
      </c>
      <c r="AC17" s="237">
        <v>0</v>
      </c>
      <c r="AD17" s="237">
        <v>0</v>
      </c>
      <c r="AE17" s="256">
        <v>0</v>
      </c>
      <c r="AF17" s="255">
        <v>0</v>
      </c>
      <c r="AG17" s="256">
        <v>0</v>
      </c>
      <c r="AH17" s="255">
        <v>0</v>
      </c>
      <c r="AI17" s="256">
        <v>0</v>
      </c>
      <c r="AJ17" s="237">
        <v>0</v>
      </c>
      <c r="AK17" s="237">
        <v>0</v>
      </c>
      <c r="AL17" s="237">
        <v>0</v>
      </c>
      <c r="AM17" s="287">
        <v>0</v>
      </c>
      <c r="AN17" s="288">
        <v>0</v>
      </c>
      <c r="AO17" s="236">
        <v>0</v>
      </c>
      <c r="AP17" s="237">
        <v>0</v>
      </c>
      <c r="AQ17" s="237">
        <v>0</v>
      </c>
      <c r="AR17" s="237">
        <v>0</v>
      </c>
      <c r="AS17" s="237">
        <v>0</v>
      </c>
      <c r="AT17" s="287">
        <v>0</v>
      </c>
      <c r="AU17" s="255">
        <v>0</v>
      </c>
      <c r="AV17" s="237">
        <v>0</v>
      </c>
      <c r="AW17" s="237">
        <v>0</v>
      </c>
      <c r="AX17" s="237">
        <v>0</v>
      </c>
      <c r="AY17" s="256">
        <v>0</v>
      </c>
      <c r="AZ17" s="236">
        <v>0</v>
      </c>
      <c r="BA17" s="237">
        <v>0</v>
      </c>
      <c r="BB17" s="237">
        <v>0</v>
      </c>
      <c r="BC17" s="256">
        <v>0</v>
      </c>
    </row>
    <row r="18" spans="2:55" s="308" customFormat="1" ht="21" customHeight="1">
      <c r="B18" s="255" t="s">
        <v>351</v>
      </c>
      <c r="C18" s="287">
        <v>0</v>
      </c>
      <c r="D18" s="331">
        <v>0</v>
      </c>
      <c r="E18" s="237">
        <v>0</v>
      </c>
      <c r="F18" s="237">
        <v>0</v>
      </c>
      <c r="G18" s="237">
        <v>0</v>
      </c>
      <c r="H18" s="237">
        <v>0</v>
      </c>
      <c r="I18" s="237">
        <v>0</v>
      </c>
      <c r="J18" s="237">
        <v>0</v>
      </c>
      <c r="K18" s="237">
        <v>0</v>
      </c>
      <c r="L18" s="237">
        <v>0</v>
      </c>
      <c r="M18" s="237">
        <v>0</v>
      </c>
      <c r="N18" s="237">
        <v>0</v>
      </c>
      <c r="O18" s="237">
        <v>0</v>
      </c>
      <c r="P18" s="237">
        <v>0</v>
      </c>
      <c r="Q18" s="256">
        <v>0</v>
      </c>
      <c r="R18" s="255">
        <v>0</v>
      </c>
      <c r="S18" s="237">
        <v>0</v>
      </c>
      <c r="T18" s="237">
        <v>0</v>
      </c>
      <c r="U18" s="237">
        <v>0</v>
      </c>
      <c r="V18" s="237">
        <v>0</v>
      </c>
      <c r="W18" s="237">
        <v>0</v>
      </c>
      <c r="X18" s="237">
        <v>0</v>
      </c>
      <c r="Y18" s="237">
        <v>0</v>
      </c>
      <c r="Z18" s="256">
        <v>0</v>
      </c>
      <c r="AA18" s="288">
        <v>0</v>
      </c>
      <c r="AB18" s="255">
        <v>0</v>
      </c>
      <c r="AC18" s="237">
        <v>0</v>
      </c>
      <c r="AD18" s="237">
        <v>0</v>
      </c>
      <c r="AE18" s="256">
        <v>0</v>
      </c>
      <c r="AF18" s="255">
        <v>0</v>
      </c>
      <c r="AG18" s="256">
        <v>0</v>
      </c>
      <c r="AH18" s="255">
        <v>0</v>
      </c>
      <c r="AI18" s="256">
        <v>0</v>
      </c>
      <c r="AJ18" s="237">
        <v>0</v>
      </c>
      <c r="AK18" s="237">
        <v>0</v>
      </c>
      <c r="AL18" s="237">
        <v>0</v>
      </c>
      <c r="AM18" s="287">
        <v>0</v>
      </c>
      <c r="AN18" s="288">
        <v>0</v>
      </c>
      <c r="AO18" s="236">
        <v>0</v>
      </c>
      <c r="AP18" s="237">
        <v>0</v>
      </c>
      <c r="AQ18" s="237">
        <v>0</v>
      </c>
      <c r="AR18" s="237">
        <v>0</v>
      </c>
      <c r="AS18" s="237">
        <v>0</v>
      </c>
      <c r="AT18" s="287">
        <v>0</v>
      </c>
      <c r="AU18" s="255">
        <v>0</v>
      </c>
      <c r="AV18" s="237">
        <v>0</v>
      </c>
      <c r="AW18" s="237">
        <v>0</v>
      </c>
      <c r="AX18" s="237">
        <v>0</v>
      </c>
      <c r="AY18" s="256">
        <v>0</v>
      </c>
      <c r="AZ18" s="236">
        <v>0</v>
      </c>
      <c r="BA18" s="237">
        <v>0</v>
      </c>
      <c r="BB18" s="237">
        <v>0</v>
      </c>
      <c r="BC18" s="256">
        <v>0</v>
      </c>
    </row>
    <row r="19" spans="2:55" s="308" customFormat="1" ht="21" customHeight="1">
      <c r="B19" s="255" t="s">
        <v>352</v>
      </c>
      <c r="C19" s="287">
        <v>0</v>
      </c>
      <c r="D19" s="331">
        <v>0</v>
      </c>
      <c r="E19" s="237">
        <v>0</v>
      </c>
      <c r="F19" s="237">
        <v>0</v>
      </c>
      <c r="G19" s="237">
        <v>0</v>
      </c>
      <c r="H19" s="237">
        <v>0</v>
      </c>
      <c r="I19" s="237">
        <v>0</v>
      </c>
      <c r="J19" s="237">
        <v>0</v>
      </c>
      <c r="K19" s="237">
        <v>0</v>
      </c>
      <c r="L19" s="237">
        <v>0</v>
      </c>
      <c r="M19" s="237">
        <v>0</v>
      </c>
      <c r="N19" s="237">
        <v>0</v>
      </c>
      <c r="O19" s="237">
        <v>0</v>
      </c>
      <c r="P19" s="237">
        <v>0</v>
      </c>
      <c r="Q19" s="256">
        <v>0</v>
      </c>
      <c r="R19" s="255">
        <v>0</v>
      </c>
      <c r="S19" s="237">
        <v>0</v>
      </c>
      <c r="T19" s="237">
        <v>0</v>
      </c>
      <c r="U19" s="237">
        <v>0</v>
      </c>
      <c r="V19" s="237">
        <v>0</v>
      </c>
      <c r="W19" s="237">
        <v>0</v>
      </c>
      <c r="X19" s="237">
        <v>0</v>
      </c>
      <c r="Y19" s="237">
        <v>0</v>
      </c>
      <c r="Z19" s="256">
        <v>0</v>
      </c>
      <c r="AA19" s="288">
        <v>0</v>
      </c>
      <c r="AB19" s="255">
        <v>0</v>
      </c>
      <c r="AC19" s="237">
        <v>0</v>
      </c>
      <c r="AD19" s="237">
        <v>0</v>
      </c>
      <c r="AE19" s="256">
        <v>0</v>
      </c>
      <c r="AF19" s="255">
        <v>0</v>
      </c>
      <c r="AG19" s="256">
        <v>0</v>
      </c>
      <c r="AH19" s="255">
        <v>0</v>
      </c>
      <c r="AI19" s="256">
        <v>0</v>
      </c>
      <c r="AJ19" s="237">
        <v>0</v>
      </c>
      <c r="AK19" s="237">
        <v>0</v>
      </c>
      <c r="AL19" s="237">
        <v>0</v>
      </c>
      <c r="AM19" s="287">
        <v>0</v>
      </c>
      <c r="AN19" s="288">
        <v>0</v>
      </c>
      <c r="AO19" s="236">
        <v>0</v>
      </c>
      <c r="AP19" s="237">
        <v>0</v>
      </c>
      <c r="AQ19" s="237">
        <v>0</v>
      </c>
      <c r="AR19" s="237">
        <v>0</v>
      </c>
      <c r="AS19" s="237">
        <v>0</v>
      </c>
      <c r="AT19" s="287">
        <v>0</v>
      </c>
      <c r="AU19" s="255">
        <v>0</v>
      </c>
      <c r="AV19" s="237">
        <v>0</v>
      </c>
      <c r="AW19" s="237">
        <v>0</v>
      </c>
      <c r="AX19" s="237">
        <v>0</v>
      </c>
      <c r="AY19" s="256">
        <v>0</v>
      </c>
      <c r="AZ19" s="236">
        <v>0</v>
      </c>
      <c r="BA19" s="237">
        <v>0</v>
      </c>
      <c r="BB19" s="237">
        <v>0</v>
      </c>
      <c r="BC19" s="256">
        <v>0</v>
      </c>
    </row>
    <row r="20" spans="2:55" s="308" customFormat="1" ht="21" customHeight="1">
      <c r="B20" s="255" t="s">
        <v>353</v>
      </c>
      <c r="C20" s="287">
        <v>0</v>
      </c>
      <c r="D20" s="331">
        <v>0</v>
      </c>
      <c r="E20" s="237">
        <v>0</v>
      </c>
      <c r="F20" s="237">
        <v>0</v>
      </c>
      <c r="G20" s="237">
        <v>0</v>
      </c>
      <c r="H20" s="237">
        <v>0</v>
      </c>
      <c r="I20" s="237">
        <v>0</v>
      </c>
      <c r="J20" s="237">
        <v>0</v>
      </c>
      <c r="K20" s="237">
        <v>0</v>
      </c>
      <c r="L20" s="237">
        <v>0</v>
      </c>
      <c r="M20" s="237">
        <v>0</v>
      </c>
      <c r="N20" s="237">
        <v>0</v>
      </c>
      <c r="O20" s="237">
        <v>0</v>
      </c>
      <c r="P20" s="237">
        <v>0</v>
      </c>
      <c r="Q20" s="256">
        <v>0</v>
      </c>
      <c r="R20" s="255">
        <v>0</v>
      </c>
      <c r="S20" s="237">
        <v>0</v>
      </c>
      <c r="T20" s="237">
        <v>0</v>
      </c>
      <c r="U20" s="237">
        <v>0</v>
      </c>
      <c r="V20" s="237">
        <v>0</v>
      </c>
      <c r="W20" s="237">
        <v>0</v>
      </c>
      <c r="X20" s="237">
        <v>0</v>
      </c>
      <c r="Y20" s="237">
        <v>0</v>
      </c>
      <c r="Z20" s="256">
        <v>0</v>
      </c>
      <c r="AA20" s="288">
        <v>0</v>
      </c>
      <c r="AB20" s="255">
        <v>0</v>
      </c>
      <c r="AC20" s="237">
        <v>0</v>
      </c>
      <c r="AD20" s="237">
        <v>0</v>
      </c>
      <c r="AE20" s="256">
        <v>0</v>
      </c>
      <c r="AF20" s="255">
        <v>0</v>
      </c>
      <c r="AG20" s="256">
        <v>0</v>
      </c>
      <c r="AH20" s="255">
        <v>0</v>
      </c>
      <c r="AI20" s="256">
        <v>0</v>
      </c>
      <c r="AJ20" s="237">
        <v>0</v>
      </c>
      <c r="AK20" s="237">
        <v>0</v>
      </c>
      <c r="AL20" s="237">
        <v>0</v>
      </c>
      <c r="AM20" s="287">
        <v>0</v>
      </c>
      <c r="AN20" s="288">
        <v>0</v>
      </c>
      <c r="AO20" s="236">
        <v>0</v>
      </c>
      <c r="AP20" s="237">
        <v>0</v>
      </c>
      <c r="AQ20" s="237">
        <v>0</v>
      </c>
      <c r="AR20" s="237">
        <v>0</v>
      </c>
      <c r="AS20" s="237">
        <v>0</v>
      </c>
      <c r="AT20" s="287">
        <v>0</v>
      </c>
      <c r="AU20" s="255">
        <v>0</v>
      </c>
      <c r="AV20" s="237">
        <v>0</v>
      </c>
      <c r="AW20" s="237">
        <v>0</v>
      </c>
      <c r="AX20" s="237">
        <v>0</v>
      </c>
      <c r="AY20" s="256">
        <v>0</v>
      </c>
      <c r="AZ20" s="236">
        <v>0</v>
      </c>
      <c r="BA20" s="237">
        <v>0</v>
      </c>
      <c r="BB20" s="237">
        <v>0</v>
      </c>
      <c r="BC20" s="256">
        <v>0</v>
      </c>
    </row>
    <row r="21" spans="2:55" s="308" customFormat="1" ht="21" customHeight="1">
      <c r="B21" s="255" t="s">
        <v>354</v>
      </c>
      <c r="C21" s="287">
        <v>0</v>
      </c>
      <c r="D21" s="331">
        <v>0</v>
      </c>
      <c r="E21" s="237">
        <v>0</v>
      </c>
      <c r="F21" s="237">
        <v>0</v>
      </c>
      <c r="G21" s="237">
        <v>0</v>
      </c>
      <c r="H21" s="237">
        <v>0</v>
      </c>
      <c r="I21" s="237">
        <v>0</v>
      </c>
      <c r="J21" s="237">
        <v>0</v>
      </c>
      <c r="K21" s="237">
        <v>0</v>
      </c>
      <c r="L21" s="237">
        <v>0</v>
      </c>
      <c r="M21" s="237">
        <v>0</v>
      </c>
      <c r="N21" s="237">
        <v>0</v>
      </c>
      <c r="O21" s="237">
        <v>0</v>
      </c>
      <c r="P21" s="237">
        <v>0</v>
      </c>
      <c r="Q21" s="256">
        <v>0</v>
      </c>
      <c r="R21" s="255">
        <v>0</v>
      </c>
      <c r="S21" s="237">
        <v>0</v>
      </c>
      <c r="T21" s="237">
        <v>0</v>
      </c>
      <c r="U21" s="237">
        <v>0</v>
      </c>
      <c r="V21" s="237">
        <v>0</v>
      </c>
      <c r="W21" s="237">
        <v>0</v>
      </c>
      <c r="X21" s="237">
        <v>0</v>
      </c>
      <c r="Y21" s="237">
        <v>0</v>
      </c>
      <c r="Z21" s="256">
        <v>0</v>
      </c>
      <c r="AA21" s="288">
        <v>0</v>
      </c>
      <c r="AB21" s="255">
        <v>0</v>
      </c>
      <c r="AC21" s="237">
        <v>0</v>
      </c>
      <c r="AD21" s="237">
        <v>0</v>
      </c>
      <c r="AE21" s="256">
        <v>0</v>
      </c>
      <c r="AF21" s="255">
        <v>0</v>
      </c>
      <c r="AG21" s="256">
        <v>0</v>
      </c>
      <c r="AH21" s="255">
        <v>0</v>
      </c>
      <c r="AI21" s="256">
        <v>0</v>
      </c>
      <c r="AJ21" s="237">
        <v>0</v>
      </c>
      <c r="AK21" s="237">
        <v>0</v>
      </c>
      <c r="AL21" s="237">
        <v>0</v>
      </c>
      <c r="AM21" s="287">
        <v>0</v>
      </c>
      <c r="AN21" s="288">
        <v>0</v>
      </c>
      <c r="AO21" s="236">
        <v>0</v>
      </c>
      <c r="AP21" s="237">
        <v>0</v>
      </c>
      <c r="AQ21" s="237">
        <v>0</v>
      </c>
      <c r="AR21" s="237">
        <v>0</v>
      </c>
      <c r="AS21" s="237">
        <v>0</v>
      </c>
      <c r="AT21" s="287">
        <v>0</v>
      </c>
      <c r="AU21" s="255">
        <v>0</v>
      </c>
      <c r="AV21" s="237">
        <v>0</v>
      </c>
      <c r="AW21" s="237">
        <v>0</v>
      </c>
      <c r="AX21" s="237">
        <v>0</v>
      </c>
      <c r="AY21" s="256">
        <v>0</v>
      </c>
      <c r="AZ21" s="236">
        <v>0</v>
      </c>
      <c r="BA21" s="237">
        <v>0</v>
      </c>
      <c r="BB21" s="237">
        <v>0</v>
      </c>
      <c r="BC21" s="256">
        <v>0</v>
      </c>
    </row>
    <row r="22" spans="2:55" s="308" customFormat="1" ht="21" customHeight="1">
      <c r="B22" s="255" t="s">
        <v>355</v>
      </c>
      <c r="C22" s="287">
        <v>0</v>
      </c>
      <c r="D22" s="331">
        <v>0</v>
      </c>
      <c r="E22" s="237">
        <v>0</v>
      </c>
      <c r="F22" s="237">
        <v>0</v>
      </c>
      <c r="G22" s="237">
        <v>0</v>
      </c>
      <c r="H22" s="237">
        <v>0</v>
      </c>
      <c r="I22" s="237">
        <v>0</v>
      </c>
      <c r="J22" s="237">
        <v>0</v>
      </c>
      <c r="K22" s="237">
        <v>0</v>
      </c>
      <c r="L22" s="237">
        <v>0</v>
      </c>
      <c r="M22" s="237">
        <v>0</v>
      </c>
      <c r="N22" s="237">
        <v>0</v>
      </c>
      <c r="O22" s="237">
        <v>0</v>
      </c>
      <c r="P22" s="237">
        <v>0</v>
      </c>
      <c r="Q22" s="256">
        <v>0</v>
      </c>
      <c r="R22" s="255">
        <v>0</v>
      </c>
      <c r="S22" s="237">
        <v>0</v>
      </c>
      <c r="T22" s="237">
        <v>0</v>
      </c>
      <c r="U22" s="237">
        <v>0</v>
      </c>
      <c r="V22" s="237">
        <v>0</v>
      </c>
      <c r="W22" s="237">
        <v>0</v>
      </c>
      <c r="X22" s="237">
        <v>0</v>
      </c>
      <c r="Y22" s="237">
        <v>0</v>
      </c>
      <c r="Z22" s="256">
        <v>0</v>
      </c>
      <c r="AA22" s="288">
        <v>0</v>
      </c>
      <c r="AB22" s="255">
        <v>0</v>
      </c>
      <c r="AC22" s="237">
        <v>0</v>
      </c>
      <c r="AD22" s="237">
        <v>0</v>
      </c>
      <c r="AE22" s="256">
        <v>0</v>
      </c>
      <c r="AF22" s="255">
        <v>0</v>
      </c>
      <c r="AG22" s="256">
        <v>0</v>
      </c>
      <c r="AH22" s="255">
        <v>0</v>
      </c>
      <c r="AI22" s="256">
        <v>0</v>
      </c>
      <c r="AJ22" s="237">
        <v>0</v>
      </c>
      <c r="AK22" s="237">
        <v>0</v>
      </c>
      <c r="AL22" s="237">
        <v>0</v>
      </c>
      <c r="AM22" s="287">
        <v>0</v>
      </c>
      <c r="AN22" s="288">
        <v>0</v>
      </c>
      <c r="AO22" s="236">
        <v>0</v>
      </c>
      <c r="AP22" s="237">
        <v>0</v>
      </c>
      <c r="AQ22" s="237">
        <v>0</v>
      </c>
      <c r="AR22" s="237">
        <v>0</v>
      </c>
      <c r="AS22" s="237">
        <v>0</v>
      </c>
      <c r="AT22" s="287">
        <v>0</v>
      </c>
      <c r="AU22" s="255">
        <v>0</v>
      </c>
      <c r="AV22" s="237">
        <v>0</v>
      </c>
      <c r="AW22" s="237">
        <v>0</v>
      </c>
      <c r="AX22" s="237">
        <v>0</v>
      </c>
      <c r="AY22" s="256">
        <v>0</v>
      </c>
      <c r="AZ22" s="236">
        <v>0</v>
      </c>
      <c r="BA22" s="237">
        <v>0</v>
      </c>
      <c r="BB22" s="237">
        <v>0</v>
      </c>
      <c r="BC22" s="256">
        <v>0</v>
      </c>
    </row>
    <row r="23" spans="2:55" s="308" customFormat="1" ht="21" customHeight="1">
      <c r="B23" s="255" t="s">
        <v>356</v>
      </c>
      <c r="C23" s="287">
        <v>0</v>
      </c>
      <c r="D23" s="331">
        <v>0</v>
      </c>
      <c r="E23" s="237">
        <v>0</v>
      </c>
      <c r="F23" s="237">
        <v>0</v>
      </c>
      <c r="G23" s="237">
        <v>0</v>
      </c>
      <c r="H23" s="237">
        <v>0</v>
      </c>
      <c r="I23" s="237">
        <v>0</v>
      </c>
      <c r="J23" s="237">
        <v>0</v>
      </c>
      <c r="K23" s="237">
        <v>0</v>
      </c>
      <c r="L23" s="237">
        <v>0</v>
      </c>
      <c r="M23" s="237">
        <v>0</v>
      </c>
      <c r="N23" s="237">
        <v>0</v>
      </c>
      <c r="O23" s="237">
        <v>0</v>
      </c>
      <c r="P23" s="237">
        <v>0</v>
      </c>
      <c r="Q23" s="256">
        <v>0</v>
      </c>
      <c r="R23" s="255">
        <v>0</v>
      </c>
      <c r="S23" s="237">
        <v>0</v>
      </c>
      <c r="T23" s="237">
        <v>0</v>
      </c>
      <c r="U23" s="237">
        <v>0</v>
      </c>
      <c r="V23" s="237">
        <v>0</v>
      </c>
      <c r="W23" s="237">
        <v>0</v>
      </c>
      <c r="X23" s="237">
        <v>0</v>
      </c>
      <c r="Y23" s="237">
        <v>0</v>
      </c>
      <c r="Z23" s="256">
        <v>0</v>
      </c>
      <c r="AA23" s="288">
        <v>0</v>
      </c>
      <c r="AB23" s="255">
        <v>0</v>
      </c>
      <c r="AC23" s="237">
        <v>0</v>
      </c>
      <c r="AD23" s="237">
        <v>0</v>
      </c>
      <c r="AE23" s="256">
        <v>0</v>
      </c>
      <c r="AF23" s="255">
        <v>0</v>
      </c>
      <c r="AG23" s="256">
        <v>0</v>
      </c>
      <c r="AH23" s="255">
        <v>0</v>
      </c>
      <c r="AI23" s="256">
        <v>0</v>
      </c>
      <c r="AJ23" s="237">
        <v>0</v>
      </c>
      <c r="AK23" s="237">
        <v>0</v>
      </c>
      <c r="AL23" s="237">
        <v>0</v>
      </c>
      <c r="AM23" s="287">
        <v>0</v>
      </c>
      <c r="AN23" s="288">
        <v>0</v>
      </c>
      <c r="AO23" s="236">
        <v>0</v>
      </c>
      <c r="AP23" s="237">
        <v>0</v>
      </c>
      <c r="AQ23" s="237">
        <v>0</v>
      </c>
      <c r="AR23" s="237">
        <v>0</v>
      </c>
      <c r="AS23" s="237">
        <v>0</v>
      </c>
      <c r="AT23" s="287">
        <v>0</v>
      </c>
      <c r="AU23" s="255">
        <v>0</v>
      </c>
      <c r="AV23" s="237">
        <v>0</v>
      </c>
      <c r="AW23" s="237">
        <v>0</v>
      </c>
      <c r="AX23" s="237">
        <v>0</v>
      </c>
      <c r="AY23" s="256">
        <v>0</v>
      </c>
      <c r="AZ23" s="236">
        <v>0</v>
      </c>
      <c r="BA23" s="237">
        <v>0</v>
      </c>
      <c r="BB23" s="237">
        <v>0</v>
      </c>
      <c r="BC23" s="256">
        <v>0</v>
      </c>
    </row>
    <row r="24" spans="2:55" s="308" customFormat="1" ht="21" customHeight="1">
      <c r="B24" s="255" t="s">
        <v>357</v>
      </c>
      <c r="C24" s="287">
        <v>0</v>
      </c>
      <c r="D24" s="331">
        <v>0</v>
      </c>
      <c r="E24" s="237">
        <v>0</v>
      </c>
      <c r="F24" s="237">
        <v>0</v>
      </c>
      <c r="G24" s="237">
        <v>0</v>
      </c>
      <c r="H24" s="237">
        <v>0</v>
      </c>
      <c r="I24" s="237">
        <v>0</v>
      </c>
      <c r="J24" s="237">
        <v>0</v>
      </c>
      <c r="K24" s="237">
        <v>0</v>
      </c>
      <c r="L24" s="237">
        <v>0</v>
      </c>
      <c r="M24" s="237">
        <v>0</v>
      </c>
      <c r="N24" s="237">
        <v>0</v>
      </c>
      <c r="O24" s="237">
        <v>0</v>
      </c>
      <c r="P24" s="237">
        <v>0</v>
      </c>
      <c r="Q24" s="256">
        <v>0</v>
      </c>
      <c r="R24" s="255">
        <v>0</v>
      </c>
      <c r="S24" s="237">
        <v>0</v>
      </c>
      <c r="T24" s="237">
        <v>0</v>
      </c>
      <c r="U24" s="237">
        <v>0</v>
      </c>
      <c r="V24" s="237">
        <v>0</v>
      </c>
      <c r="W24" s="237">
        <v>0</v>
      </c>
      <c r="X24" s="237">
        <v>0</v>
      </c>
      <c r="Y24" s="237">
        <v>0</v>
      </c>
      <c r="Z24" s="256">
        <v>0</v>
      </c>
      <c r="AA24" s="288">
        <v>0</v>
      </c>
      <c r="AB24" s="255">
        <v>0</v>
      </c>
      <c r="AC24" s="237">
        <v>0</v>
      </c>
      <c r="AD24" s="237">
        <v>0</v>
      </c>
      <c r="AE24" s="256">
        <v>0</v>
      </c>
      <c r="AF24" s="255">
        <v>0</v>
      </c>
      <c r="AG24" s="256">
        <v>0</v>
      </c>
      <c r="AH24" s="255">
        <v>0</v>
      </c>
      <c r="AI24" s="256">
        <v>0</v>
      </c>
      <c r="AJ24" s="237">
        <v>0</v>
      </c>
      <c r="AK24" s="237">
        <v>0</v>
      </c>
      <c r="AL24" s="237">
        <v>0</v>
      </c>
      <c r="AM24" s="287">
        <v>0</v>
      </c>
      <c r="AN24" s="288">
        <v>0</v>
      </c>
      <c r="AO24" s="236">
        <v>0</v>
      </c>
      <c r="AP24" s="237">
        <v>0</v>
      </c>
      <c r="AQ24" s="237">
        <v>0</v>
      </c>
      <c r="AR24" s="237">
        <v>0</v>
      </c>
      <c r="AS24" s="237">
        <v>0</v>
      </c>
      <c r="AT24" s="287">
        <v>0</v>
      </c>
      <c r="AU24" s="255">
        <v>0</v>
      </c>
      <c r="AV24" s="237">
        <v>0</v>
      </c>
      <c r="AW24" s="237">
        <v>0</v>
      </c>
      <c r="AX24" s="237">
        <v>0</v>
      </c>
      <c r="AY24" s="256">
        <v>0</v>
      </c>
      <c r="AZ24" s="236">
        <v>0</v>
      </c>
      <c r="BA24" s="237">
        <v>0</v>
      </c>
      <c r="BB24" s="237">
        <v>0</v>
      </c>
      <c r="BC24" s="256">
        <v>0</v>
      </c>
    </row>
    <row r="25" spans="2:55" s="308" customFormat="1" ht="21" customHeight="1">
      <c r="B25" s="255" t="s">
        <v>358</v>
      </c>
      <c r="C25" s="287">
        <v>0</v>
      </c>
      <c r="D25" s="331">
        <v>0</v>
      </c>
      <c r="E25" s="237">
        <v>0</v>
      </c>
      <c r="F25" s="237">
        <v>0</v>
      </c>
      <c r="G25" s="237">
        <v>0</v>
      </c>
      <c r="H25" s="237">
        <v>0</v>
      </c>
      <c r="I25" s="237">
        <v>0</v>
      </c>
      <c r="J25" s="237">
        <v>0</v>
      </c>
      <c r="K25" s="237">
        <v>0</v>
      </c>
      <c r="L25" s="237">
        <v>0</v>
      </c>
      <c r="M25" s="237">
        <v>0</v>
      </c>
      <c r="N25" s="237">
        <v>0</v>
      </c>
      <c r="O25" s="237">
        <v>0</v>
      </c>
      <c r="P25" s="237">
        <v>0</v>
      </c>
      <c r="Q25" s="256">
        <v>0</v>
      </c>
      <c r="R25" s="255">
        <v>0</v>
      </c>
      <c r="S25" s="237">
        <v>0</v>
      </c>
      <c r="T25" s="237">
        <v>0</v>
      </c>
      <c r="U25" s="237">
        <v>0</v>
      </c>
      <c r="V25" s="237">
        <v>0</v>
      </c>
      <c r="W25" s="237">
        <v>0</v>
      </c>
      <c r="X25" s="237">
        <v>0</v>
      </c>
      <c r="Y25" s="237">
        <v>0</v>
      </c>
      <c r="Z25" s="256">
        <v>0</v>
      </c>
      <c r="AA25" s="288">
        <v>0</v>
      </c>
      <c r="AB25" s="255">
        <v>0</v>
      </c>
      <c r="AC25" s="237">
        <v>0</v>
      </c>
      <c r="AD25" s="237">
        <v>0</v>
      </c>
      <c r="AE25" s="256">
        <v>0</v>
      </c>
      <c r="AF25" s="255">
        <v>0</v>
      </c>
      <c r="AG25" s="256">
        <v>0</v>
      </c>
      <c r="AH25" s="255">
        <v>0</v>
      </c>
      <c r="AI25" s="256">
        <v>0</v>
      </c>
      <c r="AJ25" s="237">
        <v>0</v>
      </c>
      <c r="AK25" s="237">
        <v>0</v>
      </c>
      <c r="AL25" s="237">
        <v>0</v>
      </c>
      <c r="AM25" s="287">
        <v>0</v>
      </c>
      <c r="AN25" s="288">
        <v>0</v>
      </c>
      <c r="AO25" s="236">
        <v>0</v>
      </c>
      <c r="AP25" s="237">
        <v>0</v>
      </c>
      <c r="AQ25" s="237">
        <v>0</v>
      </c>
      <c r="AR25" s="237">
        <v>0</v>
      </c>
      <c r="AS25" s="237">
        <v>0</v>
      </c>
      <c r="AT25" s="287">
        <v>0</v>
      </c>
      <c r="AU25" s="255">
        <v>0</v>
      </c>
      <c r="AV25" s="237">
        <v>0</v>
      </c>
      <c r="AW25" s="237">
        <v>0</v>
      </c>
      <c r="AX25" s="237">
        <v>0</v>
      </c>
      <c r="AY25" s="256">
        <v>0</v>
      </c>
      <c r="AZ25" s="236">
        <v>0</v>
      </c>
      <c r="BA25" s="237">
        <v>0</v>
      </c>
      <c r="BB25" s="237">
        <v>0</v>
      </c>
      <c r="BC25" s="256">
        <v>0</v>
      </c>
    </row>
    <row r="26" spans="2:55" s="308" customFormat="1" ht="21" customHeight="1">
      <c r="B26" s="255" t="s">
        <v>359</v>
      </c>
      <c r="C26" s="287">
        <v>0</v>
      </c>
      <c r="D26" s="331">
        <v>0</v>
      </c>
      <c r="E26" s="237">
        <v>0</v>
      </c>
      <c r="F26" s="237">
        <v>0</v>
      </c>
      <c r="G26" s="237">
        <v>0</v>
      </c>
      <c r="H26" s="237">
        <v>0</v>
      </c>
      <c r="I26" s="237">
        <v>0</v>
      </c>
      <c r="J26" s="237">
        <v>0</v>
      </c>
      <c r="K26" s="237">
        <v>0</v>
      </c>
      <c r="L26" s="237">
        <v>0</v>
      </c>
      <c r="M26" s="237">
        <v>0</v>
      </c>
      <c r="N26" s="237">
        <v>0</v>
      </c>
      <c r="O26" s="237">
        <v>0</v>
      </c>
      <c r="P26" s="237">
        <v>0</v>
      </c>
      <c r="Q26" s="256">
        <v>0</v>
      </c>
      <c r="R26" s="255">
        <v>0</v>
      </c>
      <c r="S26" s="237">
        <v>0</v>
      </c>
      <c r="T26" s="237">
        <v>0</v>
      </c>
      <c r="U26" s="237">
        <v>0</v>
      </c>
      <c r="V26" s="237">
        <v>0</v>
      </c>
      <c r="W26" s="237">
        <v>0</v>
      </c>
      <c r="X26" s="237">
        <v>0</v>
      </c>
      <c r="Y26" s="237">
        <v>0</v>
      </c>
      <c r="Z26" s="256">
        <v>0</v>
      </c>
      <c r="AA26" s="288">
        <v>0</v>
      </c>
      <c r="AB26" s="255">
        <v>0</v>
      </c>
      <c r="AC26" s="237">
        <v>0</v>
      </c>
      <c r="AD26" s="237">
        <v>0</v>
      </c>
      <c r="AE26" s="256">
        <v>0</v>
      </c>
      <c r="AF26" s="255">
        <v>0</v>
      </c>
      <c r="AG26" s="256">
        <v>0</v>
      </c>
      <c r="AH26" s="255">
        <v>0</v>
      </c>
      <c r="AI26" s="256">
        <v>0</v>
      </c>
      <c r="AJ26" s="237">
        <v>0</v>
      </c>
      <c r="AK26" s="237">
        <v>0</v>
      </c>
      <c r="AL26" s="237">
        <v>0</v>
      </c>
      <c r="AM26" s="287">
        <v>0</v>
      </c>
      <c r="AN26" s="288">
        <v>0</v>
      </c>
      <c r="AO26" s="236">
        <v>0</v>
      </c>
      <c r="AP26" s="237">
        <v>0</v>
      </c>
      <c r="AQ26" s="237">
        <v>0</v>
      </c>
      <c r="AR26" s="237">
        <v>0</v>
      </c>
      <c r="AS26" s="237">
        <v>0</v>
      </c>
      <c r="AT26" s="287">
        <v>0</v>
      </c>
      <c r="AU26" s="255">
        <v>0</v>
      </c>
      <c r="AV26" s="237">
        <v>0</v>
      </c>
      <c r="AW26" s="237">
        <v>0</v>
      </c>
      <c r="AX26" s="237">
        <v>0</v>
      </c>
      <c r="AY26" s="256">
        <v>0</v>
      </c>
      <c r="AZ26" s="236">
        <v>0</v>
      </c>
      <c r="BA26" s="237">
        <v>0</v>
      </c>
      <c r="BB26" s="237">
        <v>0</v>
      </c>
      <c r="BC26" s="256">
        <v>0</v>
      </c>
    </row>
    <row r="27" spans="2:55" s="308" customFormat="1" ht="21" customHeight="1">
      <c r="B27" s="255" t="s">
        <v>360</v>
      </c>
      <c r="C27" s="287">
        <v>0</v>
      </c>
      <c r="D27" s="331">
        <v>0</v>
      </c>
      <c r="E27" s="237">
        <v>0</v>
      </c>
      <c r="F27" s="237">
        <v>0</v>
      </c>
      <c r="G27" s="237">
        <v>0</v>
      </c>
      <c r="H27" s="237">
        <v>0</v>
      </c>
      <c r="I27" s="237">
        <v>0</v>
      </c>
      <c r="J27" s="237">
        <v>0</v>
      </c>
      <c r="K27" s="237">
        <v>0</v>
      </c>
      <c r="L27" s="237">
        <v>0</v>
      </c>
      <c r="M27" s="237">
        <v>0</v>
      </c>
      <c r="N27" s="237">
        <v>0</v>
      </c>
      <c r="O27" s="237">
        <v>0</v>
      </c>
      <c r="P27" s="237">
        <v>0</v>
      </c>
      <c r="Q27" s="256">
        <v>0</v>
      </c>
      <c r="R27" s="255">
        <v>0</v>
      </c>
      <c r="S27" s="237">
        <v>0</v>
      </c>
      <c r="T27" s="237">
        <v>0</v>
      </c>
      <c r="U27" s="237">
        <v>0</v>
      </c>
      <c r="V27" s="237">
        <v>0</v>
      </c>
      <c r="W27" s="237">
        <v>0</v>
      </c>
      <c r="X27" s="237">
        <v>0</v>
      </c>
      <c r="Y27" s="237">
        <v>0</v>
      </c>
      <c r="Z27" s="256">
        <v>0</v>
      </c>
      <c r="AA27" s="288">
        <v>0</v>
      </c>
      <c r="AB27" s="255">
        <v>0</v>
      </c>
      <c r="AC27" s="237">
        <v>0</v>
      </c>
      <c r="AD27" s="237">
        <v>0</v>
      </c>
      <c r="AE27" s="256">
        <v>0</v>
      </c>
      <c r="AF27" s="255">
        <v>0</v>
      </c>
      <c r="AG27" s="256">
        <v>0</v>
      </c>
      <c r="AH27" s="255">
        <v>0</v>
      </c>
      <c r="AI27" s="256">
        <v>0</v>
      </c>
      <c r="AJ27" s="237">
        <v>0</v>
      </c>
      <c r="AK27" s="237">
        <v>0</v>
      </c>
      <c r="AL27" s="237">
        <v>0</v>
      </c>
      <c r="AM27" s="287">
        <v>0</v>
      </c>
      <c r="AN27" s="288">
        <v>0</v>
      </c>
      <c r="AO27" s="236">
        <v>0</v>
      </c>
      <c r="AP27" s="237">
        <v>0</v>
      </c>
      <c r="AQ27" s="237">
        <v>0</v>
      </c>
      <c r="AR27" s="237">
        <v>0</v>
      </c>
      <c r="AS27" s="237">
        <v>0</v>
      </c>
      <c r="AT27" s="287">
        <v>0</v>
      </c>
      <c r="AU27" s="255">
        <v>0</v>
      </c>
      <c r="AV27" s="237">
        <v>0</v>
      </c>
      <c r="AW27" s="237">
        <v>0</v>
      </c>
      <c r="AX27" s="237">
        <v>0</v>
      </c>
      <c r="AY27" s="256">
        <v>0</v>
      </c>
      <c r="AZ27" s="236">
        <v>0</v>
      </c>
      <c r="BA27" s="237">
        <v>0</v>
      </c>
      <c r="BB27" s="237">
        <v>0</v>
      </c>
      <c r="BC27" s="256">
        <v>0</v>
      </c>
    </row>
    <row r="28" spans="2:55" s="308" customFormat="1" ht="21" customHeight="1">
      <c r="B28" s="255" t="s">
        <v>361</v>
      </c>
      <c r="C28" s="287">
        <v>0</v>
      </c>
      <c r="D28" s="331">
        <v>0</v>
      </c>
      <c r="E28" s="237">
        <v>0</v>
      </c>
      <c r="F28" s="237">
        <v>0</v>
      </c>
      <c r="G28" s="237">
        <v>0</v>
      </c>
      <c r="H28" s="237">
        <v>0</v>
      </c>
      <c r="I28" s="237">
        <v>0</v>
      </c>
      <c r="J28" s="237">
        <v>0</v>
      </c>
      <c r="K28" s="237">
        <v>0</v>
      </c>
      <c r="L28" s="237">
        <v>0</v>
      </c>
      <c r="M28" s="237">
        <v>0</v>
      </c>
      <c r="N28" s="237">
        <v>0</v>
      </c>
      <c r="O28" s="237">
        <v>0</v>
      </c>
      <c r="P28" s="237">
        <v>0</v>
      </c>
      <c r="Q28" s="256">
        <v>0</v>
      </c>
      <c r="R28" s="255">
        <v>0</v>
      </c>
      <c r="S28" s="237">
        <v>0</v>
      </c>
      <c r="T28" s="237">
        <v>0</v>
      </c>
      <c r="U28" s="237">
        <v>0</v>
      </c>
      <c r="V28" s="237">
        <v>0</v>
      </c>
      <c r="W28" s="237">
        <v>0</v>
      </c>
      <c r="X28" s="237">
        <v>0</v>
      </c>
      <c r="Y28" s="237">
        <v>0</v>
      </c>
      <c r="Z28" s="256">
        <v>0</v>
      </c>
      <c r="AA28" s="288">
        <v>0</v>
      </c>
      <c r="AB28" s="255">
        <v>0</v>
      </c>
      <c r="AC28" s="237">
        <v>0</v>
      </c>
      <c r="AD28" s="237">
        <v>0</v>
      </c>
      <c r="AE28" s="256">
        <v>0</v>
      </c>
      <c r="AF28" s="255">
        <v>0</v>
      </c>
      <c r="AG28" s="256">
        <v>0</v>
      </c>
      <c r="AH28" s="255">
        <v>0</v>
      </c>
      <c r="AI28" s="256">
        <v>0</v>
      </c>
      <c r="AJ28" s="237">
        <v>0</v>
      </c>
      <c r="AK28" s="237">
        <v>0</v>
      </c>
      <c r="AL28" s="237">
        <v>0</v>
      </c>
      <c r="AM28" s="287">
        <v>0</v>
      </c>
      <c r="AN28" s="288">
        <v>0</v>
      </c>
      <c r="AO28" s="236">
        <v>0</v>
      </c>
      <c r="AP28" s="237">
        <v>0</v>
      </c>
      <c r="AQ28" s="237">
        <v>0</v>
      </c>
      <c r="AR28" s="237">
        <v>0</v>
      </c>
      <c r="AS28" s="237">
        <v>0</v>
      </c>
      <c r="AT28" s="287">
        <v>0</v>
      </c>
      <c r="AU28" s="255">
        <v>0</v>
      </c>
      <c r="AV28" s="237">
        <v>0</v>
      </c>
      <c r="AW28" s="237">
        <v>0</v>
      </c>
      <c r="AX28" s="237">
        <v>0</v>
      </c>
      <c r="AY28" s="256">
        <v>0</v>
      </c>
      <c r="AZ28" s="236">
        <v>0</v>
      </c>
      <c r="BA28" s="237">
        <v>0</v>
      </c>
      <c r="BB28" s="237">
        <v>0</v>
      </c>
      <c r="BC28" s="256">
        <v>0</v>
      </c>
    </row>
    <row r="29" spans="2:55" s="308" customFormat="1" ht="21" customHeight="1">
      <c r="B29" s="255" t="s">
        <v>362</v>
      </c>
      <c r="C29" s="287">
        <v>0</v>
      </c>
      <c r="D29" s="331">
        <v>0</v>
      </c>
      <c r="E29" s="237">
        <v>0</v>
      </c>
      <c r="F29" s="237">
        <v>0</v>
      </c>
      <c r="G29" s="237">
        <v>0</v>
      </c>
      <c r="H29" s="237">
        <v>0</v>
      </c>
      <c r="I29" s="237">
        <v>0</v>
      </c>
      <c r="J29" s="237">
        <v>0</v>
      </c>
      <c r="K29" s="237">
        <v>0</v>
      </c>
      <c r="L29" s="237">
        <v>0</v>
      </c>
      <c r="M29" s="237">
        <v>0</v>
      </c>
      <c r="N29" s="237">
        <v>0</v>
      </c>
      <c r="O29" s="237">
        <v>0</v>
      </c>
      <c r="P29" s="237">
        <v>0</v>
      </c>
      <c r="Q29" s="256">
        <v>0</v>
      </c>
      <c r="R29" s="255">
        <v>0</v>
      </c>
      <c r="S29" s="237">
        <v>0</v>
      </c>
      <c r="T29" s="237">
        <v>0</v>
      </c>
      <c r="U29" s="237">
        <v>0</v>
      </c>
      <c r="V29" s="237">
        <v>0</v>
      </c>
      <c r="W29" s="237">
        <v>0</v>
      </c>
      <c r="X29" s="237">
        <v>0</v>
      </c>
      <c r="Y29" s="237">
        <v>0</v>
      </c>
      <c r="Z29" s="256">
        <v>0</v>
      </c>
      <c r="AA29" s="288">
        <v>0</v>
      </c>
      <c r="AB29" s="255">
        <v>0</v>
      </c>
      <c r="AC29" s="237">
        <v>0</v>
      </c>
      <c r="AD29" s="237">
        <v>0</v>
      </c>
      <c r="AE29" s="256">
        <v>0</v>
      </c>
      <c r="AF29" s="255">
        <v>0</v>
      </c>
      <c r="AG29" s="256">
        <v>0</v>
      </c>
      <c r="AH29" s="255">
        <v>0</v>
      </c>
      <c r="AI29" s="256">
        <v>0</v>
      </c>
      <c r="AJ29" s="237">
        <v>0</v>
      </c>
      <c r="AK29" s="237">
        <v>0</v>
      </c>
      <c r="AL29" s="237">
        <v>0</v>
      </c>
      <c r="AM29" s="287">
        <v>0</v>
      </c>
      <c r="AN29" s="288">
        <v>0</v>
      </c>
      <c r="AO29" s="236">
        <v>0</v>
      </c>
      <c r="AP29" s="237">
        <v>0</v>
      </c>
      <c r="AQ29" s="237">
        <v>0</v>
      </c>
      <c r="AR29" s="237">
        <v>0</v>
      </c>
      <c r="AS29" s="237">
        <v>0</v>
      </c>
      <c r="AT29" s="287">
        <v>0</v>
      </c>
      <c r="AU29" s="255">
        <v>0</v>
      </c>
      <c r="AV29" s="237">
        <v>0</v>
      </c>
      <c r="AW29" s="237">
        <v>0</v>
      </c>
      <c r="AX29" s="237">
        <v>0</v>
      </c>
      <c r="AY29" s="256">
        <v>0</v>
      </c>
      <c r="AZ29" s="236">
        <v>0</v>
      </c>
      <c r="BA29" s="237">
        <v>0</v>
      </c>
      <c r="BB29" s="237">
        <v>0</v>
      </c>
      <c r="BC29" s="256">
        <v>0</v>
      </c>
    </row>
    <row r="30" spans="2:55" s="308" customFormat="1" ht="21" customHeight="1">
      <c r="B30" s="255" t="s">
        <v>363</v>
      </c>
      <c r="C30" s="287">
        <v>0</v>
      </c>
      <c r="D30" s="331">
        <v>0</v>
      </c>
      <c r="E30" s="237">
        <v>0</v>
      </c>
      <c r="F30" s="237">
        <v>0</v>
      </c>
      <c r="G30" s="237">
        <v>0</v>
      </c>
      <c r="H30" s="237">
        <v>0</v>
      </c>
      <c r="I30" s="237">
        <v>0</v>
      </c>
      <c r="J30" s="237">
        <v>0</v>
      </c>
      <c r="K30" s="237">
        <v>0</v>
      </c>
      <c r="L30" s="237">
        <v>0</v>
      </c>
      <c r="M30" s="237">
        <v>0</v>
      </c>
      <c r="N30" s="237">
        <v>0</v>
      </c>
      <c r="O30" s="237">
        <v>0</v>
      </c>
      <c r="P30" s="237">
        <v>0</v>
      </c>
      <c r="Q30" s="256">
        <v>0</v>
      </c>
      <c r="R30" s="255">
        <v>0</v>
      </c>
      <c r="S30" s="237">
        <v>0</v>
      </c>
      <c r="T30" s="237">
        <v>0</v>
      </c>
      <c r="U30" s="237">
        <v>0</v>
      </c>
      <c r="V30" s="237">
        <v>0</v>
      </c>
      <c r="W30" s="237">
        <v>0</v>
      </c>
      <c r="X30" s="237">
        <v>0</v>
      </c>
      <c r="Y30" s="237">
        <v>0</v>
      </c>
      <c r="Z30" s="256">
        <v>0</v>
      </c>
      <c r="AA30" s="288">
        <v>0</v>
      </c>
      <c r="AB30" s="255">
        <v>0</v>
      </c>
      <c r="AC30" s="237">
        <v>0</v>
      </c>
      <c r="AD30" s="237">
        <v>0</v>
      </c>
      <c r="AE30" s="256">
        <v>0</v>
      </c>
      <c r="AF30" s="255">
        <v>0</v>
      </c>
      <c r="AG30" s="256">
        <v>0</v>
      </c>
      <c r="AH30" s="255">
        <v>0</v>
      </c>
      <c r="AI30" s="256">
        <v>0</v>
      </c>
      <c r="AJ30" s="237">
        <v>0</v>
      </c>
      <c r="AK30" s="237">
        <v>0</v>
      </c>
      <c r="AL30" s="237">
        <v>0</v>
      </c>
      <c r="AM30" s="287">
        <v>0</v>
      </c>
      <c r="AN30" s="288">
        <v>0</v>
      </c>
      <c r="AO30" s="236">
        <v>0</v>
      </c>
      <c r="AP30" s="237">
        <v>0</v>
      </c>
      <c r="AQ30" s="237">
        <v>0</v>
      </c>
      <c r="AR30" s="237">
        <v>0</v>
      </c>
      <c r="AS30" s="237">
        <v>0</v>
      </c>
      <c r="AT30" s="287">
        <v>0</v>
      </c>
      <c r="AU30" s="255">
        <v>0</v>
      </c>
      <c r="AV30" s="237">
        <v>0</v>
      </c>
      <c r="AW30" s="237">
        <v>0</v>
      </c>
      <c r="AX30" s="237">
        <v>0</v>
      </c>
      <c r="AY30" s="256">
        <v>0</v>
      </c>
      <c r="AZ30" s="236">
        <v>0</v>
      </c>
      <c r="BA30" s="237">
        <v>0</v>
      </c>
      <c r="BB30" s="237">
        <v>0</v>
      </c>
      <c r="BC30" s="256">
        <v>0</v>
      </c>
    </row>
    <row r="31" spans="2:55" s="308" customFormat="1" ht="21" customHeight="1">
      <c r="B31" s="255" t="s">
        <v>364</v>
      </c>
      <c r="C31" s="287">
        <v>0</v>
      </c>
      <c r="D31" s="331">
        <v>0</v>
      </c>
      <c r="E31" s="237">
        <v>0</v>
      </c>
      <c r="F31" s="237">
        <v>0</v>
      </c>
      <c r="G31" s="237">
        <v>0</v>
      </c>
      <c r="H31" s="237">
        <v>0</v>
      </c>
      <c r="I31" s="237">
        <v>0</v>
      </c>
      <c r="J31" s="237">
        <v>0</v>
      </c>
      <c r="K31" s="237">
        <v>0</v>
      </c>
      <c r="L31" s="237">
        <v>0</v>
      </c>
      <c r="M31" s="237">
        <v>0</v>
      </c>
      <c r="N31" s="237">
        <v>0</v>
      </c>
      <c r="O31" s="237">
        <v>0</v>
      </c>
      <c r="P31" s="237">
        <v>0</v>
      </c>
      <c r="Q31" s="256">
        <v>0</v>
      </c>
      <c r="R31" s="255">
        <v>0</v>
      </c>
      <c r="S31" s="237">
        <v>0</v>
      </c>
      <c r="T31" s="237">
        <v>0</v>
      </c>
      <c r="U31" s="237">
        <v>0</v>
      </c>
      <c r="V31" s="237">
        <v>0</v>
      </c>
      <c r="W31" s="237">
        <v>0</v>
      </c>
      <c r="X31" s="237">
        <v>0</v>
      </c>
      <c r="Y31" s="237">
        <v>0</v>
      </c>
      <c r="Z31" s="256">
        <v>0</v>
      </c>
      <c r="AA31" s="288">
        <v>0</v>
      </c>
      <c r="AB31" s="255">
        <v>0</v>
      </c>
      <c r="AC31" s="237">
        <v>0</v>
      </c>
      <c r="AD31" s="237">
        <v>0</v>
      </c>
      <c r="AE31" s="256">
        <v>0</v>
      </c>
      <c r="AF31" s="255">
        <v>0</v>
      </c>
      <c r="AG31" s="256">
        <v>0</v>
      </c>
      <c r="AH31" s="255">
        <v>0</v>
      </c>
      <c r="AI31" s="256">
        <v>0</v>
      </c>
      <c r="AJ31" s="237">
        <v>0</v>
      </c>
      <c r="AK31" s="237">
        <v>0</v>
      </c>
      <c r="AL31" s="237">
        <v>0</v>
      </c>
      <c r="AM31" s="287">
        <v>0</v>
      </c>
      <c r="AN31" s="288">
        <v>0</v>
      </c>
      <c r="AO31" s="236">
        <v>0</v>
      </c>
      <c r="AP31" s="237">
        <v>0</v>
      </c>
      <c r="AQ31" s="237">
        <v>0</v>
      </c>
      <c r="AR31" s="237">
        <v>0</v>
      </c>
      <c r="AS31" s="237">
        <v>0</v>
      </c>
      <c r="AT31" s="287">
        <v>0</v>
      </c>
      <c r="AU31" s="255">
        <v>0</v>
      </c>
      <c r="AV31" s="237">
        <v>0</v>
      </c>
      <c r="AW31" s="237">
        <v>0</v>
      </c>
      <c r="AX31" s="237">
        <v>0</v>
      </c>
      <c r="AY31" s="256">
        <v>0</v>
      </c>
      <c r="AZ31" s="236">
        <v>0</v>
      </c>
      <c r="BA31" s="237">
        <v>0</v>
      </c>
      <c r="BB31" s="237">
        <v>0</v>
      </c>
      <c r="BC31" s="256">
        <v>0</v>
      </c>
    </row>
    <row r="32" spans="2:55" s="308" customFormat="1" ht="21" customHeight="1">
      <c r="B32" s="255" t="s">
        <v>365</v>
      </c>
      <c r="C32" s="287">
        <v>0</v>
      </c>
      <c r="D32" s="331">
        <v>0</v>
      </c>
      <c r="E32" s="237">
        <v>0</v>
      </c>
      <c r="F32" s="237">
        <v>0</v>
      </c>
      <c r="G32" s="237">
        <v>0</v>
      </c>
      <c r="H32" s="237">
        <v>0</v>
      </c>
      <c r="I32" s="237">
        <v>0</v>
      </c>
      <c r="J32" s="237">
        <v>0</v>
      </c>
      <c r="K32" s="237">
        <v>0</v>
      </c>
      <c r="L32" s="237">
        <v>0</v>
      </c>
      <c r="M32" s="237">
        <v>0</v>
      </c>
      <c r="N32" s="237">
        <v>0</v>
      </c>
      <c r="O32" s="237">
        <v>0</v>
      </c>
      <c r="P32" s="237">
        <v>0</v>
      </c>
      <c r="Q32" s="256">
        <v>0</v>
      </c>
      <c r="R32" s="255">
        <v>0</v>
      </c>
      <c r="S32" s="237">
        <v>0</v>
      </c>
      <c r="T32" s="237">
        <v>0</v>
      </c>
      <c r="U32" s="237">
        <v>0</v>
      </c>
      <c r="V32" s="237">
        <v>0</v>
      </c>
      <c r="W32" s="237">
        <v>0</v>
      </c>
      <c r="X32" s="237">
        <v>0</v>
      </c>
      <c r="Y32" s="237">
        <v>0</v>
      </c>
      <c r="Z32" s="256">
        <v>0</v>
      </c>
      <c r="AA32" s="288">
        <v>0</v>
      </c>
      <c r="AB32" s="255">
        <v>0</v>
      </c>
      <c r="AC32" s="237">
        <v>0</v>
      </c>
      <c r="AD32" s="237">
        <v>0</v>
      </c>
      <c r="AE32" s="256">
        <v>0</v>
      </c>
      <c r="AF32" s="255">
        <v>0</v>
      </c>
      <c r="AG32" s="256">
        <v>0</v>
      </c>
      <c r="AH32" s="255">
        <v>0</v>
      </c>
      <c r="AI32" s="256">
        <v>0</v>
      </c>
      <c r="AJ32" s="237">
        <v>0</v>
      </c>
      <c r="AK32" s="237">
        <v>0</v>
      </c>
      <c r="AL32" s="237">
        <v>0</v>
      </c>
      <c r="AM32" s="287">
        <v>0</v>
      </c>
      <c r="AN32" s="288">
        <v>0</v>
      </c>
      <c r="AO32" s="236">
        <v>0</v>
      </c>
      <c r="AP32" s="237">
        <v>0</v>
      </c>
      <c r="AQ32" s="237">
        <v>0</v>
      </c>
      <c r="AR32" s="237">
        <v>0</v>
      </c>
      <c r="AS32" s="237">
        <v>0</v>
      </c>
      <c r="AT32" s="287">
        <v>0</v>
      </c>
      <c r="AU32" s="255">
        <v>0</v>
      </c>
      <c r="AV32" s="237">
        <v>0</v>
      </c>
      <c r="AW32" s="237">
        <v>0</v>
      </c>
      <c r="AX32" s="237">
        <v>0</v>
      </c>
      <c r="AY32" s="256">
        <v>0</v>
      </c>
      <c r="AZ32" s="236">
        <v>0</v>
      </c>
      <c r="BA32" s="237">
        <v>0</v>
      </c>
      <c r="BB32" s="237">
        <v>0</v>
      </c>
      <c r="BC32" s="256">
        <v>0</v>
      </c>
    </row>
    <row r="33" spans="2:55" s="308" customFormat="1" ht="21" customHeight="1">
      <c r="B33" s="255" t="s">
        <v>366</v>
      </c>
      <c r="C33" s="287">
        <v>0</v>
      </c>
      <c r="D33" s="331">
        <v>0</v>
      </c>
      <c r="E33" s="237">
        <v>0</v>
      </c>
      <c r="F33" s="237">
        <v>0</v>
      </c>
      <c r="G33" s="237">
        <v>0</v>
      </c>
      <c r="H33" s="237">
        <v>0</v>
      </c>
      <c r="I33" s="237">
        <v>0</v>
      </c>
      <c r="J33" s="237">
        <v>0</v>
      </c>
      <c r="K33" s="237">
        <v>0</v>
      </c>
      <c r="L33" s="237">
        <v>0</v>
      </c>
      <c r="M33" s="237">
        <v>0</v>
      </c>
      <c r="N33" s="237">
        <v>0</v>
      </c>
      <c r="O33" s="237">
        <v>0</v>
      </c>
      <c r="P33" s="237">
        <v>0</v>
      </c>
      <c r="Q33" s="256">
        <v>0</v>
      </c>
      <c r="R33" s="255">
        <v>0</v>
      </c>
      <c r="S33" s="237">
        <v>0</v>
      </c>
      <c r="T33" s="237">
        <v>0</v>
      </c>
      <c r="U33" s="237">
        <v>0</v>
      </c>
      <c r="V33" s="237">
        <v>0</v>
      </c>
      <c r="W33" s="237">
        <v>0</v>
      </c>
      <c r="X33" s="237">
        <v>0</v>
      </c>
      <c r="Y33" s="237">
        <v>0</v>
      </c>
      <c r="Z33" s="256">
        <v>0</v>
      </c>
      <c r="AA33" s="288">
        <v>0</v>
      </c>
      <c r="AB33" s="255">
        <v>0</v>
      </c>
      <c r="AC33" s="237">
        <v>0</v>
      </c>
      <c r="AD33" s="237">
        <v>0</v>
      </c>
      <c r="AE33" s="256">
        <v>0</v>
      </c>
      <c r="AF33" s="255">
        <v>0</v>
      </c>
      <c r="AG33" s="256">
        <v>0</v>
      </c>
      <c r="AH33" s="255">
        <v>0</v>
      </c>
      <c r="AI33" s="256">
        <v>0</v>
      </c>
      <c r="AJ33" s="237">
        <v>0</v>
      </c>
      <c r="AK33" s="237">
        <v>0</v>
      </c>
      <c r="AL33" s="237">
        <v>0</v>
      </c>
      <c r="AM33" s="287">
        <v>0</v>
      </c>
      <c r="AN33" s="288">
        <v>0</v>
      </c>
      <c r="AO33" s="236">
        <v>0</v>
      </c>
      <c r="AP33" s="237">
        <v>0</v>
      </c>
      <c r="AQ33" s="237">
        <v>0</v>
      </c>
      <c r="AR33" s="237">
        <v>0</v>
      </c>
      <c r="AS33" s="237">
        <v>0</v>
      </c>
      <c r="AT33" s="287">
        <v>0</v>
      </c>
      <c r="AU33" s="255">
        <v>0</v>
      </c>
      <c r="AV33" s="237">
        <v>0</v>
      </c>
      <c r="AW33" s="237">
        <v>0</v>
      </c>
      <c r="AX33" s="237">
        <v>0</v>
      </c>
      <c r="AY33" s="256">
        <v>0</v>
      </c>
      <c r="AZ33" s="236">
        <v>0</v>
      </c>
      <c r="BA33" s="237">
        <v>0</v>
      </c>
      <c r="BB33" s="237">
        <v>0</v>
      </c>
      <c r="BC33" s="256">
        <v>0</v>
      </c>
    </row>
    <row r="34" spans="2:55" s="308" customFormat="1" ht="21" customHeight="1">
      <c r="B34" s="255" t="s">
        <v>367</v>
      </c>
      <c r="C34" s="287">
        <v>0</v>
      </c>
      <c r="D34" s="331">
        <v>0</v>
      </c>
      <c r="E34" s="237">
        <v>0</v>
      </c>
      <c r="F34" s="237">
        <v>0</v>
      </c>
      <c r="G34" s="237">
        <v>0</v>
      </c>
      <c r="H34" s="237">
        <v>0</v>
      </c>
      <c r="I34" s="237">
        <v>0</v>
      </c>
      <c r="J34" s="237">
        <v>0</v>
      </c>
      <c r="K34" s="237">
        <v>0</v>
      </c>
      <c r="L34" s="237">
        <v>0</v>
      </c>
      <c r="M34" s="237">
        <v>0</v>
      </c>
      <c r="N34" s="237">
        <v>0</v>
      </c>
      <c r="O34" s="237">
        <v>0</v>
      </c>
      <c r="P34" s="237">
        <v>0</v>
      </c>
      <c r="Q34" s="256">
        <v>0</v>
      </c>
      <c r="R34" s="255">
        <v>0</v>
      </c>
      <c r="S34" s="237">
        <v>0</v>
      </c>
      <c r="T34" s="237">
        <v>0</v>
      </c>
      <c r="U34" s="237">
        <v>0</v>
      </c>
      <c r="V34" s="237">
        <v>0</v>
      </c>
      <c r="W34" s="237">
        <v>0</v>
      </c>
      <c r="X34" s="237">
        <v>0</v>
      </c>
      <c r="Y34" s="237">
        <v>0</v>
      </c>
      <c r="Z34" s="256">
        <v>0</v>
      </c>
      <c r="AA34" s="288">
        <v>0</v>
      </c>
      <c r="AB34" s="255">
        <v>0</v>
      </c>
      <c r="AC34" s="237">
        <v>0</v>
      </c>
      <c r="AD34" s="237">
        <v>0</v>
      </c>
      <c r="AE34" s="256">
        <v>0</v>
      </c>
      <c r="AF34" s="255">
        <v>0</v>
      </c>
      <c r="AG34" s="256">
        <v>0</v>
      </c>
      <c r="AH34" s="255">
        <v>0</v>
      </c>
      <c r="AI34" s="256">
        <v>0</v>
      </c>
      <c r="AJ34" s="237">
        <v>0</v>
      </c>
      <c r="AK34" s="237">
        <v>0</v>
      </c>
      <c r="AL34" s="237">
        <v>0</v>
      </c>
      <c r="AM34" s="287">
        <v>0</v>
      </c>
      <c r="AN34" s="288">
        <v>0</v>
      </c>
      <c r="AO34" s="236">
        <v>0</v>
      </c>
      <c r="AP34" s="237">
        <v>0</v>
      </c>
      <c r="AQ34" s="237">
        <v>0</v>
      </c>
      <c r="AR34" s="237">
        <v>0</v>
      </c>
      <c r="AS34" s="237">
        <v>0</v>
      </c>
      <c r="AT34" s="287">
        <v>0</v>
      </c>
      <c r="AU34" s="255">
        <v>0</v>
      </c>
      <c r="AV34" s="237">
        <v>0</v>
      </c>
      <c r="AW34" s="237">
        <v>0</v>
      </c>
      <c r="AX34" s="237">
        <v>0</v>
      </c>
      <c r="AY34" s="256">
        <v>0</v>
      </c>
      <c r="AZ34" s="236">
        <v>0</v>
      </c>
      <c r="BA34" s="237">
        <v>0</v>
      </c>
      <c r="BB34" s="237">
        <v>0</v>
      </c>
      <c r="BC34" s="256">
        <v>0</v>
      </c>
    </row>
    <row r="35" spans="2:55" s="308" customFormat="1" ht="21" customHeight="1">
      <c r="B35" s="255" t="s">
        <v>368</v>
      </c>
      <c r="C35" s="287">
        <v>0</v>
      </c>
      <c r="D35" s="331">
        <v>0</v>
      </c>
      <c r="E35" s="237">
        <v>0</v>
      </c>
      <c r="F35" s="237">
        <v>0</v>
      </c>
      <c r="G35" s="237">
        <v>0</v>
      </c>
      <c r="H35" s="237">
        <v>0</v>
      </c>
      <c r="I35" s="237">
        <v>0</v>
      </c>
      <c r="J35" s="237">
        <v>0</v>
      </c>
      <c r="K35" s="237">
        <v>0</v>
      </c>
      <c r="L35" s="237">
        <v>0</v>
      </c>
      <c r="M35" s="237">
        <v>0</v>
      </c>
      <c r="N35" s="237">
        <v>0</v>
      </c>
      <c r="O35" s="237">
        <v>0</v>
      </c>
      <c r="P35" s="237">
        <v>0</v>
      </c>
      <c r="Q35" s="256">
        <v>0</v>
      </c>
      <c r="R35" s="255">
        <v>0</v>
      </c>
      <c r="S35" s="237">
        <v>0</v>
      </c>
      <c r="T35" s="237">
        <v>0</v>
      </c>
      <c r="U35" s="237">
        <v>0</v>
      </c>
      <c r="V35" s="237">
        <v>0</v>
      </c>
      <c r="W35" s="237">
        <v>0</v>
      </c>
      <c r="X35" s="237">
        <v>0</v>
      </c>
      <c r="Y35" s="237">
        <v>0</v>
      </c>
      <c r="Z35" s="256">
        <v>0</v>
      </c>
      <c r="AA35" s="288">
        <v>0</v>
      </c>
      <c r="AB35" s="255">
        <v>0</v>
      </c>
      <c r="AC35" s="237">
        <v>0</v>
      </c>
      <c r="AD35" s="237">
        <v>0</v>
      </c>
      <c r="AE35" s="256">
        <v>0</v>
      </c>
      <c r="AF35" s="255">
        <v>0</v>
      </c>
      <c r="AG35" s="256">
        <v>0</v>
      </c>
      <c r="AH35" s="255">
        <v>0</v>
      </c>
      <c r="AI35" s="256">
        <v>0</v>
      </c>
      <c r="AJ35" s="237">
        <v>0</v>
      </c>
      <c r="AK35" s="237">
        <v>0</v>
      </c>
      <c r="AL35" s="237">
        <v>0</v>
      </c>
      <c r="AM35" s="287">
        <v>0</v>
      </c>
      <c r="AN35" s="288">
        <v>0</v>
      </c>
      <c r="AO35" s="236">
        <v>0</v>
      </c>
      <c r="AP35" s="237">
        <v>0</v>
      </c>
      <c r="AQ35" s="237">
        <v>0</v>
      </c>
      <c r="AR35" s="237">
        <v>0</v>
      </c>
      <c r="AS35" s="237">
        <v>0</v>
      </c>
      <c r="AT35" s="287">
        <v>0</v>
      </c>
      <c r="AU35" s="255">
        <v>0</v>
      </c>
      <c r="AV35" s="237">
        <v>0</v>
      </c>
      <c r="AW35" s="237">
        <v>0</v>
      </c>
      <c r="AX35" s="237">
        <v>0</v>
      </c>
      <c r="AY35" s="256">
        <v>0</v>
      </c>
      <c r="AZ35" s="236">
        <v>0</v>
      </c>
      <c r="BA35" s="237">
        <v>0</v>
      </c>
      <c r="BB35" s="237">
        <v>0</v>
      </c>
      <c r="BC35" s="256">
        <v>0</v>
      </c>
    </row>
    <row r="36" spans="2:55" s="308" customFormat="1" ht="21" customHeight="1">
      <c r="B36" s="255" t="s">
        <v>369</v>
      </c>
      <c r="C36" s="287">
        <v>0</v>
      </c>
      <c r="D36" s="331">
        <v>0</v>
      </c>
      <c r="E36" s="237">
        <v>0</v>
      </c>
      <c r="F36" s="237">
        <v>0</v>
      </c>
      <c r="G36" s="237">
        <v>0</v>
      </c>
      <c r="H36" s="237">
        <v>0</v>
      </c>
      <c r="I36" s="237">
        <v>0</v>
      </c>
      <c r="J36" s="237">
        <v>0</v>
      </c>
      <c r="K36" s="237">
        <v>0</v>
      </c>
      <c r="L36" s="237">
        <v>0</v>
      </c>
      <c r="M36" s="237">
        <v>0</v>
      </c>
      <c r="N36" s="237">
        <v>0</v>
      </c>
      <c r="O36" s="237">
        <v>0</v>
      </c>
      <c r="P36" s="237">
        <v>0</v>
      </c>
      <c r="Q36" s="256">
        <v>0</v>
      </c>
      <c r="R36" s="255">
        <v>0</v>
      </c>
      <c r="S36" s="237">
        <v>0</v>
      </c>
      <c r="T36" s="237">
        <v>0</v>
      </c>
      <c r="U36" s="237">
        <v>0</v>
      </c>
      <c r="V36" s="237">
        <v>0</v>
      </c>
      <c r="W36" s="237">
        <v>0</v>
      </c>
      <c r="X36" s="237">
        <v>0</v>
      </c>
      <c r="Y36" s="237">
        <v>0</v>
      </c>
      <c r="Z36" s="256">
        <v>0</v>
      </c>
      <c r="AA36" s="288">
        <v>0</v>
      </c>
      <c r="AB36" s="255">
        <v>0</v>
      </c>
      <c r="AC36" s="237">
        <v>0</v>
      </c>
      <c r="AD36" s="237">
        <v>0</v>
      </c>
      <c r="AE36" s="256">
        <v>0</v>
      </c>
      <c r="AF36" s="255">
        <v>0</v>
      </c>
      <c r="AG36" s="256">
        <v>0</v>
      </c>
      <c r="AH36" s="255">
        <v>0</v>
      </c>
      <c r="AI36" s="256">
        <v>0</v>
      </c>
      <c r="AJ36" s="237">
        <v>0</v>
      </c>
      <c r="AK36" s="237">
        <v>0</v>
      </c>
      <c r="AL36" s="237">
        <v>0</v>
      </c>
      <c r="AM36" s="287">
        <v>0</v>
      </c>
      <c r="AN36" s="288">
        <v>0</v>
      </c>
      <c r="AO36" s="236">
        <v>0</v>
      </c>
      <c r="AP36" s="237">
        <v>0</v>
      </c>
      <c r="AQ36" s="237">
        <v>0</v>
      </c>
      <c r="AR36" s="237">
        <v>0</v>
      </c>
      <c r="AS36" s="237">
        <v>0</v>
      </c>
      <c r="AT36" s="287">
        <v>0</v>
      </c>
      <c r="AU36" s="255">
        <v>0</v>
      </c>
      <c r="AV36" s="237">
        <v>0</v>
      </c>
      <c r="AW36" s="237">
        <v>0</v>
      </c>
      <c r="AX36" s="237">
        <v>0</v>
      </c>
      <c r="AY36" s="256">
        <v>0</v>
      </c>
      <c r="AZ36" s="236">
        <v>0</v>
      </c>
      <c r="BA36" s="237">
        <v>0</v>
      </c>
      <c r="BB36" s="237">
        <v>0</v>
      </c>
      <c r="BC36" s="256">
        <v>0</v>
      </c>
    </row>
    <row r="37" spans="2:55" s="308" customFormat="1" ht="21" customHeight="1">
      <c r="B37" s="255" t="s">
        <v>370</v>
      </c>
      <c r="C37" s="287">
        <v>0</v>
      </c>
      <c r="D37" s="331">
        <v>0</v>
      </c>
      <c r="E37" s="237">
        <v>0</v>
      </c>
      <c r="F37" s="237">
        <v>0</v>
      </c>
      <c r="G37" s="237">
        <v>0</v>
      </c>
      <c r="H37" s="237">
        <v>0</v>
      </c>
      <c r="I37" s="237">
        <v>0</v>
      </c>
      <c r="J37" s="237">
        <v>0</v>
      </c>
      <c r="K37" s="237">
        <v>0</v>
      </c>
      <c r="L37" s="237">
        <v>0</v>
      </c>
      <c r="M37" s="237">
        <v>0</v>
      </c>
      <c r="N37" s="237">
        <v>0</v>
      </c>
      <c r="O37" s="237">
        <v>0</v>
      </c>
      <c r="P37" s="237">
        <v>0</v>
      </c>
      <c r="Q37" s="256">
        <v>0</v>
      </c>
      <c r="R37" s="255">
        <v>0</v>
      </c>
      <c r="S37" s="237">
        <v>0</v>
      </c>
      <c r="T37" s="237">
        <v>0</v>
      </c>
      <c r="U37" s="237">
        <v>0</v>
      </c>
      <c r="V37" s="237">
        <v>0</v>
      </c>
      <c r="W37" s="237">
        <v>0</v>
      </c>
      <c r="X37" s="237">
        <v>0</v>
      </c>
      <c r="Y37" s="237">
        <v>0</v>
      </c>
      <c r="Z37" s="256">
        <v>0</v>
      </c>
      <c r="AA37" s="288">
        <v>0</v>
      </c>
      <c r="AB37" s="255">
        <v>0</v>
      </c>
      <c r="AC37" s="237">
        <v>0</v>
      </c>
      <c r="AD37" s="237">
        <v>0</v>
      </c>
      <c r="AE37" s="256">
        <v>0</v>
      </c>
      <c r="AF37" s="255">
        <v>0</v>
      </c>
      <c r="AG37" s="256">
        <v>0</v>
      </c>
      <c r="AH37" s="255">
        <v>0</v>
      </c>
      <c r="AI37" s="256">
        <v>0</v>
      </c>
      <c r="AJ37" s="237">
        <v>0</v>
      </c>
      <c r="AK37" s="237">
        <v>0</v>
      </c>
      <c r="AL37" s="237">
        <v>0</v>
      </c>
      <c r="AM37" s="287">
        <v>0</v>
      </c>
      <c r="AN37" s="288">
        <v>0</v>
      </c>
      <c r="AO37" s="236">
        <v>0</v>
      </c>
      <c r="AP37" s="237">
        <v>0</v>
      </c>
      <c r="AQ37" s="237">
        <v>0</v>
      </c>
      <c r="AR37" s="237">
        <v>0</v>
      </c>
      <c r="AS37" s="237">
        <v>0</v>
      </c>
      <c r="AT37" s="287">
        <v>0</v>
      </c>
      <c r="AU37" s="255">
        <v>0</v>
      </c>
      <c r="AV37" s="237">
        <v>0</v>
      </c>
      <c r="AW37" s="237">
        <v>0</v>
      </c>
      <c r="AX37" s="237">
        <v>0</v>
      </c>
      <c r="AY37" s="256">
        <v>0</v>
      </c>
      <c r="AZ37" s="236">
        <v>0</v>
      </c>
      <c r="BA37" s="237">
        <v>0</v>
      </c>
      <c r="BB37" s="237">
        <v>0</v>
      </c>
      <c r="BC37" s="256">
        <v>0</v>
      </c>
    </row>
    <row r="38" spans="2:55" s="308" customFormat="1" ht="21" customHeight="1">
      <c r="B38" s="255" t="s">
        <v>371</v>
      </c>
      <c r="C38" s="287">
        <v>0</v>
      </c>
      <c r="D38" s="331">
        <v>0</v>
      </c>
      <c r="E38" s="237">
        <v>0</v>
      </c>
      <c r="F38" s="237">
        <v>0</v>
      </c>
      <c r="G38" s="237">
        <v>0</v>
      </c>
      <c r="H38" s="237">
        <v>0</v>
      </c>
      <c r="I38" s="237">
        <v>0</v>
      </c>
      <c r="J38" s="237">
        <v>0</v>
      </c>
      <c r="K38" s="237">
        <v>0</v>
      </c>
      <c r="L38" s="237">
        <v>0</v>
      </c>
      <c r="M38" s="237">
        <v>0</v>
      </c>
      <c r="N38" s="237">
        <v>0</v>
      </c>
      <c r="O38" s="237">
        <v>0</v>
      </c>
      <c r="P38" s="237">
        <v>0</v>
      </c>
      <c r="Q38" s="256">
        <v>0</v>
      </c>
      <c r="R38" s="255">
        <v>0</v>
      </c>
      <c r="S38" s="237">
        <v>0</v>
      </c>
      <c r="T38" s="237">
        <v>0</v>
      </c>
      <c r="U38" s="237">
        <v>0</v>
      </c>
      <c r="V38" s="237">
        <v>0</v>
      </c>
      <c r="W38" s="237">
        <v>0</v>
      </c>
      <c r="X38" s="237">
        <v>0</v>
      </c>
      <c r="Y38" s="237">
        <v>0</v>
      </c>
      <c r="Z38" s="256">
        <v>0</v>
      </c>
      <c r="AA38" s="288">
        <v>0</v>
      </c>
      <c r="AB38" s="255">
        <v>0</v>
      </c>
      <c r="AC38" s="237">
        <v>0</v>
      </c>
      <c r="AD38" s="237">
        <v>0</v>
      </c>
      <c r="AE38" s="256">
        <v>0</v>
      </c>
      <c r="AF38" s="255">
        <v>0</v>
      </c>
      <c r="AG38" s="256">
        <v>0</v>
      </c>
      <c r="AH38" s="255">
        <v>0</v>
      </c>
      <c r="AI38" s="256">
        <v>0</v>
      </c>
      <c r="AJ38" s="237">
        <v>0</v>
      </c>
      <c r="AK38" s="237">
        <v>0</v>
      </c>
      <c r="AL38" s="237">
        <v>0</v>
      </c>
      <c r="AM38" s="287">
        <v>0</v>
      </c>
      <c r="AN38" s="288">
        <v>0</v>
      </c>
      <c r="AO38" s="236">
        <v>0</v>
      </c>
      <c r="AP38" s="237">
        <v>0</v>
      </c>
      <c r="AQ38" s="237">
        <v>0</v>
      </c>
      <c r="AR38" s="237">
        <v>0</v>
      </c>
      <c r="AS38" s="237">
        <v>0</v>
      </c>
      <c r="AT38" s="287">
        <v>0</v>
      </c>
      <c r="AU38" s="255">
        <v>0</v>
      </c>
      <c r="AV38" s="237">
        <v>0</v>
      </c>
      <c r="AW38" s="237">
        <v>0</v>
      </c>
      <c r="AX38" s="237">
        <v>0</v>
      </c>
      <c r="AY38" s="256">
        <v>0</v>
      </c>
      <c r="AZ38" s="236">
        <v>0</v>
      </c>
      <c r="BA38" s="237">
        <v>0</v>
      </c>
      <c r="BB38" s="237">
        <v>0</v>
      </c>
      <c r="BC38" s="256">
        <v>0</v>
      </c>
    </row>
    <row r="39" spans="2:55" s="308" customFormat="1" ht="21" customHeight="1">
      <c r="B39" s="255" t="s">
        <v>372</v>
      </c>
      <c r="C39" s="287">
        <v>0</v>
      </c>
      <c r="D39" s="331">
        <v>0</v>
      </c>
      <c r="E39" s="237">
        <v>0</v>
      </c>
      <c r="F39" s="237">
        <v>0</v>
      </c>
      <c r="G39" s="237">
        <v>0</v>
      </c>
      <c r="H39" s="237">
        <v>0</v>
      </c>
      <c r="I39" s="237">
        <v>0</v>
      </c>
      <c r="J39" s="237">
        <v>0</v>
      </c>
      <c r="K39" s="237">
        <v>0</v>
      </c>
      <c r="L39" s="237">
        <v>0</v>
      </c>
      <c r="M39" s="237">
        <v>0</v>
      </c>
      <c r="N39" s="237">
        <v>0</v>
      </c>
      <c r="O39" s="237">
        <v>0</v>
      </c>
      <c r="P39" s="237">
        <v>0</v>
      </c>
      <c r="Q39" s="256">
        <v>0</v>
      </c>
      <c r="R39" s="255">
        <v>0</v>
      </c>
      <c r="S39" s="237">
        <v>0</v>
      </c>
      <c r="T39" s="237">
        <v>0</v>
      </c>
      <c r="U39" s="237">
        <v>0</v>
      </c>
      <c r="V39" s="237">
        <v>0</v>
      </c>
      <c r="W39" s="237">
        <v>0</v>
      </c>
      <c r="X39" s="237">
        <v>0</v>
      </c>
      <c r="Y39" s="237">
        <v>0</v>
      </c>
      <c r="Z39" s="256">
        <v>0</v>
      </c>
      <c r="AA39" s="288">
        <v>0</v>
      </c>
      <c r="AB39" s="255">
        <v>0</v>
      </c>
      <c r="AC39" s="237">
        <v>0</v>
      </c>
      <c r="AD39" s="237">
        <v>0</v>
      </c>
      <c r="AE39" s="256">
        <v>0</v>
      </c>
      <c r="AF39" s="255">
        <v>0</v>
      </c>
      <c r="AG39" s="256">
        <v>0</v>
      </c>
      <c r="AH39" s="255">
        <v>0</v>
      </c>
      <c r="AI39" s="256">
        <v>0</v>
      </c>
      <c r="AJ39" s="237">
        <v>0</v>
      </c>
      <c r="AK39" s="237">
        <v>0</v>
      </c>
      <c r="AL39" s="237">
        <v>0</v>
      </c>
      <c r="AM39" s="287">
        <v>0</v>
      </c>
      <c r="AN39" s="288">
        <v>0</v>
      </c>
      <c r="AO39" s="236">
        <v>0</v>
      </c>
      <c r="AP39" s="237">
        <v>0</v>
      </c>
      <c r="AQ39" s="237">
        <v>0</v>
      </c>
      <c r="AR39" s="237">
        <v>0</v>
      </c>
      <c r="AS39" s="237">
        <v>0</v>
      </c>
      <c r="AT39" s="287">
        <v>0</v>
      </c>
      <c r="AU39" s="255">
        <v>0</v>
      </c>
      <c r="AV39" s="237">
        <v>0</v>
      </c>
      <c r="AW39" s="237">
        <v>0</v>
      </c>
      <c r="AX39" s="237">
        <v>0</v>
      </c>
      <c r="AY39" s="256">
        <v>0</v>
      </c>
      <c r="AZ39" s="236">
        <v>0</v>
      </c>
      <c r="BA39" s="237">
        <v>0</v>
      </c>
      <c r="BB39" s="237">
        <v>0</v>
      </c>
      <c r="BC39" s="256">
        <v>0</v>
      </c>
    </row>
    <row r="40" spans="2:55" s="308" customFormat="1" ht="21" customHeight="1">
      <c r="B40" s="255" t="s">
        <v>373</v>
      </c>
      <c r="C40" s="287">
        <v>0</v>
      </c>
      <c r="D40" s="331">
        <v>0</v>
      </c>
      <c r="E40" s="237">
        <v>0</v>
      </c>
      <c r="F40" s="237">
        <v>0</v>
      </c>
      <c r="G40" s="237">
        <v>0</v>
      </c>
      <c r="H40" s="237">
        <v>0</v>
      </c>
      <c r="I40" s="237">
        <v>0</v>
      </c>
      <c r="J40" s="237">
        <v>0</v>
      </c>
      <c r="K40" s="237">
        <v>0</v>
      </c>
      <c r="L40" s="237">
        <v>0</v>
      </c>
      <c r="M40" s="237">
        <v>0</v>
      </c>
      <c r="N40" s="237">
        <v>0</v>
      </c>
      <c r="O40" s="237">
        <v>0</v>
      </c>
      <c r="P40" s="237">
        <v>0</v>
      </c>
      <c r="Q40" s="256">
        <v>0</v>
      </c>
      <c r="R40" s="255">
        <v>0</v>
      </c>
      <c r="S40" s="237">
        <v>0</v>
      </c>
      <c r="T40" s="237">
        <v>0</v>
      </c>
      <c r="U40" s="237">
        <v>0</v>
      </c>
      <c r="V40" s="237">
        <v>0</v>
      </c>
      <c r="W40" s="237">
        <v>0</v>
      </c>
      <c r="X40" s="237">
        <v>0</v>
      </c>
      <c r="Y40" s="237">
        <v>0</v>
      </c>
      <c r="Z40" s="256">
        <v>0</v>
      </c>
      <c r="AA40" s="288">
        <v>0</v>
      </c>
      <c r="AB40" s="255">
        <v>0</v>
      </c>
      <c r="AC40" s="237">
        <v>0</v>
      </c>
      <c r="AD40" s="237">
        <v>0</v>
      </c>
      <c r="AE40" s="256">
        <v>0</v>
      </c>
      <c r="AF40" s="255">
        <v>0</v>
      </c>
      <c r="AG40" s="256">
        <v>0</v>
      </c>
      <c r="AH40" s="255">
        <v>0</v>
      </c>
      <c r="AI40" s="256">
        <v>0</v>
      </c>
      <c r="AJ40" s="237">
        <v>0</v>
      </c>
      <c r="AK40" s="237">
        <v>0</v>
      </c>
      <c r="AL40" s="237">
        <v>0</v>
      </c>
      <c r="AM40" s="287">
        <v>0</v>
      </c>
      <c r="AN40" s="288">
        <v>0</v>
      </c>
      <c r="AO40" s="236">
        <v>0</v>
      </c>
      <c r="AP40" s="237">
        <v>0</v>
      </c>
      <c r="AQ40" s="237">
        <v>0</v>
      </c>
      <c r="AR40" s="237">
        <v>0</v>
      </c>
      <c r="AS40" s="237">
        <v>0</v>
      </c>
      <c r="AT40" s="287">
        <v>0</v>
      </c>
      <c r="AU40" s="255">
        <v>0</v>
      </c>
      <c r="AV40" s="237">
        <v>0</v>
      </c>
      <c r="AW40" s="237">
        <v>0</v>
      </c>
      <c r="AX40" s="237">
        <v>0</v>
      </c>
      <c r="AY40" s="256">
        <v>0</v>
      </c>
      <c r="AZ40" s="236">
        <v>0</v>
      </c>
      <c r="BA40" s="237">
        <v>0</v>
      </c>
      <c r="BB40" s="237">
        <v>0</v>
      </c>
      <c r="BC40" s="256">
        <v>0</v>
      </c>
    </row>
    <row r="41" spans="2:55" s="308" customFormat="1" ht="21" customHeight="1">
      <c r="B41" s="255" t="s">
        <v>374</v>
      </c>
      <c r="C41" s="287">
        <v>0</v>
      </c>
      <c r="D41" s="331">
        <v>0</v>
      </c>
      <c r="E41" s="237">
        <v>0</v>
      </c>
      <c r="F41" s="237">
        <v>0</v>
      </c>
      <c r="G41" s="237">
        <v>0</v>
      </c>
      <c r="H41" s="237">
        <v>0</v>
      </c>
      <c r="I41" s="237">
        <v>0</v>
      </c>
      <c r="J41" s="237">
        <v>0</v>
      </c>
      <c r="K41" s="237">
        <v>0</v>
      </c>
      <c r="L41" s="237">
        <v>0</v>
      </c>
      <c r="M41" s="237">
        <v>0</v>
      </c>
      <c r="N41" s="237">
        <v>0</v>
      </c>
      <c r="O41" s="237">
        <v>0</v>
      </c>
      <c r="P41" s="237">
        <v>0</v>
      </c>
      <c r="Q41" s="256">
        <v>0</v>
      </c>
      <c r="R41" s="255">
        <v>0</v>
      </c>
      <c r="S41" s="237">
        <v>0</v>
      </c>
      <c r="T41" s="237">
        <v>0</v>
      </c>
      <c r="U41" s="237">
        <v>0</v>
      </c>
      <c r="V41" s="237">
        <v>0</v>
      </c>
      <c r="W41" s="237">
        <v>0</v>
      </c>
      <c r="X41" s="237">
        <v>0</v>
      </c>
      <c r="Y41" s="237">
        <v>0</v>
      </c>
      <c r="Z41" s="256">
        <v>0</v>
      </c>
      <c r="AA41" s="288">
        <v>0</v>
      </c>
      <c r="AB41" s="255">
        <v>0</v>
      </c>
      <c r="AC41" s="237">
        <v>0</v>
      </c>
      <c r="AD41" s="237">
        <v>0</v>
      </c>
      <c r="AE41" s="256">
        <v>0</v>
      </c>
      <c r="AF41" s="255">
        <v>0</v>
      </c>
      <c r="AG41" s="256">
        <v>0</v>
      </c>
      <c r="AH41" s="255">
        <v>0</v>
      </c>
      <c r="AI41" s="256">
        <v>0</v>
      </c>
      <c r="AJ41" s="237">
        <v>0</v>
      </c>
      <c r="AK41" s="237">
        <v>0</v>
      </c>
      <c r="AL41" s="237">
        <v>0</v>
      </c>
      <c r="AM41" s="287">
        <v>0</v>
      </c>
      <c r="AN41" s="288">
        <v>0</v>
      </c>
      <c r="AO41" s="236">
        <v>0</v>
      </c>
      <c r="AP41" s="237">
        <v>0</v>
      </c>
      <c r="AQ41" s="237">
        <v>0</v>
      </c>
      <c r="AR41" s="237">
        <v>0</v>
      </c>
      <c r="AS41" s="237">
        <v>0</v>
      </c>
      <c r="AT41" s="287">
        <v>0</v>
      </c>
      <c r="AU41" s="255">
        <v>0</v>
      </c>
      <c r="AV41" s="237">
        <v>0</v>
      </c>
      <c r="AW41" s="237">
        <v>0</v>
      </c>
      <c r="AX41" s="237">
        <v>0</v>
      </c>
      <c r="AY41" s="256">
        <v>0</v>
      </c>
      <c r="AZ41" s="236">
        <v>0</v>
      </c>
      <c r="BA41" s="237">
        <v>0</v>
      </c>
      <c r="BB41" s="237">
        <v>0</v>
      </c>
      <c r="BC41" s="256">
        <v>0</v>
      </c>
    </row>
    <row r="42" spans="2:55" s="308" customFormat="1" ht="21" customHeight="1">
      <c r="B42" s="255" t="s">
        <v>375</v>
      </c>
      <c r="C42" s="287">
        <v>0</v>
      </c>
      <c r="D42" s="331">
        <v>0</v>
      </c>
      <c r="E42" s="237">
        <v>0</v>
      </c>
      <c r="F42" s="237">
        <v>0</v>
      </c>
      <c r="G42" s="237">
        <v>0</v>
      </c>
      <c r="H42" s="237">
        <v>0</v>
      </c>
      <c r="I42" s="237">
        <v>0</v>
      </c>
      <c r="J42" s="237">
        <v>0</v>
      </c>
      <c r="K42" s="237">
        <v>0</v>
      </c>
      <c r="L42" s="237">
        <v>0</v>
      </c>
      <c r="M42" s="237">
        <v>0</v>
      </c>
      <c r="N42" s="237">
        <v>0</v>
      </c>
      <c r="O42" s="237">
        <v>0</v>
      </c>
      <c r="P42" s="237">
        <v>0</v>
      </c>
      <c r="Q42" s="256">
        <v>0</v>
      </c>
      <c r="R42" s="255">
        <v>0</v>
      </c>
      <c r="S42" s="237">
        <v>0</v>
      </c>
      <c r="T42" s="237">
        <v>0</v>
      </c>
      <c r="U42" s="237">
        <v>0</v>
      </c>
      <c r="V42" s="237">
        <v>0</v>
      </c>
      <c r="W42" s="237">
        <v>0</v>
      </c>
      <c r="X42" s="237">
        <v>0</v>
      </c>
      <c r="Y42" s="237">
        <v>0</v>
      </c>
      <c r="Z42" s="256">
        <v>0</v>
      </c>
      <c r="AA42" s="288">
        <v>0</v>
      </c>
      <c r="AB42" s="255">
        <v>0</v>
      </c>
      <c r="AC42" s="237">
        <v>0</v>
      </c>
      <c r="AD42" s="237">
        <v>0</v>
      </c>
      <c r="AE42" s="256">
        <v>0</v>
      </c>
      <c r="AF42" s="255">
        <v>0</v>
      </c>
      <c r="AG42" s="256">
        <v>0</v>
      </c>
      <c r="AH42" s="255">
        <v>0</v>
      </c>
      <c r="AI42" s="256">
        <v>0</v>
      </c>
      <c r="AJ42" s="237">
        <v>0</v>
      </c>
      <c r="AK42" s="237">
        <v>0</v>
      </c>
      <c r="AL42" s="237">
        <v>0</v>
      </c>
      <c r="AM42" s="287">
        <v>0</v>
      </c>
      <c r="AN42" s="288">
        <v>0</v>
      </c>
      <c r="AO42" s="236">
        <v>0</v>
      </c>
      <c r="AP42" s="237">
        <v>0</v>
      </c>
      <c r="AQ42" s="237">
        <v>0</v>
      </c>
      <c r="AR42" s="237">
        <v>0</v>
      </c>
      <c r="AS42" s="237">
        <v>0</v>
      </c>
      <c r="AT42" s="287">
        <v>0</v>
      </c>
      <c r="AU42" s="255">
        <v>0</v>
      </c>
      <c r="AV42" s="237">
        <v>0</v>
      </c>
      <c r="AW42" s="237">
        <v>0</v>
      </c>
      <c r="AX42" s="237">
        <v>0</v>
      </c>
      <c r="AY42" s="256">
        <v>0</v>
      </c>
      <c r="AZ42" s="236">
        <v>0</v>
      </c>
      <c r="BA42" s="237">
        <v>0</v>
      </c>
      <c r="BB42" s="237">
        <v>0</v>
      </c>
      <c r="BC42" s="256">
        <v>0</v>
      </c>
    </row>
    <row r="43" spans="2:55" s="308" customFormat="1" ht="21" customHeight="1">
      <c r="B43" s="255" t="s">
        <v>403</v>
      </c>
      <c r="C43" s="287">
        <v>0</v>
      </c>
      <c r="D43" s="331">
        <v>0</v>
      </c>
      <c r="E43" s="237">
        <v>0</v>
      </c>
      <c r="F43" s="237">
        <v>0</v>
      </c>
      <c r="G43" s="237">
        <v>0</v>
      </c>
      <c r="H43" s="237">
        <v>0</v>
      </c>
      <c r="I43" s="237">
        <v>0</v>
      </c>
      <c r="J43" s="237">
        <v>0</v>
      </c>
      <c r="K43" s="237">
        <v>0</v>
      </c>
      <c r="L43" s="237">
        <v>0</v>
      </c>
      <c r="M43" s="237">
        <v>0</v>
      </c>
      <c r="N43" s="237">
        <v>0</v>
      </c>
      <c r="O43" s="237">
        <v>0</v>
      </c>
      <c r="P43" s="237">
        <v>0</v>
      </c>
      <c r="Q43" s="256">
        <v>0</v>
      </c>
      <c r="R43" s="255">
        <v>0</v>
      </c>
      <c r="S43" s="237">
        <v>0</v>
      </c>
      <c r="T43" s="237">
        <v>0</v>
      </c>
      <c r="U43" s="237">
        <v>0</v>
      </c>
      <c r="V43" s="237">
        <v>0</v>
      </c>
      <c r="W43" s="237">
        <v>0</v>
      </c>
      <c r="X43" s="237">
        <v>0</v>
      </c>
      <c r="Y43" s="237">
        <v>0</v>
      </c>
      <c r="Z43" s="256">
        <v>0</v>
      </c>
      <c r="AA43" s="288">
        <v>0</v>
      </c>
      <c r="AB43" s="255">
        <v>0</v>
      </c>
      <c r="AC43" s="237">
        <v>0</v>
      </c>
      <c r="AD43" s="237">
        <v>0</v>
      </c>
      <c r="AE43" s="256">
        <v>0</v>
      </c>
      <c r="AF43" s="255">
        <v>0</v>
      </c>
      <c r="AG43" s="256">
        <v>0</v>
      </c>
      <c r="AH43" s="255">
        <v>0</v>
      </c>
      <c r="AI43" s="256">
        <v>0</v>
      </c>
      <c r="AJ43" s="237">
        <v>0</v>
      </c>
      <c r="AK43" s="237">
        <v>0</v>
      </c>
      <c r="AL43" s="237">
        <v>0</v>
      </c>
      <c r="AM43" s="287">
        <v>0</v>
      </c>
      <c r="AN43" s="288">
        <v>0</v>
      </c>
      <c r="AO43" s="236">
        <v>0</v>
      </c>
      <c r="AP43" s="237">
        <v>0</v>
      </c>
      <c r="AQ43" s="237">
        <v>0</v>
      </c>
      <c r="AR43" s="237">
        <v>0</v>
      </c>
      <c r="AS43" s="237">
        <v>0</v>
      </c>
      <c r="AT43" s="287">
        <v>0</v>
      </c>
      <c r="AU43" s="255">
        <v>0</v>
      </c>
      <c r="AV43" s="237">
        <v>0</v>
      </c>
      <c r="AW43" s="237">
        <v>0</v>
      </c>
      <c r="AX43" s="237">
        <v>0</v>
      </c>
      <c r="AY43" s="256">
        <v>0</v>
      </c>
      <c r="AZ43" s="236">
        <v>0</v>
      </c>
      <c r="BA43" s="237">
        <v>0</v>
      </c>
      <c r="BB43" s="237">
        <v>0</v>
      </c>
      <c r="BC43" s="256">
        <v>0</v>
      </c>
    </row>
    <row r="44" spans="2:55" s="308" customFormat="1" ht="21" customHeight="1">
      <c r="B44" s="255" t="s">
        <v>376</v>
      </c>
      <c r="C44" s="287">
        <v>0</v>
      </c>
      <c r="D44" s="331">
        <v>0</v>
      </c>
      <c r="E44" s="237">
        <v>0</v>
      </c>
      <c r="F44" s="237">
        <v>0</v>
      </c>
      <c r="G44" s="237">
        <v>0</v>
      </c>
      <c r="H44" s="237">
        <v>0</v>
      </c>
      <c r="I44" s="237">
        <v>0</v>
      </c>
      <c r="J44" s="237">
        <v>0</v>
      </c>
      <c r="K44" s="237">
        <v>0</v>
      </c>
      <c r="L44" s="237">
        <v>0</v>
      </c>
      <c r="M44" s="237">
        <v>0</v>
      </c>
      <c r="N44" s="237">
        <v>0</v>
      </c>
      <c r="O44" s="237">
        <v>0</v>
      </c>
      <c r="P44" s="237">
        <v>0</v>
      </c>
      <c r="Q44" s="256">
        <v>0</v>
      </c>
      <c r="R44" s="255">
        <v>0</v>
      </c>
      <c r="S44" s="237">
        <v>0</v>
      </c>
      <c r="T44" s="249">
        <v>0</v>
      </c>
      <c r="U44" s="249">
        <v>0</v>
      </c>
      <c r="V44" s="249">
        <v>0</v>
      </c>
      <c r="W44" s="249">
        <v>0</v>
      </c>
      <c r="X44" s="249">
        <v>0</v>
      </c>
      <c r="Y44" s="249">
        <v>0</v>
      </c>
      <c r="Z44" s="289">
        <v>0</v>
      </c>
      <c r="AA44" s="290">
        <v>0</v>
      </c>
      <c r="AB44" s="291">
        <v>0</v>
      </c>
      <c r="AC44" s="249">
        <v>0</v>
      </c>
      <c r="AD44" s="249">
        <v>0</v>
      </c>
      <c r="AE44" s="289">
        <v>0</v>
      </c>
      <c r="AF44" s="291">
        <v>0</v>
      </c>
      <c r="AG44" s="289">
        <v>0</v>
      </c>
      <c r="AH44" s="291">
        <v>0</v>
      </c>
      <c r="AI44" s="289">
        <v>0</v>
      </c>
      <c r="AJ44" s="249">
        <v>0</v>
      </c>
      <c r="AK44" s="249">
        <v>0</v>
      </c>
      <c r="AL44" s="249">
        <v>0</v>
      </c>
      <c r="AM44" s="292">
        <v>0</v>
      </c>
      <c r="AN44" s="290">
        <v>0</v>
      </c>
      <c r="AO44" s="248">
        <v>0</v>
      </c>
      <c r="AP44" s="249">
        <v>0</v>
      </c>
      <c r="AQ44" s="249">
        <v>0</v>
      </c>
      <c r="AR44" s="249">
        <v>0</v>
      </c>
      <c r="AS44" s="249">
        <v>0</v>
      </c>
      <c r="AT44" s="292">
        <v>0</v>
      </c>
      <c r="AU44" s="255">
        <v>0</v>
      </c>
      <c r="AV44" s="237">
        <v>0</v>
      </c>
      <c r="AW44" s="237">
        <v>0</v>
      </c>
      <c r="AX44" s="237">
        <v>0</v>
      </c>
      <c r="AY44" s="256">
        <v>0</v>
      </c>
      <c r="AZ44" s="236">
        <v>0</v>
      </c>
      <c r="BA44" s="237">
        <v>0</v>
      </c>
      <c r="BB44" s="237">
        <v>0</v>
      </c>
      <c r="BC44" s="256">
        <v>0</v>
      </c>
    </row>
    <row r="45" spans="2:55" s="308" customFormat="1" ht="21" customHeight="1">
      <c r="B45" s="291" t="s">
        <v>377</v>
      </c>
      <c r="C45" s="292">
        <v>1</v>
      </c>
      <c r="D45" s="460">
        <v>0</v>
      </c>
      <c r="E45" s="249">
        <v>0</v>
      </c>
      <c r="F45" s="249">
        <v>0</v>
      </c>
      <c r="G45" s="249">
        <v>0</v>
      </c>
      <c r="H45" s="249">
        <v>0</v>
      </c>
      <c r="I45" s="249">
        <v>0</v>
      </c>
      <c r="J45" s="249">
        <v>0</v>
      </c>
      <c r="K45" s="249">
        <v>0</v>
      </c>
      <c r="L45" s="249">
        <v>0</v>
      </c>
      <c r="M45" s="249">
        <v>0</v>
      </c>
      <c r="N45" s="249">
        <v>0</v>
      </c>
      <c r="O45" s="249">
        <v>0</v>
      </c>
      <c r="P45" s="249">
        <v>0</v>
      </c>
      <c r="Q45" s="289">
        <v>0</v>
      </c>
      <c r="R45" s="291">
        <v>0</v>
      </c>
      <c r="S45" s="249">
        <v>0</v>
      </c>
      <c r="T45" s="249">
        <v>0</v>
      </c>
      <c r="U45" s="249">
        <v>0</v>
      </c>
      <c r="V45" s="249">
        <v>0</v>
      </c>
      <c r="W45" s="249">
        <v>0</v>
      </c>
      <c r="X45" s="249">
        <v>0</v>
      </c>
      <c r="Y45" s="249">
        <v>0</v>
      </c>
      <c r="Z45" s="249">
        <v>0</v>
      </c>
      <c r="AA45" s="290">
        <v>0</v>
      </c>
      <c r="AB45" s="291">
        <v>0</v>
      </c>
      <c r="AC45" s="249">
        <v>0</v>
      </c>
      <c r="AD45" s="249">
        <v>0</v>
      </c>
      <c r="AE45" s="289">
        <v>0</v>
      </c>
      <c r="AF45" s="291">
        <v>0</v>
      </c>
      <c r="AG45" s="289">
        <v>0</v>
      </c>
      <c r="AH45" s="291">
        <v>0</v>
      </c>
      <c r="AI45" s="289">
        <v>0</v>
      </c>
      <c r="AJ45" s="249">
        <v>0</v>
      </c>
      <c r="AK45" s="249">
        <v>0</v>
      </c>
      <c r="AL45" s="249">
        <v>0</v>
      </c>
      <c r="AM45" s="292">
        <v>0</v>
      </c>
      <c r="AN45" s="290">
        <v>0</v>
      </c>
      <c r="AO45" s="248">
        <v>0</v>
      </c>
      <c r="AP45" s="249">
        <v>0</v>
      </c>
      <c r="AQ45" s="249">
        <v>0</v>
      </c>
      <c r="AR45" s="249">
        <v>0</v>
      </c>
      <c r="AS45" s="249">
        <v>0</v>
      </c>
      <c r="AT45" s="292">
        <v>0</v>
      </c>
      <c r="AU45" s="291">
        <v>0</v>
      </c>
      <c r="AV45" s="249">
        <v>0</v>
      </c>
      <c r="AW45" s="249">
        <v>0</v>
      </c>
      <c r="AX45" s="249">
        <v>0</v>
      </c>
      <c r="AY45" s="289">
        <v>0</v>
      </c>
      <c r="AZ45" s="248">
        <v>0</v>
      </c>
      <c r="BA45" s="249">
        <v>0</v>
      </c>
      <c r="BB45" s="249">
        <v>0</v>
      </c>
      <c r="BC45" s="289">
        <v>0</v>
      </c>
    </row>
    <row r="46" spans="2:55" s="308" customFormat="1" ht="21" customHeight="1">
      <c r="B46" s="291" t="s">
        <v>378</v>
      </c>
      <c r="C46" s="292">
        <v>1</v>
      </c>
      <c r="D46" s="460">
        <v>0</v>
      </c>
      <c r="E46" s="249">
        <v>0</v>
      </c>
      <c r="F46" s="249">
        <v>0</v>
      </c>
      <c r="G46" s="249">
        <v>0</v>
      </c>
      <c r="H46" s="249">
        <v>0</v>
      </c>
      <c r="I46" s="249">
        <v>0</v>
      </c>
      <c r="J46" s="249">
        <v>0</v>
      </c>
      <c r="K46" s="249">
        <v>0</v>
      </c>
      <c r="L46" s="249">
        <v>0</v>
      </c>
      <c r="M46" s="249">
        <v>0</v>
      </c>
      <c r="N46" s="249">
        <v>0</v>
      </c>
      <c r="O46" s="249">
        <v>0</v>
      </c>
      <c r="P46" s="249">
        <v>0</v>
      </c>
      <c r="Q46" s="289">
        <v>0</v>
      </c>
      <c r="R46" s="291">
        <v>0</v>
      </c>
      <c r="S46" s="249">
        <v>0</v>
      </c>
      <c r="T46" s="249">
        <v>0</v>
      </c>
      <c r="U46" s="249">
        <v>0</v>
      </c>
      <c r="V46" s="249">
        <v>0</v>
      </c>
      <c r="W46" s="249">
        <v>0</v>
      </c>
      <c r="X46" s="249">
        <v>0</v>
      </c>
      <c r="Y46" s="249">
        <v>0</v>
      </c>
      <c r="Z46" s="289">
        <v>0</v>
      </c>
      <c r="AA46" s="290">
        <v>0</v>
      </c>
      <c r="AB46" s="291">
        <v>0</v>
      </c>
      <c r="AC46" s="249">
        <v>0</v>
      </c>
      <c r="AD46" s="249">
        <v>0</v>
      </c>
      <c r="AE46" s="289">
        <v>0</v>
      </c>
      <c r="AF46" s="291">
        <v>0</v>
      </c>
      <c r="AG46" s="289">
        <v>0</v>
      </c>
      <c r="AH46" s="291">
        <v>0</v>
      </c>
      <c r="AI46" s="289">
        <v>0</v>
      </c>
      <c r="AJ46" s="249">
        <v>0</v>
      </c>
      <c r="AK46" s="249">
        <v>0</v>
      </c>
      <c r="AL46" s="249">
        <v>0</v>
      </c>
      <c r="AM46" s="292">
        <v>0</v>
      </c>
      <c r="AN46" s="290">
        <v>0</v>
      </c>
      <c r="AO46" s="248">
        <v>0</v>
      </c>
      <c r="AP46" s="249">
        <v>0</v>
      </c>
      <c r="AQ46" s="249">
        <v>0</v>
      </c>
      <c r="AR46" s="249">
        <v>0</v>
      </c>
      <c r="AS46" s="249">
        <v>0</v>
      </c>
      <c r="AT46" s="292">
        <v>0</v>
      </c>
      <c r="AU46" s="291">
        <v>0</v>
      </c>
      <c r="AV46" s="249">
        <v>0</v>
      </c>
      <c r="AW46" s="249">
        <v>0</v>
      </c>
      <c r="AX46" s="249">
        <v>0</v>
      </c>
      <c r="AY46" s="289">
        <v>0</v>
      </c>
      <c r="AZ46" s="248">
        <v>0</v>
      </c>
      <c r="BA46" s="249">
        <v>0</v>
      </c>
      <c r="BB46" s="249">
        <v>0</v>
      </c>
      <c r="BC46" s="289">
        <v>0</v>
      </c>
    </row>
    <row r="47" spans="2:55" s="308" customFormat="1" ht="21" customHeight="1">
      <c r="B47" s="255" t="s">
        <v>379</v>
      </c>
      <c r="C47" s="287">
        <v>0</v>
      </c>
      <c r="D47" s="331">
        <v>0</v>
      </c>
      <c r="E47" s="237">
        <v>0</v>
      </c>
      <c r="F47" s="237">
        <v>0</v>
      </c>
      <c r="G47" s="237">
        <v>0</v>
      </c>
      <c r="H47" s="237">
        <v>0</v>
      </c>
      <c r="I47" s="237">
        <v>0</v>
      </c>
      <c r="J47" s="237">
        <v>0</v>
      </c>
      <c r="K47" s="237">
        <v>0</v>
      </c>
      <c r="L47" s="237">
        <v>0</v>
      </c>
      <c r="M47" s="237">
        <v>0</v>
      </c>
      <c r="N47" s="237">
        <v>0</v>
      </c>
      <c r="O47" s="237">
        <v>0</v>
      </c>
      <c r="P47" s="237">
        <v>0</v>
      </c>
      <c r="Q47" s="256">
        <v>0</v>
      </c>
      <c r="R47" s="255">
        <v>0</v>
      </c>
      <c r="S47" s="237">
        <v>0</v>
      </c>
      <c r="T47" s="249">
        <v>0</v>
      </c>
      <c r="U47" s="249">
        <v>0</v>
      </c>
      <c r="V47" s="249">
        <v>0</v>
      </c>
      <c r="W47" s="249">
        <v>0</v>
      </c>
      <c r="X47" s="249">
        <v>0</v>
      </c>
      <c r="Y47" s="249">
        <v>0</v>
      </c>
      <c r="Z47" s="289">
        <v>0</v>
      </c>
      <c r="AA47" s="290">
        <v>0</v>
      </c>
      <c r="AB47" s="291">
        <v>0</v>
      </c>
      <c r="AC47" s="249">
        <v>0</v>
      </c>
      <c r="AD47" s="249">
        <v>0</v>
      </c>
      <c r="AE47" s="289">
        <v>0</v>
      </c>
      <c r="AF47" s="291">
        <v>0</v>
      </c>
      <c r="AG47" s="289">
        <v>0</v>
      </c>
      <c r="AH47" s="291">
        <v>0</v>
      </c>
      <c r="AI47" s="289">
        <v>0</v>
      </c>
      <c r="AJ47" s="249">
        <v>0</v>
      </c>
      <c r="AK47" s="249">
        <v>0</v>
      </c>
      <c r="AL47" s="249">
        <v>0</v>
      </c>
      <c r="AM47" s="292">
        <v>0</v>
      </c>
      <c r="AN47" s="290">
        <v>0</v>
      </c>
      <c r="AO47" s="248">
        <v>0</v>
      </c>
      <c r="AP47" s="249">
        <v>0</v>
      </c>
      <c r="AQ47" s="249">
        <v>0</v>
      </c>
      <c r="AR47" s="249">
        <v>0</v>
      </c>
      <c r="AS47" s="249">
        <v>0</v>
      </c>
      <c r="AT47" s="292">
        <v>0</v>
      </c>
      <c r="AU47" s="255">
        <v>0</v>
      </c>
      <c r="AV47" s="237">
        <v>0</v>
      </c>
      <c r="AW47" s="237">
        <v>0</v>
      </c>
      <c r="AX47" s="237">
        <v>0</v>
      </c>
      <c r="AY47" s="256">
        <v>0</v>
      </c>
      <c r="AZ47" s="236">
        <v>0</v>
      </c>
      <c r="BA47" s="237">
        <v>0</v>
      </c>
      <c r="BB47" s="237">
        <v>0</v>
      </c>
      <c r="BC47" s="256">
        <v>0</v>
      </c>
    </row>
    <row r="48" spans="2:55" s="308" customFormat="1" ht="21" customHeight="1">
      <c r="B48" s="255" t="s">
        <v>380</v>
      </c>
      <c r="C48" s="287">
        <v>0</v>
      </c>
      <c r="D48" s="331">
        <v>0</v>
      </c>
      <c r="E48" s="237">
        <v>0</v>
      </c>
      <c r="F48" s="237">
        <v>0</v>
      </c>
      <c r="G48" s="237">
        <v>0</v>
      </c>
      <c r="H48" s="237">
        <v>0</v>
      </c>
      <c r="I48" s="237">
        <v>0</v>
      </c>
      <c r="J48" s="237">
        <v>0</v>
      </c>
      <c r="K48" s="237">
        <v>0</v>
      </c>
      <c r="L48" s="237">
        <v>0</v>
      </c>
      <c r="M48" s="237">
        <v>0</v>
      </c>
      <c r="N48" s="237">
        <v>0</v>
      </c>
      <c r="O48" s="237">
        <v>0</v>
      </c>
      <c r="P48" s="237">
        <v>0</v>
      </c>
      <c r="Q48" s="256">
        <v>0</v>
      </c>
      <c r="R48" s="255">
        <v>0</v>
      </c>
      <c r="S48" s="237">
        <v>0</v>
      </c>
      <c r="T48" s="249">
        <v>0</v>
      </c>
      <c r="U48" s="249">
        <v>0</v>
      </c>
      <c r="V48" s="249">
        <v>0</v>
      </c>
      <c r="W48" s="249">
        <v>0</v>
      </c>
      <c r="X48" s="249">
        <v>0</v>
      </c>
      <c r="Y48" s="249">
        <v>0</v>
      </c>
      <c r="Z48" s="289">
        <v>0</v>
      </c>
      <c r="AA48" s="290">
        <v>0</v>
      </c>
      <c r="AB48" s="291">
        <v>0</v>
      </c>
      <c r="AC48" s="249">
        <v>0</v>
      </c>
      <c r="AD48" s="249">
        <v>0</v>
      </c>
      <c r="AE48" s="289">
        <v>0</v>
      </c>
      <c r="AF48" s="291">
        <v>0</v>
      </c>
      <c r="AG48" s="289">
        <v>0</v>
      </c>
      <c r="AH48" s="291">
        <v>0</v>
      </c>
      <c r="AI48" s="289">
        <v>0</v>
      </c>
      <c r="AJ48" s="249">
        <v>0</v>
      </c>
      <c r="AK48" s="249">
        <v>0</v>
      </c>
      <c r="AL48" s="249">
        <v>0</v>
      </c>
      <c r="AM48" s="292">
        <v>0</v>
      </c>
      <c r="AN48" s="290">
        <v>0</v>
      </c>
      <c r="AO48" s="248">
        <v>0</v>
      </c>
      <c r="AP48" s="249">
        <v>0</v>
      </c>
      <c r="AQ48" s="249">
        <v>0</v>
      </c>
      <c r="AR48" s="249">
        <v>0</v>
      </c>
      <c r="AS48" s="249">
        <v>0</v>
      </c>
      <c r="AT48" s="292">
        <v>0</v>
      </c>
      <c r="AU48" s="255">
        <v>0</v>
      </c>
      <c r="AV48" s="237">
        <v>0</v>
      </c>
      <c r="AW48" s="237">
        <v>0</v>
      </c>
      <c r="AX48" s="237">
        <v>0</v>
      </c>
      <c r="AY48" s="256">
        <v>0</v>
      </c>
      <c r="AZ48" s="236">
        <v>0</v>
      </c>
      <c r="BA48" s="237">
        <v>0</v>
      </c>
      <c r="BB48" s="237">
        <v>0</v>
      </c>
      <c r="BC48" s="256">
        <v>0</v>
      </c>
    </row>
    <row r="49" spans="2:55" s="308" customFormat="1" ht="21" customHeight="1">
      <c r="B49" s="255" t="s">
        <v>381</v>
      </c>
      <c r="C49" s="287">
        <v>0</v>
      </c>
      <c r="D49" s="331">
        <v>0</v>
      </c>
      <c r="E49" s="237">
        <v>0</v>
      </c>
      <c r="F49" s="237">
        <v>0</v>
      </c>
      <c r="G49" s="237">
        <v>0</v>
      </c>
      <c r="H49" s="237">
        <v>0</v>
      </c>
      <c r="I49" s="237">
        <v>0</v>
      </c>
      <c r="J49" s="237">
        <v>0</v>
      </c>
      <c r="K49" s="237">
        <v>0</v>
      </c>
      <c r="L49" s="237">
        <v>0</v>
      </c>
      <c r="M49" s="237">
        <v>0</v>
      </c>
      <c r="N49" s="237">
        <v>0</v>
      </c>
      <c r="O49" s="237">
        <v>0</v>
      </c>
      <c r="P49" s="237">
        <v>0</v>
      </c>
      <c r="Q49" s="256">
        <v>0</v>
      </c>
      <c r="R49" s="255">
        <v>0</v>
      </c>
      <c r="S49" s="237">
        <v>0</v>
      </c>
      <c r="T49" s="249">
        <v>0</v>
      </c>
      <c r="U49" s="249">
        <v>0</v>
      </c>
      <c r="V49" s="249">
        <v>0</v>
      </c>
      <c r="W49" s="249">
        <v>0</v>
      </c>
      <c r="X49" s="249">
        <v>0</v>
      </c>
      <c r="Y49" s="249">
        <v>0</v>
      </c>
      <c r="Z49" s="289">
        <v>0</v>
      </c>
      <c r="AA49" s="290">
        <v>0</v>
      </c>
      <c r="AB49" s="291">
        <v>0</v>
      </c>
      <c r="AC49" s="249">
        <v>0</v>
      </c>
      <c r="AD49" s="249">
        <v>0</v>
      </c>
      <c r="AE49" s="289">
        <v>0</v>
      </c>
      <c r="AF49" s="291">
        <v>0</v>
      </c>
      <c r="AG49" s="289">
        <v>0</v>
      </c>
      <c r="AH49" s="291">
        <v>0</v>
      </c>
      <c r="AI49" s="289">
        <v>0</v>
      </c>
      <c r="AJ49" s="249">
        <v>0</v>
      </c>
      <c r="AK49" s="249">
        <v>0</v>
      </c>
      <c r="AL49" s="249">
        <v>0</v>
      </c>
      <c r="AM49" s="292">
        <v>0</v>
      </c>
      <c r="AN49" s="290">
        <v>0</v>
      </c>
      <c r="AO49" s="248">
        <v>0</v>
      </c>
      <c r="AP49" s="249">
        <v>0</v>
      </c>
      <c r="AQ49" s="249">
        <v>0</v>
      </c>
      <c r="AR49" s="249">
        <v>0</v>
      </c>
      <c r="AS49" s="249">
        <v>0</v>
      </c>
      <c r="AT49" s="292">
        <v>0</v>
      </c>
      <c r="AU49" s="255">
        <v>0</v>
      </c>
      <c r="AV49" s="237">
        <v>0</v>
      </c>
      <c r="AW49" s="237">
        <v>0</v>
      </c>
      <c r="AX49" s="237">
        <v>0</v>
      </c>
      <c r="AY49" s="256">
        <v>0</v>
      </c>
      <c r="AZ49" s="236">
        <v>0</v>
      </c>
      <c r="BA49" s="237">
        <v>0</v>
      </c>
      <c r="BB49" s="237">
        <v>0</v>
      </c>
      <c r="BC49" s="256">
        <v>0</v>
      </c>
    </row>
    <row r="50" spans="2:55" s="308" customFormat="1" ht="21" customHeight="1">
      <c r="B50" s="255" t="s">
        <v>382</v>
      </c>
      <c r="C50" s="287">
        <v>0</v>
      </c>
      <c r="D50" s="331">
        <v>0</v>
      </c>
      <c r="E50" s="237">
        <v>0</v>
      </c>
      <c r="F50" s="237">
        <v>0</v>
      </c>
      <c r="G50" s="237">
        <v>0</v>
      </c>
      <c r="H50" s="237">
        <v>0</v>
      </c>
      <c r="I50" s="237">
        <v>0</v>
      </c>
      <c r="J50" s="237">
        <v>0</v>
      </c>
      <c r="K50" s="237">
        <v>0</v>
      </c>
      <c r="L50" s="237">
        <v>0</v>
      </c>
      <c r="M50" s="237">
        <v>0</v>
      </c>
      <c r="N50" s="237">
        <v>0</v>
      </c>
      <c r="O50" s="237">
        <v>0</v>
      </c>
      <c r="P50" s="237">
        <v>0</v>
      </c>
      <c r="Q50" s="256">
        <v>0</v>
      </c>
      <c r="R50" s="255">
        <v>0</v>
      </c>
      <c r="S50" s="237">
        <v>0</v>
      </c>
      <c r="T50" s="249">
        <v>0</v>
      </c>
      <c r="U50" s="249">
        <v>0</v>
      </c>
      <c r="V50" s="249">
        <v>0</v>
      </c>
      <c r="W50" s="249">
        <v>0</v>
      </c>
      <c r="X50" s="249">
        <v>0</v>
      </c>
      <c r="Y50" s="249">
        <v>0</v>
      </c>
      <c r="Z50" s="289">
        <v>0</v>
      </c>
      <c r="AA50" s="290">
        <v>0</v>
      </c>
      <c r="AB50" s="291">
        <v>0</v>
      </c>
      <c r="AC50" s="249">
        <v>0</v>
      </c>
      <c r="AD50" s="249">
        <v>0</v>
      </c>
      <c r="AE50" s="289">
        <v>0</v>
      </c>
      <c r="AF50" s="291">
        <v>0</v>
      </c>
      <c r="AG50" s="289">
        <v>0</v>
      </c>
      <c r="AH50" s="291">
        <v>0</v>
      </c>
      <c r="AI50" s="289">
        <v>0</v>
      </c>
      <c r="AJ50" s="249">
        <v>0</v>
      </c>
      <c r="AK50" s="249">
        <v>0</v>
      </c>
      <c r="AL50" s="249">
        <v>0</v>
      </c>
      <c r="AM50" s="292">
        <v>0</v>
      </c>
      <c r="AN50" s="290">
        <v>0</v>
      </c>
      <c r="AO50" s="248">
        <v>0</v>
      </c>
      <c r="AP50" s="249">
        <v>0</v>
      </c>
      <c r="AQ50" s="249">
        <v>0</v>
      </c>
      <c r="AR50" s="249">
        <v>0</v>
      </c>
      <c r="AS50" s="249">
        <v>0</v>
      </c>
      <c r="AT50" s="292">
        <v>0</v>
      </c>
      <c r="AU50" s="255">
        <v>0</v>
      </c>
      <c r="AV50" s="237">
        <v>0</v>
      </c>
      <c r="AW50" s="237">
        <v>0</v>
      </c>
      <c r="AX50" s="237">
        <v>0</v>
      </c>
      <c r="AY50" s="256">
        <v>0</v>
      </c>
      <c r="AZ50" s="236">
        <v>0</v>
      </c>
      <c r="BA50" s="237">
        <v>0</v>
      </c>
      <c r="BB50" s="237">
        <v>0</v>
      </c>
      <c r="BC50" s="256">
        <v>0</v>
      </c>
    </row>
    <row r="51" spans="2:55" s="308" customFormat="1" ht="21" customHeight="1">
      <c r="B51" s="255" t="s">
        <v>383</v>
      </c>
      <c r="C51" s="287">
        <v>0</v>
      </c>
      <c r="D51" s="331">
        <v>0</v>
      </c>
      <c r="E51" s="237">
        <v>0</v>
      </c>
      <c r="F51" s="237">
        <v>0</v>
      </c>
      <c r="G51" s="237">
        <v>0</v>
      </c>
      <c r="H51" s="237">
        <v>0</v>
      </c>
      <c r="I51" s="237">
        <v>0</v>
      </c>
      <c r="J51" s="237">
        <v>0</v>
      </c>
      <c r="K51" s="237">
        <v>0</v>
      </c>
      <c r="L51" s="237">
        <v>0</v>
      </c>
      <c r="M51" s="237">
        <v>0</v>
      </c>
      <c r="N51" s="237">
        <v>0</v>
      </c>
      <c r="O51" s="237">
        <v>0</v>
      </c>
      <c r="P51" s="237">
        <v>0</v>
      </c>
      <c r="Q51" s="256">
        <v>0</v>
      </c>
      <c r="R51" s="255">
        <v>0</v>
      </c>
      <c r="S51" s="237">
        <v>0</v>
      </c>
      <c r="T51" s="249">
        <v>0</v>
      </c>
      <c r="U51" s="249">
        <v>0</v>
      </c>
      <c r="V51" s="249">
        <v>0</v>
      </c>
      <c r="W51" s="249">
        <v>0</v>
      </c>
      <c r="X51" s="249">
        <v>0</v>
      </c>
      <c r="Y51" s="249">
        <v>0</v>
      </c>
      <c r="Z51" s="289">
        <v>0</v>
      </c>
      <c r="AA51" s="290">
        <v>0</v>
      </c>
      <c r="AB51" s="291">
        <v>0</v>
      </c>
      <c r="AC51" s="249">
        <v>0</v>
      </c>
      <c r="AD51" s="249">
        <v>0</v>
      </c>
      <c r="AE51" s="289">
        <v>0</v>
      </c>
      <c r="AF51" s="291">
        <v>0</v>
      </c>
      <c r="AG51" s="289">
        <v>0</v>
      </c>
      <c r="AH51" s="291">
        <v>0</v>
      </c>
      <c r="AI51" s="289">
        <v>0</v>
      </c>
      <c r="AJ51" s="249">
        <v>0</v>
      </c>
      <c r="AK51" s="249">
        <v>0</v>
      </c>
      <c r="AL51" s="249">
        <v>0</v>
      </c>
      <c r="AM51" s="292">
        <v>0</v>
      </c>
      <c r="AN51" s="290">
        <v>0</v>
      </c>
      <c r="AO51" s="248">
        <v>0</v>
      </c>
      <c r="AP51" s="249">
        <v>0</v>
      </c>
      <c r="AQ51" s="249">
        <v>0</v>
      </c>
      <c r="AR51" s="249">
        <v>0</v>
      </c>
      <c r="AS51" s="249">
        <v>0</v>
      </c>
      <c r="AT51" s="292">
        <v>0</v>
      </c>
      <c r="AU51" s="255">
        <v>0</v>
      </c>
      <c r="AV51" s="237">
        <v>0</v>
      </c>
      <c r="AW51" s="237">
        <v>0</v>
      </c>
      <c r="AX51" s="237">
        <v>0</v>
      </c>
      <c r="AY51" s="256">
        <v>0</v>
      </c>
      <c r="AZ51" s="236">
        <v>0</v>
      </c>
      <c r="BA51" s="237">
        <v>0</v>
      </c>
      <c r="BB51" s="237">
        <v>0</v>
      </c>
      <c r="BC51" s="256">
        <v>0</v>
      </c>
    </row>
    <row r="52" spans="2:55" s="308" customFormat="1" ht="21" customHeight="1" thickBot="1">
      <c r="B52" s="257" t="s">
        <v>384</v>
      </c>
      <c r="C52" s="294">
        <v>0</v>
      </c>
      <c r="D52" s="332">
        <v>0</v>
      </c>
      <c r="E52" s="293">
        <v>0</v>
      </c>
      <c r="F52" s="293">
        <v>0</v>
      </c>
      <c r="G52" s="293">
        <v>0</v>
      </c>
      <c r="H52" s="293">
        <v>0</v>
      </c>
      <c r="I52" s="293">
        <v>0</v>
      </c>
      <c r="J52" s="293">
        <v>0</v>
      </c>
      <c r="K52" s="293">
        <v>0</v>
      </c>
      <c r="L52" s="293">
        <v>0</v>
      </c>
      <c r="M52" s="293">
        <v>0</v>
      </c>
      <c r="N52" s="293">
        <v>0</v>
      </c>
      <c r="O52" s="293">
        <v>0</v>
      </c>
      <c r="P52" s="293">
        <v>0</v>
      </c>
      <c r="Q52" s="258">
        <v>0</v>
      </c>
      <c r="R52" s="257">
        <v>0</v>
      </c>
      <c r="S52" s="293">
        <v>0</v>
      </c>
      <c r="T52" s="251">
        <v>0</v>
      </c>
      <c r="U52" s="251">
        <v>0</v>
      </c>
      <c r="V52" s="251">
        <v>0</v>
      </c>
      <c r="W52" s="251">
        <v>0</v>
      </c>
      <c r="X52" s="251">
        <v>0</v>
      </c>
      <c r="Y52" s="251">
        <v>0</v>
      </c>
      <c r="Z52" s="295">
        <v>0</v>
      </c>
      <c r="AA52" s="296">
        <v>0</v>
      </c>
      <c r="AB52" s="297">
        <v>0</v>
      </c>
      <c r="AC52" s="251">
        <v>0</v>
      </c>
      <c r="AD52" s="251">
        <v>0</v>
      </c>
      <c r="AE52" s="295">
        <v>0</v>
      </c>
      <c r="AF52" s="297">
        <v>0</v>
      </c>
      <c r="AG52" s="295">
        <v>0</v>
      </c>
      <c r="AH52" s="297">
        <v>0</v>
      </c>
      <c r="AI52" s="295">
        <v>0</v>
      </c>
      <c r="AJ52" s="251">
        <v>0</v>
      </c>
      <c r="AK52" s="251">
        <v>0</v>
      </c>
      <c r="AL52" s="251">
        <v>0</v>
      </c>
      <c r="AM52" s="298">
        <v>0</v>
      </c>
      <c r="AN52" s="296">
        <v>0</v>
      </c>
      <c r="AO52" s="250">
        <v>0</v>
      </c>
      <c r="AP52" s="251">
        <v>0</v>
      </c>
      <c r="AQ52" s="251">
        <v>0</v>
      </c>
      <c r="AR52" s="251">
        <v>0</v>
      </c>
      <c r="AS52" s="251">
        <v>0</v>
      </c>
      <c r="AT52" s="298">
        <v>0</v>
      </c>
      <c r="AU52" s="257">
        <v>0</v>
      </c>
      <c r="AV52" s="293">
        <v>0</v>
      </c>
      <c r="AW52" s="293">
        <v>0</v>
      </c>
      <c r="AX52" s="293">
        <v>0</v>
      </c>
      <c r="AY52" s="258">
        <v>0</v>
      </c>
      <c r="AZ52" s="299">
        <v>0</v>
      </c>
      <c r="BA52" s="293">
        <v>0</v>
      </c>
      <c r="BB52" s="293">
        <v>0</v>
      </c>
      <c r="BC52" s="258">
        <v>0</v>
      </c>
    </row>
    <row r="53" spans="2:55" s="308" customFormat="1" ht="21" customHeight="1" thickBot="1" thickTop="1">
      <c r="B53" s="300" t="s">
        <v>93</v>
      </c>
      <c r="C53" s="302">
        <f aca="true" t="shared" si="0" ref="C53:AH53">SUM(C6:C52)</f>
        <v>2</v>
      </c>
      <c r="D53" s="418">
        <f t="shared" si="0"/>
        <v>0</v>
      </c>
      <c r="E53" s="301">
        <f t="shared" si="0"/>
        <v>0</v>
      </c>
      <c r="F53" s="301">
        <f t="shared" si="0"/>
        <v>0</v>
      </c>
      <c r="G53" s="301">
        <f t="shared" si="0"/>
        <v>0</v>
      </c>
      <c r="H53" s="301">
        <f t="shared" si="0"/>
        <v>0</v>
      </c>
      <c r="I53" s="301">
        <f t="shared" si="0"/>
        <v>0</v>
      </c>
      <c r="J53" s="301">
        <f t="shared" si="0"/>
        <v>0</v>
      </c>
      <c r="K53" s="301">
        <f t="shared" si="0"/>
        <v>0</v>
      </c>
      <c r="L53" s="301">
        <f t="shared" si="0"/>
        <v>0</v>
      </c>
      <c r="M53" s="301">
        <f t="shared" si="0"/>
        <v>0</v>
      </c>
      <c r="N53" s="301">
        <f t="shared" si="0"/>
        <v>0</v>
      </c>
      <c r="O53" s="301">
        <f t="shared" si="0"/>
        <v>0</v>
      </c>
      <c r="P53" s="301">
        <f t="shared" si="0"/>
        <v>0</v>
      </c>
      <c r="Q53" s="260">
        <f t="shared" si="0"/>
        <v>0</v>
      </c>
      <c r="R53" s="259">
        <f t="shared" si="0"/>
        <v>0</v>
      </c>
      <c r="S53" s="301">
        <f t="shared" si="0"/>
        <v>0</v>
      </c>
      <c r="T53" s="253">
        <f t="shared" si="0"/>
        <v>0</v>
      </c>
      <c r="U53" s="253">
        <f t="shared" si="0"/>
        <v>0</v>
      </c>
      <c r="V53" s="253">
        <f t="shared" si="0"/>
        <v>0</v>
      </c>
      <c r="W53" s="253">
        <f t="shared" si="0"/>
        <v>0</v>
      </c>
      <c r="X53" s="253">
        <f t="shared" si="0"/>
        <v>0</v>
      </c>
      <c r="Y53" s="253">
        <f t="shared" si="0"/>
        <v>0</v>
      </c>
      <c r="Z53" s="303">
        <f t="shared" si="0"/>
        <v>0</v>
      </c>
      <c r="AA53" s="304">
        <f t="shared" si="0"/>
        <v>0</v>
      </c>
      <c r="AB53" s="305">
        <f t="shared" si="0"/>
        <v>0</v>
      </c>
      <c r="AC53" s="253">
        <f t="shared" si="0"/>
        <v>0</v>
      </c>
      <c r="AD53" s="253">
        <f t="shared" si="0"/>
        <v>0</v>
      </c>
      <c r="AE53" s="303">
        <f t="shared" si="0"/>
        <v>0</v>
      </c>
      <c r="AF53" s="305">
        <f t="shared" si="0"/>
        <v>0</v>
      </c>
      <c r="AG53" s="303">
        <f t="shared" si="0"/>
        <v>0</v>
      </c>
      <c r="AH53" s="305">
        <f t="shared" si="0"/>
        <v>0</v>
      </c>
      <c r="AI53" s="303">
        <f aca="true" t="shared" si="1" ref="AI53:BC53">SUM(AI6:AI52)</f>
        <v>0</v>
      </c>
      <c r="AJ53" s="253">
        <f t="shared" si="1"/>
        <v>0</v>
      </c>
      <c r="AK53" s="253">
        <f t="shared" si="1"/>
        <v>0</v>
      </c>
      <c r="AL53" s="253">
        <f t="shared" si="1"/>
        <v>0</v>
      </c>
      <c r="AM53" s="306">
        <f t="shared" si="1"/>
        <v>0</v>
      </c>
      <c r="AN53" s="304">
        <f t="shared" si="1"/>
        <v>0</v>
      </c>
      <c r="AO53" s="252">
        <f t="shared" si="1"/>
        <v>0</v>
      </c>
      <c r="AP53" s="253">
        <f t="shared" si="1"/>
        <v>0</v>
      </c>
      <c r="AQ53" s="253">
        <f t="shared" si="1"/>
        <v>0</v>
      </c>
      <c r="AR53" s="253">
        <f t="shared" si="1"/>
        <v>0</v>
      </c>
      <c r="AS53" s="253">
        <f t="shared" si="1"/>
        <v>0</v>
      </c>
      <c r="AT53" s="306">
        <f t="shared" si="1"/>
        <v>0</v>
      </c>
      <c r="AU53" s="259">
        <f t="shared" si="1"/>
        <v>0</v>
      </c>
      <c r="AV53" s="301">
        <f t="shared" si="1"/>
        <v>0</v>
      </c>
      <c r="AW53" s="301">
        <f t="shared" si="1"/>
        <v>0</v>
      </c>
      <c r="AX53" s="301">
        <f t="shared" si="1"/>
        <v>0</v>
      </c>
      <c r="AY53" s="260">
        <f t="shared" si="1"/>
        <v>0</v>
      </c>
      <c r="AZ53" s="307">
        <f t="shared" si="1"/>
        <v>0</v>
      </c>
      <c r="BA53" s="301">
        <f t="shared" si="1"/>
        <v>0</v>
      </c>
      <c r="BB53" s="301">
        <f t="shared" si="1"/>
        <v>0</v>
      </c>
      <c r="BC53" s="260">
        <f t="shared" si="1"/>
        <v>0</v>
      </c>
    </row>
    <row r="54" ht="13.5" thickTop="1"/>
  </sheetData>
  <sheetProtection/>
  <mergeCells count="66">
    <mergeCell ref="C2:C5"/>
    <mergeCell ref="D2:D5"/>
    <mergeCell ref="E2:Q2"/>
    <mergeCell ref="R2:Z2"/>
    <mergeCell ref="AA2:AA5"/>
    <mergeCell ref="AB2:AE2"/>
    <mergeCell ref="J4:J5"/>
    <mergeCell ref="K4:K5"/>
    <mergeCell ref="L4:L5"/>
    <mergeCell ref="M4:M5"/>
    <mergeCell ref="AF2:AG2"/>
    <mergeCell ref="AH2:AI2"/>
    <mergeCell ref="AJ2:AM2"/>
    <mergeCell ref="AN2:AN5"/>
    <mergeCell ref="AO2:AT2"/>
    <mergeCell ref="AU2:AY2"/>
    <mergeCell ref="AI3:AI5"/>
    <mergeCell ref="AJ3:AJ5"/>
    <mergeCell ref="AK3:AK5"/>
    <mergeCell ref="AL3:AL5"/>
    <mergeCell ref="AZ2:BC2"/>
    <mergeCell ref="E3:F3"/>
    <mergeCell ref="G3:O3"/>
    <mergeCell ref="P3:Q3"/>
    <mergeCell ref="R3:U3"/>
    <mergeCell ref="V3:Z3"/>
    <mergeCell ref="AX3:AX5"/>
    <mergeCell ref="AY3:AY5"/>
    <mergeCell ref="AC3:AC5"/>
    <mergeCell ref="AD3:AD5"/>
    <mergeCell ref="E4:E5"/>
    <mergeCell ref="F4:F5"/>
    <mergeCell ref="G4:G5"/>
    <mergeCell ref="H4:H5"/>
    <mergeCell ref="I4:I5"/>
    <mergeCell ref="AM3:AM5"/>
    <mergeCell ref="N4:N5"/>
    <mergeCell ref="O4:O5"/>
    <mergeCell ref="AE3:AE5"/>
    <mergeCell ref="AG3:AG5"/>
    <mergeCell ref="AP3:AP5"/>
    <mergeCell ref="P4:P5"/>
    <mergeCell ref="Q4:Q5"/>
    <mergeCell ref="R4:R5"/>
    <mergeCell ref="S4:S5"/>
    <mergeCell ref="T4:T5"/>
    <mergeCell ref="U4:U5"/>
    <mergeCell ref="AQ3:AR3"/>
    <mergeCell ref="BB4:BB5"/>
    <mergeCell ref="BC4:BC5"/>
    <mergeCell ref="Z4:Z5"/>
    <mergeCell ref="AQ4:AQ5"/>
    <mergeCell ref="AR4:AR5"/>
    <mergeCell ref="AS4:AS5"/>
    <mergeCell ref="AO3:AO5"/>
    <mergeCell ref="AS3:AT3"/>
    <mergeCell ref="AU3:AU5"/>
    <mergeCell ref="AT4:AT5"/>
    <mergeCell ref="BA4:BA5"/>
    <mergeCell ref="AV3:AV5"/>
    <mergeCell ref="AW3:AW5"/>
    <mergeCell ref="V4:V5"/>
    <mergeCell ref="W4:W5"/>
    <mergeCell ref="X4:X5"/>
    <mergeCell ref="Y4:Y5"/>
    <mergeCell ref="BA3:BC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22.xml><?xml version="1.0" encoding="utf-8"?>
<worksheet xmlns="http://schemas.openxmlformats.org/spreadsheetml/2006/main" xmlns:r="http://schemas.openxmlformats.org/officeDocument/2006/relationships">
  <sheetPr>
    <pageSetUpPr fitToPage="1"/>
  </sheetPr>
  <dimension ref="A1:AP53"/>
  <sheetViews>
    <sheetView view="pageBreakPreview" zoomScale="60" zoomScaleNormal="75" zoomScalePageLayoutView="0" workbookViewId="0" topLeftCell="A1">
      <pane xSplit="3" ySplit="5" topLeftCell="D42" activePane="bottomRight" state="frozen"/>
      <selection pane="topLeft" activeCell="A1" sqref="A1"/>
      <selection pane="topRight" activeCell="D1" sqref="D1"/>
      <selection pane="bottomLeft" activeCell="A6" sqref="A6"/>
      <selection pane="bottomRight" activeCell="AD8" sqref="AD8"/>
    </sheetView>
  </sheetViews>
  <sheetFormatPr defaultColWidth="9.00390625" defaultRowHeight="13.5"/>
  <cols>
    <col min="1" max="1" width="3.25390625" style="308" customWidth="1"/>
    <col min="2" max="2" width="22.50390625" style="308" customWidth="1"/>
    <col min="3" max="3" width="7.125" style="308" customWidth="1"/>
    <col min="4" max="4" width="4.25390625" style="308" customWidth="1"/>
    <col min="5" max="12" width="4.875" style="308" customWidth="1"/>
    <col min="13" max="13" width="7.375" style="308" customWidth="1"/>
    <col min="14" max="14" width="5.875" style="308" customWidth="1"/>
    <col min="15" max="15" width="6.125" style="308" customWidth="1"/>
    <col min="16" max="17" width="4.875" style="308" customWidth="1"/>
    <col min="18" max="18" width="6.00390625" style="308" customWidth="1"/>
    <col min="19" max="19" width="5.875" style="308" customWidth="1"/>
    <col min="20" max="23" width="4.875" style="308" customWidth="1"/>
    <col min="24" max="24" width="8.625" style="308" customWidth="1"/>
    <col min="25" max="25" width="5.875" style="308" customWidth="1"/>
    <col min="26" max="26" width="8.625" style="308" customWidth="1"/>
    <col min="27" max="30" width="7.25390625" style="308" customWidth="1"/>
    <col min="31" max="31" width="8.50390625" style="308" customWidth="1"/>
    <col min="32" max="32" width="9.25390625" style="308" customWidth="1"/>
    <col min="33" max="37" width="7.25390625" style="308" customWidth="1"/>
    <col min="38" max="42" width="6.00390625" style="308" customWidth="1"/>
    <col min="43" max="16384" width="8.875" style="308" customWidth="1"/>
  </cols>
  <sheetData>
    <row r="1" spans="1:42" ht="24.75" customHeight="1" thickBot="1">
      <c r="A1" s="442"/>
      <c r="B1" s="309" t="s">
        <v>404</v>
      </c>
      <c r="C1" s="28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310" t="s">
        <v>55</v>
      </c>
    </row>
    <row r="2" spans="1:42" s="282" customFormat="1" ht="66.75" customHeight="1" thickTop="1">
      <c r="A2" s="311"/>
      <c r="B2" s="283"/>
      <c r="C2" s="709" t="s">
        <v>114</v>
      </c>
      <c r="D2" s="670" t="s">
        <v>394</v>
      </c>
      <c r="E2" s="656"/>
      <c r="F2" s="656"/>
      <c r="G2" s="656"/>
      <c r="H2" s="656"/>
      <c r="I2" s="656"/>
      <c r="J2" s="656"/>
      <c r="K2" s="656"/>
      <c r="L2" s="656"/>
      <c r="M2" s="657"/>
      <c r="N2" s="670" t="s">
        <v>452</v>
      </c>
      <c r="O2" s="656"/>
      <c r="P2" s="656"/>
      <c r="Q2" s="657"/>
      <c r="R2" s="677" t="s">
        <v>183</v>
      </c>
      <c r="S2" s="666" t="s">
        <v>184</v>
      </c>
      <c r="T2" s="670" t="s">
        <v>185</v>
      </c>
      <c r="U2" s="656"/>
      <c r="V2" s="657"/>
      <c r="W2" s="670" t="s">
        <v>180</v>
      </c>
      <c r="X2" s="656"/>
      <c r="Y2" s="708" t="s">
        <v>186</v>
      </c>
      <c r="Z2" s="657"/>
      <c r="AA2" s="655" t="s">
        <v>131</v>
      </c>
      <c r="AB2" s="655"/>
      <c r="AC2" s="655"/>
      <c r="AD2" s="655"/>
      <c r="AE2" s="655"/>
      <c r="AF2" s="655"/>
      <c r="AG2" s="708" t="s">
        <v>187</v>
      </c>
      <c r="AH2" s="656"/>
      <c r="AI2" s="656"/>
      <c r="AJ2" s="656"/>
      <c r="AK2" s="657"/>
      <c r="AL2" s="711" t="s">
        <v>188</v>
      </c>
      <c r="AM2" s="712"/>
      <c r="AN2" s="712"/>
      <c r="AO2" s="712"/>
      <c r="AP2" s="713"/>
    </row>
    <row r="3" spans="1:42" s="282" customFormat="1" ht="28.5" customHeight="1">
      <c r="A3" s="311"/>
      <c r="B3" s="284"/>
      <c r="C3" s="664"/>
      <c r="D3" s="312"/>
      <c r="E3" s="714" t="s">
        <v>189</v>
      </c>
      <c r="F3" s="715"/>
      <c r="G3" s="715"/>
      <c r="H3" s="715"/>
      <c r="I3" s="715"/>
      <c r="J3" s="715"/>
      <c r="K3" s="715"/>
      <c r="L3" s="715"/>
      <c r="M3" s="716"/>
      <c r="N3" s="643" t="s">
        <v>165</v>
      </c>
      <c r="O3" s="573" t="s">
        <v>166</v>
      </c>
      <c r="P3" s="573" t="s">
        <v>167</v>
      </c>
      <c r="Q3" s="574" t="s">
        <v>168</v>
      </c>
      <c r="R3" s="678"/>
      <c r="S3" s="667"/>
      <c r="T3" s="626" t="s">
        <v>190</v>
      </c>
      <c r="U3" s="573" t="s">
        <v>191</v>
      </c>
      <c r="V3" s="574" t="s">
        <v>192</v>
      </c>
      <c r="W3" s="264"/>
      <c r="X3" s="639" t="s">
        <v>142</v>
      </c>
      <c r="Y3" s="313"/>
      <c r="Z3" s="623" t="s">
        <v>193</v>
      </c>
      <c r="AA3" s="652" t="s">
        <v>194</v>
      </c>
      <c r="AB3" s="652" t="s">
        <v>195</v>
      </c>
      <c r="AC3" s="645" t="s">
        <v>142</v>
      </c>
      <c r="AD3" s="646"/>
      <c r="AE3" s="645" t="s">
        <v>150</v>
      </c>
      <c r="AF3" s="646"/>
      <c r="AG3" s="573" t="s">
        <v>151</v>
      </c>
      <c r="AH3" s="573" t="s">
        <v>152</v>
      </c>
      <c r="AI3" s="573" t="s">
        <v>153</v>
      </c>
      <c r="AJ3" s="573" t="s">
        <v>154</v>
      </c>
      <c r="AK3" s="574" t="s">
        <v>155</v>
      </c>
      <c r="AL3" s="704" t="s">
        <v>196</v>
      </c>
      <c r="AM3" s="634" t="s">
        <v>197</v>
      </c>
      <c r="AN3" s="634" t="s">
        <v>198</v>
      </c>
      <c r="AO3" s="573" t="s">
        <v>199</v>
      </c>
      <c r="AP3" s="574" t="s">
        <v>72</v>
      </c>
    </row>
    <row r="4" spans="1:42" s="282" customFormat="1" ht="27" customHeight="1">
      <c r="A4" s="311"/>
      <c r="B4" s="284"/>
      <c r="C4" s="664"/>
      <c r="D4" s="312"/>
      <c r="E4" s="717"/>
      <c r="F4" s="660"/>
      <c r="G4" s="660"/>
      <c r="H4" s="660"/>
      <c r="I4" s="660"/>
      <c r="J4" s="660"/>
      <c r="K4" s="660"/>
      <c r="L4" s="660"/>
      <c r="M4" s="718"/>
      <c r="N4" s="643"/>
      <c r="O4" s="573"/>
      <c r="P4" s="573"/>
      <c r="Q4" s="574"/>
      <c r="R4" s="678"/>
      <c r="S4" s="667"/>
      <c r="T4" s="627"/>
      <c r="U4" s="573"/>
      <c r="V4" s="574"/>
      <c r="W4" s="264"/>
      <c r="X4" s="664"/>
      <c r="Y4" s="313"/>
      <c r="Z4" s="624"/>
      <c r="AA4" s="653"/>
      <c r="AB4" s="653"/>
      <c r="AC4" s="634" t="s">
        <v>170</v>
      </c>
      <c r="AD4" s="634" t="s">
        <v>171</v>
      </c>
      <c r="AE4" s="634" t="s">
        <v>200</v>
      </c>
      <c r="AF4" s="704" t="s">
        <v>72</v>
      </c>
      <c r="AG4" s="573"/>
      <c r="AH4" s="573"/>
      <c r="AI4" s="573"/>
      <c r="AJ4" s="573"/>
      <c r="AK4" s="574"/>
      <c r="AL4" s="667"/>
      <c r="AM4" s="642"/>
      <c r="AN4" s="642"/>
      <c r="AO4" s="573"/>
      <c r="AP4" s="574"/>
    </row>
    <row r="5" spans="1:42" s="285" customFormat="1" ht="130.5" customHeight="1">
      <c r="A5" s="265"/>
      <c r="B5" s="286"/>
      <c r="C5" s="664"/>
      <c r="D5" s="312"/>
      <c r="E5" s="499" t="s">
        <v>201</v>
      </c>
      <c r="F5" s="499" t="s">
        <v>202</v>
      </c>
      <c r="G5" s="499" t="s">
        <v>203</v>
      </c>
      <c r="H5" s="499" t="s">
        <v>204</v>
      </c>
      <c r="I5" s="499" t="s">
        <v>205</v>
      </c>
      <c r="J5" s="499" t="s">
        <v>206</v>
      </c>
      <c r="K5" s="499" t="s">
        <v>207</v>
      </c>
      <c r="L5" s="499" t="s">
        <v>208</v>
      </c>
      <c r="M5" s="496" t="s">
        <v>72</v>
      </c>
      <c r="N5" s="626"/>
      <c r="O5" s="634"/>
      <c r="P5" s="634"/>
      <c r="Q5" s="623"/>
      <c r="R5" s="678"/>
      <c r="S5" s="667"/>
      <c r="T5" s="627"/>
      <c r="U5" s="634"/>
      <c r="V5" s="623"/>
      <c r="W5" s="264"/>
      <c r="X5" s="664"/>
      <c r="Y5" s="313"/>
      <c r="Z5" s="624"/>
      <c r="AA5" s="653"/>
      <c r="AB5" s="653"/>
      <c r="AC5" s="642"/>
      <c r="AD5" s="642"/>
      <c r="AE5" s="642"/>
      <c r="AF5" s="667"/>
      <c r="AG5" s="634"/>
      <c r="AH5" s="634"/>
      <c r="AI5" s="634"/>
      <c r="AJ5" s="634"/>
      <c r="AK5" s="623"/>
      <c r="AL5" s="667"/>
      <c r="AM5" s="642"/>
      <c r="AN5" s="642"/>
      <c r="AO5" s="634"/>
      <c r="AP5" s="623"/>
    </row>
    <row r="6" spans="1:42" ht="22.5" customHeight="1">
      <c r="A6" s="442"/>
      <c r="B6" s="291" t="s">
        <v>339</v>
      </c>
      <c r="C6" s="292">
        <v>175</v>
      </c>
      <c r="D6" s="291">
        <v>38</v>
      </c>
      <c r="E6" s="249">
        <v>1</v>
      </c>
      <c r="F6" s="249">
        <v>0</v>
      </c>
      <c r="G6" s="249">
        <v>0</v>
      </c>
      <c r="H6" s="249">
        <v>1</v>
      </c>
      <c r="I6" s="249">
        <v>1</v>
      </c>
      <c r="J6" s="249">
        <v>6</v>
      </c>
      <c r="K6" s="249">
        <v>0</v>
      </c>
      <c r="L6" s="249">
        <v>0</v>
      </c>
      <c r="M6" s="289">
        <v>56</v>
      </c>
      <c r="N6" s="291">
        <v>36</v>
      </c>
      <c r="O6" s="249">
        <v>0</v>
      </c>
      <c r="P6" s="249">
        <v>0</v>
      </c>
      <c r="Q6" s="289">
        <v>0</v>
      </c>
      <c r="R6" s="290">
        <v>2</v>
      </c>
      <c r="S6" s="314">
        <v>0</v>
      </c>
      <c r="T6" s="291">
        <v>0</v>
      </c>
      <c r="U6" s="249">
        <v>0</v>
      </c>
      <c r="V6" s="289">
        <v>0</v>
      </c>
      <c r="W6" s="291">
        <v>0</v>
      </c>
      <c r="X6" s="292">
        <v>0</v>
      </c>
      <c r="Y6" s="249">
        <v>0</v>
      </c>
      <c r="Z6" s="289">
        <v>0</v>
      </c>
      <c r="AA6" s="248">
        <v>0</v>
      </c>
      <c r="AB6" s="249">
        <v>0</v>
      </c>
      <c r="AC6" s="249">
        <v>0</v>
      </c>
      <c r="AD6" s="249">
        <v>0</v>
      </c>
      <c r="AE6" s="249">
        <v>0</v>
      </c>
      <c r="AF6" s="292">
        <v>0</v>
      </c>
      <c r="AG6" s="249">
        <v>0</v>
      </c>
      <c r="AH6" s="249">
        <v>0</v>
      </c>
      <c r="AI6" s="249">
        <v>0</v>
      </c>
      <c r="AJ6" s="249">
        <v>0</v>
      </c>
      <c r="AK6" s="289">
        <v>0</v>
      </c>
      <c r="AL6" s="248">
        <v>0</v>
      </c>
      <c r="AM6" s="249">
        <v>0</v>
      </c>
      <c r="AN6" s="249">
        <v>36</v>
      </c>
      <c r="AO6" s="249">
        <v>0</v>
      </c>
      <c r="AP6" s="289">
        <v>0</v>
      </c>
    </row>
    <row r="7" spans="1:42" ht="22.5" customHeight="1">
      <c r="A7" s="442"/>
      <c r="B7" s="291" t="s">
        <v>340</v>
      </c>
      <c r="C7" s="292">
        <v>21</v>
      </c>
      <c r="D7" s="291">
        <v>2</v>
      </c>
      <c r="E7" s="249">
        <v>1</v>
      </c>
      <c r="F7" s="249">
        <v>1</v>
      </c>
      <c r="G7" s="249">
        <v>0</v>
      </c>
      <c r="H7" s="249">
        <v>0</v>
      </c>
      <c r="I7" s="249">
        <v>0</v>
      </c>
      <c r="J7" s="249">
        <v>1</v>
      </c>
      <c r="K7" s="249">
        <v>0</v>
      </c>
      <c r="L7" s="249">
        <v>0</v>
      </c>
      <c r="M7" s="289">
        <v>7</v>
      </c>
      <c r="N7" s="291">
        <v>0</v>
      </c>
      <c r="O7" s="249">
        <v>1</v>
      </c>
      <c r="P7" s="249">
        <v>0</v>
      </c>
      <c r="Q7" s="289">
        <v>0</v>
      </c>
      <c r="R7" s="290">
        <v>1</v>
      </c>
      <c r="S7" s="314">
        <v>0</v>
      </c>
      <c r="T7" s="291">
        <v>0</v>
      </c>
      <c r="U7" s="249">
        <v>0</v>
      </c>
      <c r="V7" s="289">
        <v>0</v>
      </c>
      <c r="W7" s="291">
        <v>0</v>
      </c>
      <c r="X7" s="292">
        <v>0</v>
      </c>
      <c r="Y7" s="249">
        <v>0</v>
      </c>
      <c r="Z7" s="289">
        <v>0</v>
      </c>
      <c r="AA7" s="248">
        <v>0</v>
      </c>
      <c r="AB7" s="249">
        <v>0</v>
      </c>
      <c r="AC7" s="249">
        <v>0</v>
      </c>
      <c r="AD7" s="249">
        <v>0</v>
      </c>
      <c r="AE7" s="249">
        <v>0</v>
      </c>
      <c r="AF7" s="292">
        <v>0</v>
      </c>
      <c r="AG7" s="249">
        <v>0</v>
      </c>
      <c r="AH7" s="249">
        <v>0</v>
      </c>
      <c r="AI7" s="249">
        <v>0</v>
      </c>
      <c r="AJ7" s="249">
        <v>0</v>
      </c>
      <c r="AK7" s="289">
        <v>0</v>
      </c>
      <c r="AL7" s="248">
        <v>0</v>
      </c>
      <c r="AM7" s="249">
        <v>0</v>
      </c>
      <c r="AN7" s="249">
        <v>1</v>
      </c>
      <c r="AO7" s="249">
        <v>0</v>
      </c>
      <c r="AP7" s="289">
        <v>0</v>
      </c>
    </row>
    <row r="8" spans="1:42" ht="22.5" customHeight="1">
      <c r="A8" s="442"/>
      <c r="B8" s="291" t="s">
        <v>341</v>
      </c>
      <c r="C8" s="292">
        <v>16</v>
      </c>
      <c r="D8" s="291">
        <v>3</v>
      </c>
      <c r="E8" s="249">
        <v>0</v>
      </c>
      <c r="F8" s="249">
        <v>0</v>
      </c>
      <c r="G8" s="249">
        <v>0</v>
      </c>
      <c r="H8" s="249">
        <v>0</v>
      </c>
      <c r="I8" s="249">
        <v>0</v>
      </c>
      <c r="J8" s="249">
        <v>0</v>
      </c>
      <c r="K8" s="249">
        <v>0</v>
      </c>
      <c r="L8" s="249">
        <v>0</v>
      </c>
      <c r="M8" s="289">
        <v>2</v>
      </c>
      <c r="N8" s="291">
        <v>2</v>
      </c>
      <c r="O8" s="249">
        <v>0</v>
      </c>
      <c r="P8" s="249">
        <v>0</v>
      </c>
      <c r="Q8" s="289">
        <v>0</v>
      </c>
      <c r="R8" s="290">
        <v>0</v>
      </c>
      <c r="S8" s="314">
        <v>1</v>
      </c>
      <c r="T8" s="291">
        <v>0</v>
      </c>
      <c r="U8" s="249">
        <v>0</v>
      </c>
      <c r="V8" s="289">
        <v>0</v>
      </c>
      <c r="W8" s="291">
        <v>1</v>
      </c>
      <c r="X8" s="292">
        <v>0</v>
      </c>
      <c r="Y8" s="249">
        <v>1</v>
      </c>
      <c r="Z8" s="289">
        <v>0</v>
      </c>
      <c r="AA8" s="248">
        <v>1</v>
      </c>
      <c r="AB8" s="249">
        <v>1</v>
      </c>
      <c r="AC8" s="249">
        <v>0</v>
      </c>
      <c r="AD8" s="249">
        <v>0</v>
      </c>
      <c r="AE8" s="249">
        <v>0</v>
      </c>
      <c r="AF8" s="292">
        <v>0</v>
      </c>
      <c r="AG8" s="249">
        <v>0</v>
      </c>
      <c r="AH8" s="249">
        <v>0</v>
      </c>
      <c r="AI8" s="249">
        <v>0</v>
      </c>
      <c r="AJ8" s="249">
        <v>0</v>
      </c>
      <c r="AK8" s="289">
        <v>0</v>
      </c>
      <c r="AL8" s="248">
        <v>1</v>
      </c>
      <c r="AM8" s="249">
        <v>0</v>
      </c>
      <c r="AN8" s="249">
        <v>1</v>
      </c>
      <c r="AO8" s="249">
        <v>0</v>
      </c>
      <c r="AP8" s="289">
        <v>0</v>
      </c>
    </row>
    <row r="9" spans="1:42" ht="22.5" customHeight="1">
      <c r="A9" s="442"/>
      <c r="B9" s="291" t="s">
        <v>342</v>
      </c>
      <c r="C9" s="292">
        <v>76</v>
      </c>
      <c r="D9" s="291">
        <v>2</v>
      </c>
      <c r="E9" s="249">
        <v>2</v>
      </c>
      <c r="F9" s="249">
        <v>0</v>
      </c>
      <c r="G9" s="249">
        <v>0</v>
      </c>
      <c r="H9" s="249">
        <v>4</v>
      </c>
      <c r="I9" s="249">
        <v>0</v>
      </c>
      <c r="J9" s="249">
        <v>3</v>
      </c>
      <c r="K9" s="249">
        <v>5</v>
      </c>
      <c r="L9" s="249">
        <v>0</v>
      </c>
      <c r="M9" s="289">
        <v>51</v>
      </c>
      <c r="N9" s="291">
        <v>1</v>
      </c>
      <c r="O9" s="249">
        <v>0</v>
      </c>
      <c r="P9" s="249">
        <v>0</v>
      </c>
      <c r="Q9" s="289">
        <v>0</v>
      </c>
      <c r="R9" s="290">
        <v>1</v>
      </c>
      <c r="S9" s="314">
        <v>0</v>
      </c>
      <c r="T9" s="291">
        <v>0</v>
      </c>
      <c r="U9" s="249">
        <v>0</v>
      </c>
      <c r="V9" s="289">
        <v>0</v>
      </c>
      <c r="W9" s="291">
        <v>0</v>
      </c>
      <c r="X9" s="292">
        <v>0</v>
      </c>
      <c r="Y9" s="249">
        <v>0</v>
      </c>
      <c r="Z9" s="289">
        <v>0</v>
      </c>
      <c r="AA9" s="248">
        <v>0</v>
      </c>
      <c r="AB9" s="249">
        <v>0</v>
      </c>
      <c r="AC9" s="249">
        <v>0</v>
      </c>
      <c r="AD9" s="249">
        <v>0</v>
      </c>
      <c r="AE9" s="249">
        <v>0</v>
      </c>
      <c r="AF9" s="292">
        <v>0</v>
      </c>
      <c r="AG9" s="249">
        <v>0</v>
      </c>
      <c r="AH9" s="249">
        <v>0</v>
      </c>
      <c r="AI9" s="249">
        <v>0</v>
      </c>
      <c r="AJ9" s="249">
        <v>0</v>
      </c>
      <c r="AK9" s="289">
        <v>0</v>
      </c>
      <c r="AL9" s="248">
        <v>0</v>
      </c>
      <c r="AM9" s="249">
        <v>0</v>
      </c>
      <c r="AN9" s="249">
        <v>2</v>
      </c>
      <c r="AO9" s="249">
        <v>0</v>
      </c>
      <c r="AP9" s="289">
        <v>0</v>
      </c>
    </row>
    <row r="10" spans="1:42" ht="22.5" customHeight="1">
      <c r="A10" s="442"/>
      <c r="B10" s="291" t="s">
        <v>343</v>
      </c>
      <c r="C10" s="292">
        <v>19</v>
      </c>
      <c r="D10" s="291">
        <v>4</v>
      </c>
      <c r="E10" s="249">
        <v>0</v>
      </c>
      <c r="F10" s="249">
        <v>0</v>
      </c>
      <c r="G10" s="249">
        <v>0</v>
      </c>
      <c r="H10" s="249">
        <v>0</v>
      </c>
      <c r="I10" s="249">
        <v>0</v>
      </c>
      <c r="J10" s="249">
        <v>1</v>
      </c>
      <c r="K10" s="249">
        <v>1</v>
      </c>
      <c r="L10" s="249">
        <v>0</v>
      </c>
      <c r="M10" s="289">
        <v>11</v>
      </c>
      <c r="N10" s="291">
        <v>4</v>
      </c>
      <c r="O10" s="249">
        <v>0</v>
      </c>
      <c r="P10" s="249">
        <v>0</v>
      </c>
      <c r="Q10" s="289">
        <v>0</v>
      </c>
      <c r="R10" s="290">
        <v>0</v>
      </c>
      <c r="S10" s="314">
        <v>0</v>
      </c>
      <c r="T10" s="291">
        <v>0</v>
      </c>
      <c r="U10" s="249">
        <v>0</v>
      </c>
      <c r="V10" s="289">
        <v>0</v>
      </c>
      <c r="W10" s="291">
        <v>0</v>
      </c>
      <c r="X10" s="292">
        <v>0</v>
      </c>
      <c r="Y10" s="249">
        <v>0</v>
      </c>
      <c r="Z10" s="289">
        <v>0</v>
      </c>
      <c r="AA10" s="248">
        <v>0</v>
      </c>
      <c r="AB10" s="249">
        <v>0</v>
      </c>
      <c r="AC10" s="249">
        <v>0</v>
      </c>
      <c r="AD10" s="249">
        <v>0</v>
      </c>
      <c r="AE10" s="249">
        <v>0</v>
      </c>
      <c r="AF10" s="292">
        <v>0</v>
      </c>
      <c r="AG10" s="249">
        <v>0</v>
      </c>
      <c r="AH10" s="249">
        <v>0</v>
      </c>
      <c r="AI10" s="249">
        <v>0</v>
      </c>
      <c r="AJ10" s="249">
        <v>0</v>
      </c>
      <c r="AK10" s="289">
        <v>0</v>
      </c>
      <c r="AL10" s="248">
        <v>0</v>
      </c>
      <c r="AM10" s="249">
        <v>0</v>
      </c>
      <c r="AN10" s="249">
        <v>4</v>
      </c>
      <c r="AO10" s="249">
        <v>0</v>
      </c>
      <c r="AP10" s="289">
        <v>0</v>
      </c>
    </row>
    <row r="11" spans="1:42" ht="22.5" customHeight="1">
      <c r="A11" s="442"/>
      <c r="B11" s="291" t="s">
        <v>344</v>
      </c>
      <c r="C11" s="292">
        <v>16</v>
      </c>
      <c r="D11" s="291">
        <v>1</v>
      </c>
      <c r="E11" s="249">
        <v>0</v>
      </c>
      <c r="F11" s="249">
        <v>0</v>
      </c>
      <c r="G11" s="249">
        <v>0</v>
      </c>
      <c r="H11" s="249">
        <v>0</v>
      </c>
      <c r="I11" s="249">
        <v>0</v>
      </c>
      <c r="J11" s="249">
        <v>1</v>
      </c>
      <c r="K11" s="249">
        <v>1</v>
      </c>
      <c r="L11" s="249">
        <v>0</v>
      </c>
      <c r="M11" s="289">
        <v>12</v>
      </c>
      <c r="N11" s="291">
        <v>1</v>
      </c>
      <c r="O11" s="249">
        <v>0</v>
      </c>
      <c r="P11" s="249">
        <v>0</v>
      </c>
      <c r="Q11" s="289">
        <v>0</v>
      </c>
      <c r="R11" s="290">
        <v>0</v>
      </c>
      <c r="S11" s="314">
        <v>0</v>
      </c>
      <c r="T11" s="291">
        <v>0</v>
      </c>
      <c r="U11" s="249">
        <v>0</v>
      </c>
      <c r="V11" s="289">
        <v>0</v>
      </c>
      <c r="W11" s="291">
        <v>0</v>
      </c>
      <c r="X11" s="292">
        <v>0</v>
      </c>
      <c r="Y11" s="249">
        <v>0</v>
      </c>
      <c r="Z11" s="289">
        <v>0</v>
      </c>
      <c r="AA11" s="248">
        <v>0</v>
      </c>
      <c r="AB11" s="249">
        <v>0</v>
      </c>
      <c r="AC11" s="249">
        <v>0</v>
      </c>
      <c r="AD11" s="249">
        <v>0</v>
      </c>
      <c r="AE11" s="249">
        <v>0</v>
      </c>
      <c r="AF11" s="292">
        <v>0</v>
      </c>
      <c r="AG11" s="249">
        <v>0</v>
      </c>
      <c r="AH11" s="249">
        <v>0</v>
      </c>
      <c r="AI11" s="249">
        <v>0</v>
      </c>
      <c r="AJ11" s="249">
        <v>0</v>
      </c>
      <c r="AK11" s="289">
        <v>0</v>
      </c>
      <c r="AL11" s="248">
        <v>0</v>
      </c>
      <c r="AM11" s="249">
        <v>0</v>
      </c>
      <c r="AN11" s="249">
        <v>1</v>
      </c>
      <c r="AO11" s="249">
        <v>0</v>
      </c>
      <c r="AP11" s="289">
        <v>0</v>
      </c>
    </row>
    <row r="12" spans="1:42" ht="22.5" customHeight="1">
      <c r="A12" s="442"/>
      <c r="B12" s="291" t="s">
        <v>345</v>
      </c>
      <c r="C12" s="292">
        <v>13</v>
      </c>
      <c r="D12" s="291">
        <v>0</v>
      </c>
      <c r="E12" s="249">
        <v>3</v>
      </c>
      <c r="F12" s="249">
        <v>0</v>
      </c>
      <c r="G12" s="249">
        <v>2</v>
      </c>
      <c r="H12" s="249">
        <v>0</v>
      </c>
      <c r="I12" s="249">
        <v>0</v>
      </c>
      <c r="J12" s="249">
        <v>1</v>
      </c>
      <c r="K12" s="249">
        <v>0</v>
      </c>
      <c r="L12" s="249">
        <v>0</v>
      </c>
      <c r="M12" s="289">
        <v>6</v>
      </c>
      <c r="N12" s="291">
        <v>0</v>
      </c>
      <c r="O12" s="249">
        <v>0</v>
      </c>
      <c r="P12" s="249">
        <v>0</v>
      </c>
      <c r="Q12" s="289">
        <v>0</v>
      </c>
      <c r="R12" s="290">
        <v>0</v>
      </c>
      <c r="S12" s="314">
        <v>0</v>
      </c>
      <c r="T12" s="291">
        <v>0</v>
      </c>
      <c r="U12" s="249">
        <v>0</v>
      </c>
      <c r="V12" s="289">
        <v>0</v>
      </c>
      <c r="W12" s="291">
        <v>0</v>
      </c>
      <c r="X12" s="292">
        <v>0</v>
      </c>
      <c r="Y12" s="249">
        <v>0</v>
      </c>
      <c r="Z12" s="289">
        <v>0</v>
      </c>
      <c r="AA12" s="248">
        <v>0</v>
      </c>
      <c r="AB12" s="249">
        <v>0</v>
      </c>
      <c r="AC12" s="249">
        <v>0</v>
      </c>
      <c r="AD12" s="249">
        <v>0</v>
      </c>
      <c r="AE12" s="249">
        <v>0</v>
      </c>
      <c r="AF12" s="292">
        <v>0</v>
      </c>
      <c r="AG12" s="249">
        <v>0</v>
      </c>
      <c r="AH12" s="249">
        <v>0</v>
      </c>
      <c r="AI12" s="249">
        <v>0</v>
      </c>
      <c r="AJ12" s="249">
        <v>0</v>
      </c>
      <c r="AK12" s="289">
        <v>0</v>
      </c>
      <c r="AL12" s="248">
        <v>0</v>
      </c>
      <c r="AM12" s="249">
        <v>0</v>
      </c>
      <c r="AN12" s="249">
        <v>0</v>
      </c>
      <c r="AO12" s="249">
        <v>0</v>
      </c>
      <c r="AP12" s="289">
        <v>0</v>
      </c>
    </row>
    <row r="13" spans="1:42" ht="22.5" customHeight="1">
      <c r="A13" s="442"/>
      <c r="B13" s="291" t="s">
        <v>346</v>
      </c>
      <c r="C13" s="292">
        <v>78</v>
      </c>
      <c r="D13" s="291">
        <v>5</v>
      </c>
      <c r="E13" s="249">
        <v>1</v>
      </c>
      <c r="F13" s="249">
        <v>2</v>
      </c>
      <c r="G13" s="249">
        <v>0</v>
      </c>
      <c r="H13" s="249">
        <v>2</v>
      </c>
      <c r="I13" s="249">
        <v>0</v>
      </c>
      <c r="J13" s="249">
        <v>6</v>
      </c>
      <c r="K13" s="249">
        <v>0</v>
      </c>
      <c r="L13" s="249">
        <v>0</v>
      </c>
      <c r="M13" s="289">
        <v>39</v>
      </c>
      <c r="N13" s="291">
        <v>3</v>
      </c>
      <c r="O13" s="249">
        <v>0</v>
      </c>
      <c r="P13" s="249">
        <v>0</v>
      </c>
      <c r="Q13" s="289">
        <v>0</v>
      </c>
      <c r="R13" s="290">
        <v>2</v>
      </c>
      <c r="S13" s="314">
        <v>0</v>
      </c>
      <c r="T13" s="291">
        <v>0</v>
      </c>
      <c r="U13" s="249">
        <v>0</v>
      </c>
      <c r="V13" s="289">
        <v>0</v>
      </c>
      <c r="W13" s="291">
        <v>0</v>
      </c>
      <c r="X13" s="292">
        <v>0</v>
      </c>
      <c r="Y13" s="249">
        <v>0</v>
      </c>
      <c r="Z13" s="289">
        <v>0</v>
      </c>
      <c r="AA13" s="248">
        <v>0</v>
      </c>
      <c r="AB13" s="249">
        <v>0</v>
      </c>
      <c r="AC13" s="249">
        <v>0</v>
      </c>
      <c r="AD13" s="249">
        <v>0</v>
      </c>
      <c r="AE13" s="249">
        <v>0</v>
      </c>
      <c r="AF13" s="292">
        <v>0</v>
      </c>
      <c r="AG13" s="249">
        <v>0</v>
      </c>
      <c r="AH13" s="249">
        <v>0</v>
      </c>
      <c r="AI13" s="249">
        <v>0</v>
      </c>
      <c r="AJ13" s="249">
        <v>0</v>
      </c>
      <c r="AK13" s="289">
        <v>0</v>
      </c>
      <c r="AL13" s="248">
        <v>0</v>
      </c>
      <c r="AM13" s="249">
        <v>0</v>
      </c>
      <c r="AN13" s="249">
        <v>3</v>
      </c>
      <c r="AO13" s="249">
        <v>0</v>
      </c>
      <c r="AP13" s="289">
        <v>0</v>
      </c>
    </row>
    <row r="14" spans="1:42" ht="22.5" customHeight="1">
      <c r="A14" s="442"/>
      <c r="B14" s="291" t="s">
        <v>347</v>
      </c>
      <c r="C14" s="292">
        <v>26</v>
      </c>
      <c r="D14" s="291">
        <v>0</v>
      </c>
      <c r="E14" s="249">
        <v>0</v>
      </c>
      <c r="F14" s="249">
        <v>0</v>
      </c>
      <c r="G14" s="249">
        <v>0</v>
      </c>
      <c r="H14" s="249">
        <v>0</v>
      </c>
      <c r="I14" s="249">
        <v>0</v>
      </c>
      <c r="J14" s="249">
        <v>0</v>
      </c>
      <c r="K14" s="249">
        <v>0</v>
      </c>
      <c r="L14" s="249">
        <v>0</v>
      </c>
      <c r="M14" s="289">
        <v>26</v>
      </c>
      <c r="N14" s="291">
        <v>0</v>
      </c>
      <c r="O14" s="249">
        <v>0</v>
      </c>
      <c r="P14" s="249">
        <v>0</v>
      </c>
      <c r="Q14" s="289">
        <v>0</v>
      </c>
      <c r="R14" s="290">
        <v>0</v>
      </c>
      <c r="S14" s="314">
        <v>0</v>
      </c>
      <c r="T14" s="291">
        <v>0</v>
      </c>
      <c r="U14" s="249">
        <v>0</v>
      </c>
      <c r="V14" s="289">
        <v>0</v>
      </c>
      <c r="W14" s="291">
        <v>0</v>
      </c>
      <c r="X14" s="292">
        <v>0</v>
      </c>
      <c r="Y14" s="249">
        <v>0</v>
      </c>
      <c r="Z14" s="289">
        <v>0</v>
      </c>
      <c r="AA14" s="248">
        <v>0</v>
      </c>
      <c r="AB14" s="249">
        <v>0</v>
      </c>
      <c r="AC14" s="249">
        <v>0</v>
      </c>
      <c r="AD14" s="249">
        <v>0</v>
      </c>
      <c r="AE14" s="249">
        <v>0</v>
      </c>
      <c r="AF14" s="292">
        <v>0</v>
      </c>
      <c r="AG14" s="249">
        <v>0</v>
      </c>
      <c r="AH14" s="249">
        <v>0</v>
      </c>
      <c r="AI14" s="249">
        <v>0</v>
      </c>
      <c r="AJ14" s="249">
        <v>0</v>
      </c>
      <c r="AK14" s="289">
        <v>0</v>
      </c>
      <c r="AL14" s="248">
        <v>0</v>
      </c>
      <c r="AM14" s="249">
        <v>0</v>
      </c>
      <c r="AN14" s="249">
        <v>0</v>
      </c>
      <c r="AO14" s="249">
        <v>0</v>
      </c>
      <c r="AP14" s="289">
        <v>0</v>
      </c>
    </row>
    <row r="15" spans="1:42" ht="22.5" customHeight="1">
      <c r="A15" s="442"/>
      <c r="B15" s="291" t="s">
        <v>348</v>
      </c>
      <c r="C15" s="292">
        <v>73</v>
      </c>
      <c r="D15" s="291">
        <v>4</v>
      </c>
      <c r="E15" s="249">
        <v>0</v>
      </c>
      <c r="F15" s="249">
        <v>0</v>
      </c>
      <c r="G15" s="249">
        <v>0</v>
      </c>
      <c r="H15" s="249">
        <v>0</v>
      </c>
      <c r="I15" s="249">
        <v>0</v>
      </c>
      <c r="J15" s="249">
        <v>2</v>
      </c>
      <c r="K15" s="249">
        <v>2</v>
      </c>
      <c r="L15" s="249">
        <v>0</v>
      </c>
      <c r="M15" s="289">
        <v>59</v>
      </c>
      <c r="N15" s="291">
        <v>4</v>
      </c>
      <c r="O15" s="249">
        <v>0</v>
      </c>
      <c r="P15" s="249">
        <v>0</v>
      </c>
      <c r="Q15" s="289">
        <v>0</v>
      </c>
      <c r="R15" s="290">
        <v>0</v>
      </c>
      <c r="S15" s="314">
        <v>0</v>
      </c>
      <c r="T15" s="291">
        <v>1</v>
      </c>
      <c r="U15" s="249">
        <v>1</v>
      </c>
      <c r="V15" s="289">
        <v>1</v>
      </c>
      <c r="W15" s="291">
        <v>0</v>
      </c>
      <c r="X15" s="292">
        <v>0</v>
      </c>
      <c r="Y15" s="249">
        <v>0</v>
      </c>
      <c r="Z15" s="289">
        <v>0</v>
      </c>
      <c r="AA15" s="248">
        <v>0</v>
      </c>
      <c r="AB15" s="249">
        <v>0</v>
      </c>
      <c r="AC15" s="249">
        <v>0</v>
      </c>
      <c r="AD15" s="249">
        <v>0</v>
      </c>
      <c r="AE15" s="249">
        <v>0</v>
      </c>
      <c r="AF15" s="292">
        <v>0</v>
      </c>
      <c r="AG15" s="249">
        <v>0</v>
      </c>
      <c r="AH15" s="249">
        <v>0</v>
      </c>
      <c r="AI15" s="249">
        <v>0</v>
      </c>
      <c r="AJ15" s="249">
        <v>0</v>
      </c>
      <c r="AK15" s="289">
        <v>0</v>
      </c>
      <c r="AL15" s="248">
        <v>1</v>
      </c>
      <c r="AM15" s="249">
        <v>0</v>
      </c>
      <c r="AN15" s="249">
        <v>3</v>
      </c>
      <c r="AO15" s="249">
        <v>0</v>
      </c>
      <c r="AP15" s="289">
        <v>0</v>
      </c>
    </row>
    <row r="16" spans="1:42" ht="22.5" customHeight="1">
      <c r="A16" s="442"/>
      <c r="B16" s="291" t="s">
        <v>349</v>
      </c>
      <c r="C16" s="292">
        <v>298</v>
      </c>
      <c r="D16" s="291">
        <v>5</v>
      </c>
      <c r="E16" s="249">
        <v>0</v>
      </c>
      <c r="F16" s="249">
        <v>0</v>
      </c>
      <c r="G16" s="249">
        <v>0</v>
      </c>
      <c r="H16" s="249">
        <v>2</v>
      </c>
      <c r="I16" s="249">
        <v>0</v>
      </c>
      <c r="J16" s="249">
        <v>10</v>
      </c>
      <c r="K16" s="249">
        <v>2</v>
      </c>
      <c r="L16" s="249">
        <v>0</v>
      </c>
      <c r="M16" s="289">
        <v>219</v>
      </c>
      <c r="N16" s="291">
        <v>4</v>
      </c>
      <c r="O16" s="249">
        <v>1</v>
      </c>
      <c r="P16" s="249">
        <v>0</v>
      </c>
      <c r="Q16" s="289">
        <v>0</v>
      </c>
      <c r="R16" s="290">
        <v>0</v>
      </c>
      <c r="S16" s="314">
        <v>0</v>
      </c>
      <c r="T16" s="291">
        <v>0</v>
      </c>
      <c r="U16" s="249">
        <v>0</v>
      </c>
      <c r="V16" s="289">
        <v>0</v>
      </c>
      <c r="W16" s="291">
        <v>1</v>
      </c>
      <c r="X16" s="292">
        <v>1</v>
      </c>
      <c r="Y16" s="249">
        <v>0</v>
      </c>
      <c r="Z16" s="289">
        <v>0</v>
      </c>
      <c r="AA16" s="248">
        <v>0</v>
      </c>
      <c r="AB16" s="249">
        <v>0</v>
      </c>
      <c r="AC16" s="249">
        <v>0</v>
      </c>
      <c r="AD16" s="249">
        <v>0</v>
      </c>
      <c r="AE16" s="249">
        <v>0</v>
      </c>
      <c r="AF16" s="292">
        <v>0</v>
      </c>
      <c r="AG16" s="249">
        <v>0</v>
      </c>
      <c r="AH16" s="249">
        <v>0</v>
      </c>
      <c r="AI16" s="249">
        <v>0</v>
      </c>
      <c r="AJ16" s="249">
        <v>0</v>
      </c>
      <c r="AK16" s="289">
        <v>0</v>
      </c>
      <c r="AL16" s="248">
        <v>2</v>
      </c>
      <c r="AM16" s="249">
        <v>0</v>
      </c>
      <c r="AN16" s="249">
        <v>3</v>
      </c>
      <c r="AO16" s="249">
        <v>0</v>
      </c>
      <c r="AP16" s="289">
        <v>0</v>
      </c>
    </row>
    <row r="17" spans="1:42" ht="22.5" customHeight="1">
      <c r="A17" s="442"/>
      <c r="B17" s="291" t="s">
        <v>350</v>
      </c>
      <c r="C17" s="292">
        <v>647</v>
      </c>
      <c r="D17" s="291">
        <v>30</v>
      </c>
      <c r="E17" s="249">
        <v>1</v>
      </c>
      <c r="F17" s="249">
        <v>0</v>
      </c>
      <c r="G17" s="249">
        <v>0</v>
      </c>
      <c r="H17" s="249">
        <v>0</v>
      </c>
      <c r="I17" s="249">
        <v>0</v>
      </c>
      <c r="J17" s="249">
        <v>18</v>
      </c>
      <c r="K17" s="249">
        <v>1</v>
      </c>
      <c r="L17" s="249">
        <v>0</v>
      </c>
      <c r="M17" s="289">
        <v>457</v>
      </c>
      <c r="N17" s="291">
        <v>6</v>
      </c>
      <c r="O17" s="249">
        <v>8</v>
      </c>
      <c r="P17" s="249">
        <v>0</v>
      </c>
      <c r="Q17" s="289">
        <v>0</v>
      </c>
      <c r="R17" s="290">
        <v>13</v>
      </c>
      <c r="S17" s="314">
        <v>3</v>
      </c>
      <c r="T17" s="291">
        <v>0</v>
      </c>
      <c r="U17" s="249">
        <v>0</v>
      </c>
      <c r="V17" s="289">
        <v>0</v>
      </c>
      <c r="W17" s="291">
        <v>1</v>
      </c>
      <c r="X17" s="292">
        <v>0</v>
      </c>
      <c r="Y17" s="249">
        <v>0</v>
      </c>
      <c r="Z17" s="289">
        <v>0</v>
      </c>
      <c r="AA17" s="248">
        <v>0</v>
      </c>
      <c r="AB17" s="249">
        <v>0</v>
      </c>
      <c r="AC17" s="249">
        <v>0</v>
      </c>
      <c r="AD17" s="249">
        <v>0</v>
      </c>
      <c r="AE17" s="249">
        <v>0</v>
      </c>
      <c r="AF17" s="292">
        <v>0</v>
      </c>
      <c r="AG17" s="249">
        <v>0</v>
      </c>
      <c r="AH17" s="249">
        <v>0</v>
      </c>
      <c r="AI17" s="249">
        <v>0</v>
      </c>
      <c r="AJ17" s="249">
        <v>0</v>
      </c>
      <c r="AK17" s="289">
        <v>0</v>
      </c>
      <c r="AL17" s="248">
        <v>0</v>
      </c>
      <c r="AM17" s="249">
        <v>0</v>
      </c>
      <c r="AN17" s="249">
        <v>14</v>
      </c>
      <c r="AO17" s="249">
        <v>0</v>
      </c>
      <c r="AP17" s="289">
        <v>0</v>
      </c>
    </row>
    <row r="18" spans="1:42" ht="22.5" customHeight="1">
      <c r="A18" s="442"/>
      <c r="B18" s="291" t="s">
        <v>351</v>
      </c>
      <c r="C18" s="292">
        <v>1033</v>
      </c>
      <c r="D18" s="291">
        <v>138</v>
      </c>
      <c r="E18" s="249">
        <v>26</v>
      </c>
      <c r="F18" s="249">
        <v>0</v>
      </c>
      <c r="G18" s="249">
        <v>1</v>
      </c>
      <c r="H18" s="249">
        <v>32</v>
      </c>
      <c r="I18" s="249">
        <v>1</v>
      </c>
      <c r="J18" s="249">
        <v>125</v>
      </c>
      <c r="K18" s="249">
        <v>0</v>
      </c>
      <c r="L18" s="249">
        <v>0</v>
      </c>
      <c r="M18" s="289">
        <v>590</v>
      </c>
      <c r="N18" s="291">
        <v>29</v>
      </c>
      <c r="O18" s="249">
        <v>37</v>
      </c>
      <c r="P18" s="249">
        <v>2</v>
      </c>
      <c r="Q18" s="289">
        <v>0</v>
      </c>
      <c r="R18" s="290">
        <v>69</v>
      </c>
      <c r="S18" s="314">
        <v>1</v>
      </c>
      <c r="T18" s="291">
        <v>0</v>
      </c>
      <c r="U18" s="249">
        <v>0</v>
      </c>
      <c r="V18" s="289">
        <v>0</v>
      </c>
      <c r="W18" s="291">
        <v>4</v>
      </c>
      <c r="X18" s="292">
        <v>0</v>
      </c>
      <c r="Y18" s="249">
        <v>0</v>
      </c>
      <c r="Z18" s="289">
        <v>0</v>
      </c>
      <c r="AA18" s="248">
        <v>0</v>
      </c>
      <c r="AB18" s="249">
        <v>0</v>
      </c>
      <c r="AC18" s="249">
        <v>0</v>
      </c>
      <c r="AD18" s="249">
        <v>0</v>
      </c>
      <c r="AE18" s="249">
        <v>0</v>
      </c>
      <c r="AF18" s="292">
        <v>0</v>
      </c>
      <c r="AG18" s="249">
        <v>0</v>
      </c>
      <c r="AH18" s="249">
        <v>0</v>
      </c>
      <c r="AI18" s="249">
        <v>0</v>
      </c>
      <c r="AJ18" s="249">
        <v>0</v>
      </c>
      <c r="AK18" s="289">
        <v>0</v>
      </c>
      <c r="AL18" s="248">
        <v>0</v>
      </c>
      <c r="AM18" s="249">
        <v>0</v>
      </c>
      <c r="AN18" s="249">
        <v>68</v>
      </c>
      <c r="AO18" s="249">
        <v>0</v>
      </c>
      <c r="AP18" s="289">
        <v>0</v>
      </c>
    </row>
    <row r="19" spans="1:42" ht="22.5" customHeight="1">
      <c r="A19" s="442"/>
      <c r="B19" s="291" t="s">
        <v>352</v>
      </c>
      <c r="C19" s="292">
        <v>395</v>
      </c>
      <c r="D19" s="291">
        <v>20</v>
      </c>
      <c r="E19" s="249">
        <v>0</v>
      </c>
      <c r="F19" s="249">
        <v>0</v>
      </c>
      <c r="G19" s="249">
        <v>0</v>
      </c>
      <c r="H19" s="249">
        <v>2</v>
      </c>
      <c r="I19" s="249">
        <v>0</v>
      </c>
      <c r="J19" s="249">
        <v>15</v>
      </c>
      <c r="K19" s="249">
        <v>0</v>
      </c>
      <c r="L19" s="249">
        <v>0</v>
      </c>
      <c r="M19" s="289">
        <v>282</v>
      </c>
      <c r="N19" s="291">
        <v>9</v>
      </c>
      <c r="O19" s="249">
        <v>1</v>
      </c>
      <c r="P19" s="249">
        <v>0</v>
      </c>
      <c r="Q19" s="289">
        <v>0</v>
      </c>
      <c r="R19" s="290">
        <v>10</v>
      </c>
      <c r="S19" s="314">
        <v>0</v>
      </c>
      <c r="T19" s="291">
        <v>0</v>
      </c>
      <c r="U19" s="249">
        <v>0</v>
      </c>
      <c r="V19" s="289">
        <v>0</v>
      </c>
      <c r="W19" s="291">
        <v>0</v>
      </c>
      <c r="X19" s="292">
        <v>0</v>
      </c>
      <c r="Y19" s="249">
        <v>0</v>
      </c>
      <c r="Z19" s="289">
        <v>0</v>
      </c>
      <c r="AA19" s="248">
        <v>0</v>
      </c>
      <c r="AB19" s="249">
        <v>0</v>
      </c>
      <c r="AC19" s="249">
        <v>0</v>
      </c>
      <c r="AD19" s="249">
        <v>0</v>
      </c>
      <c r="AE19" s="249">
        <v>0</v>
      </c>
      <c r="AF19" s="292">
        <v>0</v>
      </c>
      <c r="AG19" s="249">
        <v>0</v>
      </c>
      <c r="AH19" s="249">
        <v>0</v>
      </c>
      <c r="AI19" s="249">
        <v>0</v>
      </c>
      <c r="AJ19" s="249">
        <v>0</v>
      </c>
      <c r="AK19" s="289">
        <v>0</v>
      </c>
      <c r="AL19" s="248">
        <v>0</v>
      </c>
      <c r="AM19" s="249">
        <v>0</v>
      </c>
      <c r="AN19" s="249">
        <v>10</v>
      </c>
      <c r="AO19" s="249">
        <v>0</v>
      </c>
      <c r="AP19" s="289">
        <v>0</v>
      </c>
    </row>
    <row r="20" spans="1:42" ht="22.5" customHeight="1">
      <c r="A20" s="442"/>
      <c r="B20" s="291" t="s">
        <v>353</v>
      </c>
      <c r="C20" s="292">
        <v>35</v>
      </c>
      <c r="D20" s="291">
        <v>2</v>
      </c>
      <c r="E20" s="249">
        <v>0</v>
      </c>
      <c r="F20" s="249">
        <v>0</v>
      </c>
      <c r="G20" s="249">
        <v>0</v>
      </c>
      <c r="H20" s="249">
        <v>0</v>
      </c>
      <c r="I20" s="249">
        <v>0</v>
      </c>
      <c r="J20" s="249">
        <v>1</v>
      </c>
      <c r="K20" s="249">
        <v>0</v>
      </c>
      <c r="L20" s="249">
        <v>0</v>
      </c>
      <c r="M20" s="289">
        <v>26</v>
      </c>
      <c r="N20" s="291">
        <v>0</v>
      </c>
      <c r="O20" s="249">
        <v>1</v>
      </c>
      <c r="P20" s="249">
        <v>0</v>
      </c>
      <c r="Q20" s="289">
        <v>0</v>
      </c>
      <c r="R20" s="290">
        <v>1</v>
      </c>
      <c r="S20" s="314">
        <v>0</v>
      </c>
      <c r="T20" s="291">
        <v>0</v>
      </c>
      <c r="U20" s="249">
        <v>0</v>
      </c>
      <c r="V20" s="289">
        <v>0</v>
      </c>
      <c r="W20" s="291">
        <v>0</v>
      </c>
      <c r="X20" s="292">
        <v>0</v>
      </c>
      <c r="Y20" s="249">
        <v>0</v>
      </c>
      <c r="Z20" s="289">
        <v>0</v>
      </c>
      <c r="AA20" s="248">
        <v>0</v>
      </c>
      <c r="AB20" s="249">
        <v>0</v>
      </c>
      <c r="AC20" s="249">
        <v>0</v>
      </c>
      <c r="AD20" s="249">
        <v>0</v>
      </c>
      <c r="AE20" s="249">
        <v>0</v>
      </c>
      <c r="AF20" s="292">
        <v>0</v>
      </c>
      <c r="AG20" s="249">
        <v>0</v>
      </c>
      <c r="AH20" s="249">
        <v>0</v>
      </c>
      <c r="AI20" s="249">
        <v>0</v>
      </c>
      <c r="AJ20" s="249">
        <v>0</v>
      </c>
      <c r="AK20" s="289">
        <v>0</v>
      </c>
      <c r="AL20" s="248">
        <v>0</v>
      </c>
      <c r="AM20" s="249">
        <v>0</v>
      </c>
      <c r="AN20" s="249">
        <v>1</v>
      </c>
      <c r="AO20" s="249">
        <v>0</v>
      </c>
      <c r="AP20" s="289">
        <v>0</v>
      </c>
    </row>
    <row r="21" spans="1:42" ht="22.5" customHeight="1">
      <c r="A21" s="442"/>
      <c r="B21" s="291" t="s">
        <v>354</v>
      </c>
      <c r="C21" s="292">
        <v>13</v>
      </c>
      <c r="D21" s="291">
        <v>0</v>
      </c>
      <c r="E21" s="249">
        <v>0</v>
      </c>
      <c r="F21" s="249">
        <v>0</v>
      </c>
      <c r="G21" s="249">
        <v>0</v>
      </c>
      <c r="H21" s="249">
        <v>0</v>
      </c>
      <c r="I21" s="249">
        <v>0</v>
      </c>
      <c r="J21" s="249">
        <v>2</v>
      </c>
      <c r="K21" s="249">
        <v>0</v>
      </c>
      <c r="L21" s="249">
        <v>0</v>
      </c>
      <c r="M21" s="289">
        <v>9</v>
      </c>
      <c r="N21" s="291">
        <v>0</v>
      </c>
      <c r="O21" s="249">
        <v>0</v>
      </c>
      <c r="P21" s="249">
        <v>0</v>
      </c>
      <c r="Q21" s="289">
        <v>0</v>
      </c>
      <c r="R21" s="290">
        <v>0</v>
      </c>
      <c r="S21" s="314">
        <v>0</v>
      </c>
      <c r="T21" s="291">
        <v>0</v>
      </c>
      <c r="U21" s="249">
        <v>0</v>
      </c>
      <c r="V21" s="289">
        <v>0</v>
      </c>
      <c r="W21" s="291">
        <v>0</v>
      </c>
      <c r="X21" s="292">
        <v>0</v>
      </c>
      <c r="Y21" s="249">
        <v>0</v>
      </c>
      <c r="Z21" s="289">
        <v>0</v>
      </c>
      <c r="AA21" s="248">
        <v>0</v>
      </c>
      <c r="AB21" s="249">
        <v>0</v>
      </c>
      <c r="AC21" s="249">
        <v>0</v>
      </c>
      <c r="AD21" s="249">
        <v>0</v>
      </c>
      <c r="AE21" s="249">
        <v>0</v>
      </c>
      <c r="AF21" s="292">
        <v>0</v>
      </c>
      <c r="AG21" s="249">
        <v>0</v>
      </c>
      <c r="AH21" s="249">
        <v>0</v>
      </c>
      <c r="AI21" s="249">
        <v>0</v>
      </c>
      <c r="AJ21" s="249">
        <v>0</v>
      </c>
      <c r="AK21" s="289">
        <v>0</v>
      </c>
      <c r="AL21" s="248">
        <v>0</v>
      </c>
      <c r="AM21" s="249">
        <v>0</v>
      </c>
      <c r="AN21" s="249">
        <v>0</v>
      </c>
      <c r="AO21" s="249">
        <v>0</v>
      </c>
      <c r="AP21" s="289">
        <v>0</v>
      </c>
    </row>
    <row r="22" spans="1:42" ht="22.5" customHeight="1">
      <c r="A22" s="442"/>
      <c r="B22" s="291" t="s">
        <v>355</v>
      </c>
      <c r="C22" s="292">
        <v>18</v>
      </c>
      <c r="D22" s="291">
        <v>2</v>
      </c>
      <c r="E22" s="249">
        <v>0</v>
      </c>
      <c r="F22" s="249">
        <v>0</v>
      </c>
      <c r="G22" s="249">
        <v>0</v>
      </c>
      <c r="H22" s="249">
        <v>1</v>
      </c>
      <c r="I22" s="249">
        <v>0</v>
      </c>
      <c r="J22" s="249">
        <v>5</v>
      </c>
      <c r="K22" s="249">
        <v>0</v>
      </c>
      <c r="L22" s="249">
        <v>0</v>
      </c>
      <c r="M22" s="289">
        <v>9</v>
      </c>
      <c r="N22" s="291">
        <v>1</v>
      </c>
      <c r="O22" s="249">
        <v>0</v>
      </c>
      <c r="P22" s="249">
        <v>0</v>
      </c>
      <c r="Q22" s="289">
        <v>0</v>
      </c>
      <c r="R22" s="290">
        <v>1</v>
      </c>
      <c r="S22" s="314">
        <v>0</v>
      </c>
      <c r="T22" s="291">
        <v>0</v>
      </c>
      <c r="U22" s="249">
        <v>0</v>
      </c>
      <c r="V22" s="289">
        <v>0</v>
      </c>
      <c r="W22" s="291">
        <v>0</v>
      </c>
      <c r="X22" s="292">
        <v>0</v>
      </c>
      <c r="Y22" s="249">
        <v>0</v>
      </c>
      <c r="Z22" s="289">
        <v>0</v>
      </c>
      <c r="AA22" s="248">
        <v>0</v>
      </c>
      <c r="AB22" s="249">
        <v>0</v>
      </c>
      <c r="AC22" s="249">
        <v>0</v>
      </c>
      <c r="AD22" s="249">
        <v>0</v>
      </c>
      <c r="AE22" s="249">
        <v>0</v>
      </c>
      <c r="AF22" s="292">
        <v>0</v>
      </c>
      <c r="AG22" s="249">
        <v>0</v>
      </c>
      <c r="AH22" s="249">
        <v>0</v>
      </c>
      <c r="AI22" s="249">
        <v>0</v>
      </c>
      <c r="AJ22" s="249">
        <v>0</v>
      </c>
      <c r="AK22" s="289">
        <v>0</v>
      </c>
      <c r="AL22" s="248">
        <v>0</v>
      </c>
      <c r="AM22" s="249">
        <v>0</v>
      </c>
      <c r="AN22" s="249">
        <v>1</v>
      </c>
      <c r="AO22" s="249">
        <v>0</v>
      </c>
      <c r="AP22" s="289">
        <v>0</v>
      </c>
    </row>
    <row r="23" spans="1:42" ht="22.5" customHeight="1">
      <c r="A23" s="442"/>
      <c r="B23" s="291" t="s">
        <v>356</v>
      </c>
      <c r="C23" s="292">
        <v>21</v>
      </c>
      <c r="D23" s="291">
        <v>0</v>
      </c>
      <c r="E23" s="249">
        <v>0</v>
      </c>
      <c r="F23" s="249">
        <v>0</v>
      </c>
      <c r="G23" s="249">
        <v>0</v>
      </c>
      <c r="H23" s="249">
        <v>0</v>
      </c>
      <c r="I23" s="249">
        <v>0</v>
      </c>
      <c r="J23" s="249">
        <v>0</v>
      </c>
      <c r="K23" s="249">
        <v>1</v>
      </c>
      <c r="L23" s="249">
        <v>0</v>
      </c>
      <c r="M23" s="289">
        <v>16</v>
      </c>
      <c r="N23" s="291">
        <v>0</v>
      </c>
      <c r="O23" s="249">
        <v>0</v>
      </c>
      <c r="P23" s="249">
        <v>0</v>
      </c>
      <c r="Q23" s="289">
        <v>0</v>
      </c>
      <c r="R23" s="290">
        <v>0</v>
      </c>
      <c r="S23" s="314">
        <v>0</v>
      </c>
      <c r="T23" s="291">
        <v>0</v>
      </c>
      <c r="U23" s="249">
        <v>0</v>
      </c>
      <c r="V23" s="289">
        <v>0</v>
      </c>
      <c r="W23" s="291">
        <v>0</v>
      </c>
      <c r="X23" s="292">
        <v>0</v>
      </c>
      <c r="Y23" s="249">
        <v>0</v>
      </c>
      <c r="Z23" s="289">
        <v>0</v>
      </c>
      <c r="AA23" s="248">
        <v>0</v>
      </c>
      <c r="AB23" s="249">
        <v>0</v>
      </c>
      <c r="AC23" s="249">
        <v>0</v>
      </c>
      <c r="AD23" s="249">
        <v>0</v>
      </c>
      <c r="AE23" s="249">
        <v>0</v>
      </c>
      <c r="AF23" s="292">
        <v>0</v>
      </c>
      <c r="AG23" s="249">
        <v>0</v>
      </c>
      <c r="AH23" s="249">
        <v>0</v>
      </c>
      <c r="AI23" s="249">
        <v>0</v>
      </c>
      <c r="AJ23" s="249">
        <v>0</v>
      </c>
      <c r="AK23" s="289">
        <v>0</v>
      </c>
      <c r="AL23" s="248">
        <v>0</v>
      </c>
      <c r="AM23" s="249">
        <v>0</v>
      </c>
      <c r="AN23" s="249">
        <v>0</v>
      </c>
      <c r="AO23" s="249">
        <v>0</v>
      </c>
      <c r="AP23" s="289">
        <v>0</v>
      </c>
    </row>
    <row r="24" spans="1:42" ht="22.5" customHeight="1">
      <c r="A24" s="442"/>
      <c r="B24" s="291" t="s">
        <v>357</v>
      </c>
      <c r="C24" s="292">
        <v>22</v>
      </c>
      <c r="D24" s="291">
        <v>2</v>
      </c>
      <c r="E24" s="249">
        <v>2</v>
      </c>
      <c r="F24" s="249">
        <v>0</v>
      </c>
      <c r="G24" s="249">
        <v>0</v>
      </c>
      <c r="H24" s="249">
        <v>1</v>
      </c>
      <c r="I24" s="249">
        <v>0</v>
      </c>
      <c r="J24" s="249">
        <v>1</v>
      </c>
      <c r="K24" s="249">
        <v>0</v>
      </c>
      <c r="L24" s="249">
        <v>0</v>
      </c>
      <c r="M24" s="289">
        <v>12</v>
      </c>
      <c r="N24" s="291">
        <v>1</v>
      </c>
      <c r="O24" s="249">
        <v>1</v>
      </c>
      <c r="P24" s="249">
        <v>0</v>
      </c>
      <c r="Q24" s="289">
        <v>0</v>
      </c>
      <c r="R24" s="290">
        <v>0</v>
      </c>
      <c r="S24" s="314">
        <v>0</v>
      </c>
      <c r="T24" s="291">
        <v>0</v>
      </c>
      <c r="U24" s="249">
        <v>0</v>
      </c>
      <c r="V24" s="289">
        <v>0</v>
      </c>
      <c r="W24" s="291">
        <v>0</v>
      </c>
      <c r="X24" s="292">
        <v>0</v>
      </c>
      <c r="Y24" s="249">
        <v>0</v>
      </c>
      <c r="Z24" s="289">
        <v>0</v>
      </c>
      <c r="AA24" s="248">
        <v>0</v>
      </c>
      <c r="AB24" s="249">
        <v>0</v>
      </c>
      <c r="AC24" s="249">
        <v>0</v>
      </c>
      <c r="AD24" s="249">
        <v>0</v>
      </c>
      <c r="AE24" s="249">
        <v>0</v>
      </c>
      <c r="AF24" s="292">
        <v>0</v>
      </c>
      <c r="AG24" s="249">
        <v>0</v>
      </c>
      <c r="AH24" s="249">
        <v>0</v>
      </c>
      <c r="AI24" s="249">
        <v>0</v>
      </c>
      <c r="AJ24" s="249">
        <v>0</v>
      </c>
      <c r="AK24" s="289">
        <v>0</v>
      </c>
      <c r="AL24" s="248">
        <v>0</v>
      </c>
      <c r="AM24" s="249">
        <v>0</v>
      </c>
      <c r="AN24" s="249">
        <v>2</v>
      </c>
      <c r="AO24" s="249">
        <v>0</v>
      </c>
      <c r="AP24" s="289">
        <v>0</v>
      </c>
    </row>
    <row r="25" spans="1:42" ht="22.5" customHeight="1">
      <c r="A25" s="442"/>
      <c r="B25" s="291" t="s">
        <v>358</v>
      </c>
      <c r="C25" s="292">
        <v>28</v>
      </c>
      <c r="D25" s="291">
        <v>5</v>
      </c>
      <c r="E25" s="249">
        <v>0</v>
      </c>
      <c r="F25" s="249">
        <v>0</v>
      </c>
      <c r="G25" s="249">
        <v>0</v>
      </c>
      <c r="H25" s="249">
        <v>1</v>
      </c>
      <c r="I25" s="249">
        <v>0</v>
      </c>
      <c r="J25" s="249">
        <v>2</v>
      </c>
      <c r="K25" s="249">
        <v>1</v>
      </c>
      <c r="L25" s="249">
        <v>0</v>
      </c>
      <c r="M25" s="289">
        <v>15</v>
      </c>
      <c r="N25" s="291">
        <v>5</v>
      </c>
      <c r="O25" s="249">
        <v>0</v>
      </c>
      <c r="P25" s="249">
        <v>0</v>
      </c>
      <c r="Q25" s="289">
        <v>0</v>
      </c>
      <c r="R25" s="290">
        <v>0</v>
      </c>
      <c r="S25" s="314">
        <v>0</v>
      </c>
      <c r="T25" s="291">
        <v>0</v>
      </c>
      <c r="U25" s="249">
        <v>0</v>
      </c>
      <c r="V25" s="289">
        <v>0</v>
      </c>
      <c r="W25" s="291">
        <v>0</v>
      </c>
      <c r="X25" s="292">
        <v>0</v>
      </c>
      <c r="Y25" s="249">
        <v>0</v>
      </c>
      <c r="Z25" s="289">
        <v>0</v>
      </c>
      <c r="AA25" s="248">
        <v>0</v>
      </c>
      <c r="AB25" s="249">
        <v>0</v>
      </c>
      <c r="AC25" s="249">
        <v>0</v>
      </c>
      <c r="AD25" s="249">
        <v>0</v>
      </c>
      <c r="AE25" s="249">
        <v>0</v>
      </c>
      <c r="AF25" s="292">
        <v>0</v>
      </c>
      <c r="AG25" s="249">
        <v>0</v>
      </c>
      <c r="AH25" s="249">
        <v>0</v>
      </c>
      <c r="AI25" s="249">
        <v>0</v>
      </c>
      <c r="AJ25" s="249">
        <v>0</v>
      </c>
      <c r="AK25" s="289">
        <v>0</v>
      </c>
      <c r="AL25" s="248">
        <v>0</v>
      </c>
      <c r="AM25" s="249">
        <v>0</v>
      </c>
      <c r="AN25" s="249">
        <v>5</v>
      </c>
      <c r="AO25" s="249">
        <v>0</v>
      </c>
      <c r="AP25" s="289">
        <v>0</v>
      </c>
    </row>
    <row r="26" spans="1:42" ht="22.5" customHeight="1">
      <c r="A26" s="442"/>
      <c r="B26" s="291" t="s">
        <v>359</v>
      </c>
      <c r="C26" s="292">
        <v>34</v>
      </c>
      <c r="D26" s="291">
        <v>0</v>
      </c>
      <c r="E26" s="249">
        <v>14</v>
      </c>
      <c r="F26" s="249">
        <v>0</v>
      </c>
      <c r="G26" s="249">
        <v>0</v>
      </c>
      <c r="H26" s="249">
        <v>1</v>
      </c>
      <c r="I26" s="249">
        <v>0</v>
      </c>
      <c r="J26" s="249">
        <v>0</v>
      </c>
      <c r="K26" s="249">
        <v>0</v>
      </c>
      <c r="L26" s="249">
        <v>0</v>
      </c>
      <c r="M26" s="289">
        <v>15</v>
      </c>
      <c r="N26" s="291">
        <v>0</v>
      </c>
      <c r="O26" s="249">
        <v>0</v>
      </c>
      <c r="P26" s="249">
        <v>0</v>
      </c>
      <c r="Q26" s="289">
        <v>0</v>
      </c>
      <c r="R26" s="290">
        <v>0</v>
      </c>
      <c r="S26" s="314">
        <v>0</v>
      </c>
      <c r="T26" s="291">
        <v>0</v>
      </c>
      <c r="U26" s="249">
        <v>0</v>
      </c>
      <c r="V26" s="289">
        <v>0</v>
      </c>
      <c r="W26" s="291">
        <v>0</v>
      </c>
      <c r="X26" s="292">
        <v>0</v>
      </c>
      <c r="Y26" s="249">
        <v>0</v>
      </c>
      <c r="Z26" s="289">
        <v>0</v>
      </c>
      <c r="AA26" s="248">
        <v>0</v>
      </c>
      <c r="AB26" s="249">
        <v>0</v>
      </c>
      <c r="AC26" s="249">
        <v>0</v>
      </c>
      <c r="AD26" s="249">
        <v>0</v>
      </c>
      <c r="AE26" s="249">
        <v>0</v>
      </c>
      <c r="AF26" s="292">
        <v>0</v>
      </c>
      <c r="AG26" s="249">
        <v>0</v>
      </c>
      <c r="AH26" s="249">
        <v>0</v>
      </c>
      <c r="AI26" s="249">
        <v>0</v>
      </c>
      <c r="AJ26" s="249">
        <v>0</v>
      </c>
      <c r="AK26" s="289">
        <v>0</v>
      </c>
      <c r="AL26" s="248">
        <v>0</v>
      </c>
      <c r="AM26" s="249">
        <v>0</v>
      </c>
      <c r="AN26" s="249">
        <v>0</v>
      </c>
      <c r="AO26" s="249">
        <v>0</v>
      </c>
      <c r="AP26" s="289">
        <v>0</v>
      </c>
    </row>
    <row r="27" spans="1:42" ht="22.5" customHeight="1">
      <c r="A27" s="442"/>
      <c r="B27" s="291" t="s">
        <v>360</v>
      </c>
      <c r="C27" s="292">
        <v>93</v>
      </c>
      <c r="D27" s="291">
        <v>6</v>
      </c>
      <c r="E27" s="249">
        <v>0</v>
      </c>
      <c r="F27" s="249">
        <v>0</v>
      </c>
      <c r="G27" s="249">
        <v>0</v>
      </c>
      <c r="H27" s="249">
        <v>0</v>
      </c>
      <c r="I27" s="249">
        <v>0</v>
      </c>
      <c r="J27" s="249">
        <v>5</v>
      </c>
      <c r="K27" s="249">
        <v>1</v>
      </c>
      <c r="L27" s="249">
        <v>0</v>
      </c>
      <c r="M27" s="289">
        <v>75</v>
      </c>
      <c r="N27" s="291">
        <v>4</v>
      </c>
      <c r="O27" s="249">
        <v>0</v>
      </c>
      <c r="P27" s="249">
        <v>0</v>
      </c>
      <c r="Q27" s="289">
        <v>0</v>
      </c>
      <c r="R27" s="290">
        <v>1</v>
      </c>
      <c r="S27" s="314">
        <v>0</v>
      </c>
      <c r="T27" s="291">
        <v>0</v>
      </c>
      <c r="U27" s="249">
        <v>0</v>
      </c>
      <c r="V27" s="289">
        <v>0</v>
      </c>
      <c r="W27" s="291">
        <v>1</v>
      </c>
      <c r="X27" s="292">
        <v>0</v>
      </c>
      <c r="Y27" s="249">
        <v>0</v>
      </c>
      <c r="Z27" s="289">
        <v>0</v>
      </c>
      <c r="AA27" s="248">
        <v>0</v>
      </c>
      <c r="AB27" s="249">
        <v>1</v>
      </c>
      <c r="AC27" s="249">
        <v>0</v>
      </c>
      <c r="AD27" s="249">
        <v>1</v>
      </c>
      <c r="AE27" s="249">
        <v>0</v>
      </c>
      <c r="AF27" s="292">
        <v>0</v>
      </c>
      <c r="AG27" s="249">
        <v>0</v>
      </c>
      <c r="AH27" s="249">
        <v>0</v>
      </c>
      <c r="AI27" s="249">
        <v>1</v>
      </c>
      <c r="AJ27" s="249">
        <v>0</v>
      </c>
      <c r="AK27" s="289">
        <v>0</v>
      </c>
      <c r="AL27" s="248">
        <v>0</v>
      </c>
      <c r="AM27" s="249">
        <v>0</v>
      </c>
      <c r="AN27" s="249">
        <v>2</v>
      </c>
      <c r="AO27" s="249">
        <v>2</v>
      </c>
      <c r="AP27" s="289">
        <v>0</v>
      </c>
    </row>
    <row r="28" spans="1:42" ht="22.5" customHeight="1">
      <c r="A28" s="442"/>
      <c r="B28" s="291" t="s">
        <v>361</v>
      </c>
      <c r="C28" s="292">
        <v>1443</v>
      </c>
      <c r="D28" s="291">
        <v>9</v>
      </c>
      <c r="E28" s="249">
        <v>6</v>
      </c>
      <c r="F28" s="249">
        <v>0</v>
      </c>
      <c r="G28" s="249">
        <v>0</v>
      </c>
      <c r="H28" s="249">
        <v>3</v>
      </c>
      <c r="I28" s="249">
        <v>0</v>
      </c>
      <c r="J28" s="249">
        <v>4</v>
      </c>
      <c r="K28" s="249">
        <v>0</v>
      </c>
      <c r="L28" s="249">
        <v>1</v>
      </c>
      <c r="M28" s="289">
        <v>1364</v>
      </c>
      <c r="N28" s="291">
        <v>6</v>
      </c>
      <c r="O28" s="249">
        <v>0</v>
      </c>
      <c r="P28" s="249">
        <v>0</v>
      </c>
      <c r="Q28" s="289">
        <v>0</v>
      </c>
      <c r="R28" s="290">
        <v>3</v>
      </c>
      <c r="S28" s="314">
        <v>0</v>
      </c>
      <c r="T28" s="291">
        <v>0</v>
      </c>
      <c r="U28" s="249">
        <v>0</v>
      </c>
      <c r="V28" s="289">
        <v>0</v>
      </c>
      <c r="W28" s="291">
        <v>0</v>
      </c>
      <c r="X28" s="292">
        <v>0</v>
      </c>
      <c r="Y28" s="249">
        <v>0</v>
      </c>
      <c r="Z28" s="289">
        <v>0</v>
      </c>
      <c r="AA28" s="248">
        <v>0</v>
      </c>
      <c r="AB28" s="249">
        <v>0</v>
      </c>
      <c r="AC28" s="249">
        <v>0</v>
      </c>
      <c r="AD28" s="249">
        <v>0</v>
      </c>
      <c r="AE28" s="249">
        <v>0</v>
      </c>
      <c r="AF28" s="292">
        <v>0</v>
      </c>
      <c r="AG28" s="249">
        <v>0</v>
      </c>
      <c r="AH28" s="249">
        <v>0</v>
      </c>
      <c r="AI28" s="249">
        <v>0</v>
      </c>
      <c r="AJ28" s="249">
        <v>0</v>
      </c>
      <c r="AK28" s="289">
        <v>0</v>
      </c>
      <c r="AL28" s="248">
        <v>0</v>
      </c>
      <c r="AM28" s="249">
        <v>0</v>
      </c>
      <c r="AN28" s="249">
        <v>6</v>
      </c>
      <c r="AO28" s="249">
        <v>0</v>
      </c>
      <c r="AP28" s="289">
        <v>0</v>
      </c>
    </row>
    <row r="29" spans="1:42" ht="22.5" customHeight="1">
      <c r="A29" s="442"/>
      <c r="B29" s="291" t="s">
        <v>362</v>
      </c>
      <c r="C29" s="292">
        <v>83</v>
      </c>
      <c r="D29" s="291">
        <v>1</v>
      </c>
      <c r="E29" s="249">
        <v>2</v>
      </c>
      <c r="F29" s="249">
        <v>0</v>
      </c>
      <c r="G29" s="249">
        <v>0</v>
      </c>
      <c r="H29" s="249">
        <v>2</v>
      </c>
      <c r="I29" s="249">
        <v>0</v>
      </c>
      <c r="J29" s="249">
        <v>0</v>
      </c>
      <c r="K29" s="249">
        <v>1</v>
      </c>
      <c r="L29" s="249">
        <v>0</v>
      </c>
      <c r="M29" s="289">
        <v>47</v>
      </c>
      <c r="N29" s="291">
        <v>0</v>
      </c>
      <c r="O29" s="249">
        <v>0</v>
      </c>
      <c r="P29" s="249">
        <v>0</v>
      </c>
      <c r="Q29" s="289">
        <v>0</v>
      </c>
      <c r="R29" s="290">
        <v>1</v>
      </c>
      <c r="S29" s="314">
        <v>0</v>
      </c>
      <c r="T29" s="291">
        <v>0</v>
      </c>
      <c r="U29" s="249">
        <v>0</v>
      </c>
      <c r="V29" s="289">
        <v>0</v>
      </c>
      <c r="W29" s="291">
        <v>0</v>
      </c>
      <c r="X29" s="292">
        <v>0</v>
      </c>
      <c r="Y29" s="249">
        <v>0</v>
      </c>
      <c r="Z29" s="289">
        <v>0</v>
      </c>
      <c r="AA29" s="248">
        <v>0</v>
      </c>
      <c r="AB29" s="249">
        <v>0</v>
      </c>
      <c r="AC29" s="249">
        <v>0</v>
      </c>
      <c r="AD29" s="249">
        <v>0</v>
      </c>
      <c r="AE29" s="249">
        <v>0</v>
      </c>
      <c r="AF29" s="292">
        <v>0</v>
      </c>
      <c r="AG29" s="249">
        <v>0</v>
      </c>
      <c r="AH29" s="249">
        <v>0</v>
      </c>
      <c r="AI29" s="249">
        <v>0</v>
      </c>
      <c r="AJ29" s="249">
        <v>0</v>
      </c>
      <c r="AK29" s="289">
        <v>0</v>
      </c>
      <c r="AL29" s="248">
        <v>0</v>
      </c>
      <c r="AM29" s="249">
        <v>0</v>
      </c>
      <c r="AN29" s="249">
        <v>0</v>
      </c>
      <c r="AO29" s="249">
        <v>0</v>
      </c>
      <c r="AP29" s="289">
        <v>0</v>
      </c>
    </row>
    <row r="30" spans="1:42" ht="22.5" customHeight="1">
      <c r="A30" s="442"/>
      <c r="B30" s="291" t="s">
        <v>363</v>
      </c>
      <c r="C30" s="292">
        <v>111</v>
      </c>
      <c r="D30" s="291">
        <v>1</v>
      </c>
      <c r="E30" s="249">
        <v>1</v>
      </c>
      <c r="F30" s="249">
        <v>0</v>
      </c>
      <c r="G30" s="249">
        <v>0</v>
      </c>
      <c r="H30" s="249">
        <v>1</v>
      </c>
      <c r="I30" s="249">
        <v>0</v>
      </c>
      <c r="J30" s="249">
        <v>0</v>
      </c>
      <c r="K30" s="249">
        <v>1</v>
      </c>
      <c r="L30" s="249">
        <v>0</v>
      </c>
      <c r="M30" s="289">
        <v>80</v>
      </c>
      <c r="N30" s="291">
        <v>1</v>
      </c>
      <c r="O30" s="249">
        <v>0</v>
      </c>
      <c r="P30" s="249">
        <v>0</v>
      </c>
      <c r="Q30" s="289">
        <v>0</v>
      </c>
      <c r="R30" s="290">
        <v>0</v>
      </c>
      <c r="S30" s="314">
        <v>0</v>
      </c>
      <c r="T30" s="291">
        <v>0</v>
      </c>
      <c r="U30" s="249">
        <v>0</v>
      </c>
      <c r="V30" s="289">
        <v>0</v>
      </c>
      <c r="W30" s="291">
        <v>0</v>
      </c>
      <c r="X30" s="292">
        <v>0</v>
      </c>
      <c r="Y30" s="249">
        <v>0</v>
      </c>
      <c r="Z30" s="289">
        <v>0</v>
      </c>
      <c r="AA30" s="248">
        <v>0</v>
      </c>
      <c r="AB30" s="249">
        <v>0</v>
      </c>
      <c r="AC30" s="249">
        <v>0</v>
      </c>
      <c r="AD30" s="249">
        <v>0</v>
      </c>
      <c r="AE30" s="249">
        <v>0</v>
      </c>
      <c r="AF30" s="292">
        <v>0</v>
      </c>
      <c r="AG30" s="249">
        <v>0</v>
      </c>
      <c r="AH30" s="249">
        <v>0</v>
      </c>
      <c r="AI30" s="249">
        <v>0</v>
      </c>
      <c r="AJ30" s="249">
        <v>0</v>
      </c>
      <c r="AK30" s="289">
        <v>0</v>
      </c>
      <c r="AL30" s="248">
        <v>0</v>
      </c>
      <c r="AM30" s="249">
        <v>0</v>
      </c>
      <c r="AN30" s="249">
        <v>1</v>
      </c>
      <c r="AO30" s="249">
        <v>0</v>
      </c>
      <c r="AP30" s="289">
        <v>0</v>
      </c>
    </row>
    <row r="31" spans="1:42" ht="22.5" customHeight="1">
      <c r="A31" s="442"/>
      <c r="B31" s="291" t="s">
        <v>364</v>
      </c>
      <c r="C31" s="292">
        <v>127</v>
      </c>
      <c r="D31" s="291">
        <v>2</v>
      </c>
      <c r="E31" s="249">
        <v>0</v>
      </c>
      <c r="F31" s="249">
        <v>0</v>
      </c>
      <c r="G31" s="249">
        <v>0</v>
      </c>
      <c r="H31" s="249">
        <v>0</v>
      </c>
      <c r="I31" s="249">
        <v>0</v>
      </c>
      <c r="J31" s="249">
        <v>0</v>
      </c>
      <c r="K31" s="249">
        <v>0</v>
      </c>
      <c r="L31" s="249">
        <v>0</v>
      </c>
      <c r="M31" s="289">
        <v>88</v>
      </c>
      <c r="N31" s="291">
        <v>1</v>
      </c>
      <c r="O31" s="249">
        <v>0</v>
      </c>
      <c r="P31" s="249">
        <v>0</v>
      </c>
      <c r="Q31" s="289">
        <v>0</v>
      </c>
      <c r="R31" s="290">
        <v>1</v>
      </c>
      <c r="S31" s="314">
        <v>0</v>
      </c>
      <c r="T31" s="291">
        <v>0</v>
      </c>
      <c r="U31" s="249">
        <v>0</v>
      </c>
      <c r="V31" s="289">
        <v>0</v>
      </c>
      <c r="W31" s="291">
        <v>0</v>
      </c>
      <c r="X31" s="292">
        <v>0</v>
      </c>
      <c r="Y31" s="249">
        <v>0</v>
      </c>
      <c r="Z31" s="289">
        <v>0</v>
      </c>
      <c r="AA31" s="248">
        <v>0</v>
      </c>
      <c r="AB31" s="249">
        <v>0</v>
      </c>
      <c r="AC31" s="249">
        <v>0</v>
      </c>
      <c r="AD31" s="249">
        <v>0</v>
      </c>
      <c r="AE31" s="249">
        <v>0</v>
      </c>
      <c r="AF31" s="292">
        <v>0</v>
      </c>
      <c r="AG31" s="249">
        <v>0</v>
      </c>
      <c r="AH31" s="249">
        <v>0</v>
      </c>
      <c r="AI31" s="249">
        <v>0</v>
      </c>
      <c r="AJ31" s="249">
        <v>0</v>
      </c>
      <c r="AK31" s="289">
        <v>0</v>
      </c>
      <c r="AL31" s="248">
        <v>0</v>
      </c>
      <c r="AM31" s="249">
        <v>0</v>
      </c>
      <c r="AN31" s="249">
        <v>1</v>
      </c>
      <c r="AO31" s="249">
        <v>0</v>
      </c>
      <c r="AP31" s="289">
        <v>0</v>
      </c>
    </row>
    <row r="32" spans="1:42" ht="22.5" customHeight="1">
      <c r="A32" s="442"/>
      <c r="B32" s="291" t="s">
        <v>365</v>
      </c>
      <c r="C32" s="292">
        <v>2133</v>
      </c>
      <c r="D32" s="291">
        <v>15</v>
      </c>
      <c r="E32" s="249">
        <v>1</v>
      </c>
      <c r="F32" s="249">
        <v>0</v>
      </c>
      <c r="G32" s="249">
        <v>0</v>
      </c>
      <c r="H32" s="249">
        <v>0</v>
      </c>
      <c r="I32" s="249">
        <v>0</v>
      </c>
      <c r="J32" s="249">
        <v>7</v>
      </c>
      <c r="K32" s="249">
        <v>2</v>
      </c>
      <c r="L32" s="249">
        <v>0</v>
      </c>
      <c r="M32" s="289">
        <v>1997</v>
      </c>
      <c r="N32" s="291">
        <v>9</v>
      </c>
      <c r="O32" s="249">
        <v>1</v>
      </c>
      <c r="P32" s="249">
        <v>0</v>
      </c>
      <c r="Q32" s="289">
        <v>0</v>
      </c>
      <c r="R32" s="290">
        <v>0</v>
      </c>
      <c r="S32" s="314">
        <v>0</v>
      </c>
      <c r="T32" s="291">
        <v>3</v>
      </c>
      <c r="U32" s="249">
        <v>3</v>
      </c>
      <c r="V32" s="289">
        <v>0</v>
      </c>
      <c r="W32" s="291">
        <v>4</v>
      </c>
      <c r="X32" s="292">
        <v>4</v>
      </c>
      <c r="Y32" s="249">
        <v>0</v>
      </c>
      <c r="Z32" s="289">
        <v>0</v>
      </c>
      <c r="AA32" s="248">
        <v>0</v>
      </c>
      <c r="AB32" s="249">
        <v>0</v>
      </c>
      <c r="AC32" s="249">
        <v>0</v>
      </c>
      <c r="AD32" s="249">
        <v>0</v>
      </c>
      <c r="AE32" s="249">
        <v>0</v>
      </c>
      <c r="AF32" s="292">
        <v>0</v>
      </c>
      <c r="AG32" s="249">
        <v>0</v>
      </c>
      <c r="AH32" s="249">
        <v>0</v>
      </c>
      <c r="AI32" s="249">
        <v>0</v>
      </c>
      <c r="AJ32" s="249">
        <v>0</v>
      </c>
      <c r="AK32" s="289">
        <v>0</v>
      </c>
      <c r="AL32" s="248">
        <v>1</v>
      </c>
      <c r="AM32" s="249">
        <v>0</v>
      </c>
      <c r="AN32" s="249">
        <v>10</v>
      </c>
      <c r="AO32" s="249">
        <v>0</v>
      </c>
      <c r="AP32" s="289">
        <v>0</v>
      </c>
    </row>
    <row r="33" spans="1:42" ht="22.5" customHeight="1">
      <c r="A33" s="442"/>
      <c r="B33" s="291" t="s">
        <v>366</v>
      </c>
      <c r="C33" s="292">
        <v>743</v>
      </c>
      <c r="D33" s="291">
        <v>3</v>
      </c>
      <c r="E33" s="249">
        <v>0</v>
      </c>
      <c r="F33" s="249">
        <v>0</v>
      </c>
      <c r="G33" s="249">
        <v>0</v>
      </c>
      <c r="H33" s="249">
        <v>0</v>
      </c>
      <c r="I33" s="249">
        <v>0</v>
      </c>
      <c r="J33" s="249">
        <v>1</v>
      </c>
      <c r="K33" s="249">
        <v>2</v>
      </c>
      <c r="L33" s="249">
        <v>0</v>
      </c>
      <c r="M33" s="289">
        <v>738</v>
      </c>
      <c r="N33" s="291">
        <v>0</v>
      </c>
      <c r="O33" s="249">
        <v>3</v>
      </c>
      <c r="P33" s="249">
        <v>0</v>
      </c>
      <c r="Q33" s="289">
        <v>0</v>
      </c>
      <c r="R33" s="290">
        <v>2</v>
      </c>
      <c r="S33" s="314">
        <v>0</v>
      </c>
      <c r="T33" s="291">
        <v>0</v>
      </c>
      <c r="U33" s="249">
        <v>0</v>
      </c>
      <c r="V33" s="289">
        <v>0</v>
      </c>
      <c r="W33" s="291">
        <v>0</v>
      </c>
      <c r="X33" s="292">
        <v>0</v>
      </c>
      <c r="Y33" s="249">
        <v>0</v>
      </c>
      <c r="Z33" s="289">
        <v>0</v>
      </c>
      <c r="AA33" s="248">
        <v>0</v>
      </c>
      <c r="AB33" s="249">
        <v>0</v>
      </c>
      <c r="AC33" s="249">
        <v>0</v>
      </c>
      <c r="AD33" s="249">
        <v>0</v>
      </c>
      <c r="AE33" s="249">
        <v>0</v>
      </c>
      <c r="AF33" s="292">
        <v>0</v>
      </c>
      <c r="AG33" s="249">
        <v>0</v>
      </c>
      <c r="AH33" s="249">
        <v>0</v>
      </c>
      <c r="AI33" s="249">
        <v>0</v>
      </c>
      <c r="AJ33" s="249">
        <v>0</v>
      </c>
      <c r="AK33" s="289">
        <v>0</v>
      </c>
      <c r="AL33" s="248">
        <v>0</v>
      </c>
      <c r="AM33" s="249">
        <v>0</v>
      </c>
      <c r="AN33" s="249">
        <v>3</v>
      </c>
      <c r="AO33" s="249">
        <v>0</v>
      </c>
      <c r="AP33" s="289">
        <v>0</v>
      </c>
    </row>
    <row r="34" spans="1:42" ht="22.5" customHeight="1">
      <c r="A34" s="442"/>
      <c r="B34" s="291" t="s">
        <v>367</v>
      </c>
      <c r="C34" s="292">
        <v>254</v>
      </c>
      <c r="D34" s="291">
        <v>5</v>
      </c>
      <c r="E34" s="249">
        <v>1</v>
      </c>
      <c r="F34" s="249">
        <v>0</v>
      </c>
      <c r="G34" s="249">
        <v>0</v>
      </c>
      <c r="H34" s="249">
        <v>0</v>
      </c>
      <c r="I34" s="249">
        <v>0</v>
      </c>
      <c r="J34" s="249">
        <v>0</v>
      </c>
      <c r="K34" s="249">
        <v>0</v>
      </c>
      <c r="L34" s="249">
        <v>0</v>
      </c>
      <c r="M34" s="289">
        <v>237</v>
      </c>
      <c r="N34" s="291">
        <v>4</v>
      </c>
      <c r="O34" s="249">
        <v>0</v>
      </c>
      <c r="P34" s="249">
        <v>0</v>
      </c>
      <c r="Q34" s="289">
        <v>0</v>
      </c>
      <c r="R34" s="290">
        <v>1</v>
      </c>
      <c r="S34" s="314">
        <v>0</v>
      </c>
      <c r="T34" s="291">
        <v>0</v>
      </c>
      <c r="U34" s="249">
        <v>0</v>
      </c>
      <c r="V34" s="289">
        <v>0</v>
      </c>
      <c r="W34" s="291">
        <v>0</v>
      </c>
      <c r="X34" s="292">
        <v>0</v>
      </c>
      <c r="Y34" s="249">
        <v>0</v>
      </c>
      <c r="Z34" s="289">
        <v>0</v>
      </c>
      <c r="AA34" s="248">
        <v>0</v>
      </c>
      <c r="AB34" s="249">
        <v>0</v>
      </c>
      <c r="AC34" s="249">
        <v>0</v>
      </c>
      <c r="AD34" s="249">
        <v>0</v>
      </c>
      <c r="AE34" s="249">
        <v>0</v>
      </c>
      <c r="AF34" s="292">
        <v>0</v>
      </c>
      <c r="AG34" s="249">
        <v>0</v>
      </c>
      <c r="AH34" s="249">
        <v>0</v>
      </c>
      <c r="AI34" s="249">
        <v>0</v>
      </c>
      <c r="AJ34" s="249">
        <v>0</v>
      </c>
      <c r="AK34" s="289">
        <v>0</v>
      </c>
      <c r="AL34" s="248">
        <v>1</v>
      </c>
      <c r="AM34" s="249">
        <v>0</v>
      </c>
      <c r="AN34" s="249">
        <v>3</v>
      </c>
      <c r="AO34" s="249">
        <v>0</v>
      </c>
      <c r="AP34" s="289">
        <v>0</v>
      </c>
    </row>
    <row r="35" spans="1:42" ht="22.5" customHeight="1">
      <c r="A35" s="442"/>
      <c r="B35" s="291" t="s">
        <v>368</v>
      </c>
      <c r="C35" s="292">
        <v>158</v>
      </c>
      <c r="D35" s="291">
        <v>3</v>
      </c>
      <c r="E35" s="249">
        <v>0</v>
      </c>
      <c r="F35" s="249">
        <v>2</v>
      </c>
      <c r="G35" s="249">
        <v>0</v>
      </c>
      <c r="H35" s="249">
        <v>0</v>
      </c>
      <c r="I35" s="249">
        <v>0</v>
      </c>
      <c r="J35" s="249">
        <v>2</v>
      </c>
      <c r="K35" s="249">
        <v>0</v>
      </c>
      <c r="L35" s="249">
        <v>0</v>
      </c>
      <c r="M35" s="289">
        <v>143</v>
      </c>
      <c r="N35" s="291">
        <v>2</v>
      </c>
      <c r="O35" s="249">
        <v>0</v>
      </c>
      <c r="P35" s="249">
        <v>0</v>
      </c>
      <c r="Q35" s="289">
        <v>0</v>
      </c>
      <c r="R35" s="290">
        <v>1</v>
      </c>
      <c r="S35" s="314">
        <v>0</v>
      </c>
      <c r="T35" s="291">
        <v>0</v>
      </c>
      <c r="U35" s="249">
        <v>0</v>
      </c>
      <c r="V35" s="289">
        <v>0</v>
      </c>
      <c r="W35" s="291">
        <v>0</v>
      </c>
      <c r="X35" s="292">
        <v>0</v>
      </c>
      <c r="Y35" s="249">
        <v>0</v>
      </c>
      <c r="Z35" s="289">
        <v>0</v>
      </c>
      <c r="AA35" s="248">
        <v>0</v>
      </c>
      <c r="AB35" s="249">
        <v>0</v>
      </c>
      <c r="AC35" s="249">
        <v>0</v>
      </c>
      <c r="AD35" s="249">
        <v>0</v>
      </c>
      <c r="AE35" s="249">
        <v>0</v>
      </c>
      <c r="AF35" s="292">
        <v>0</v>
      </c>
      <c r="AG35" s="249">
        <v>0</v>
      </c>
      <c r="AH35" s="249">
        <v>0</v>
      </c>
      <c r="AI35" s="249">
        <v>0</v>
      </c>
      <c r="AJ35" s="249">
        <v>0</v>
      </c>
      <c r="AK35" s="289">
        <v>0</v>
      </c>
      <c r="AL35" s="248">
        <v>0</v>
      </c>
      <c r="AM35" s="249">
        <v>0</v>
      </c>
      <c r="AN35" s="249">
        <v>2</v>
      </c>
      <c r="AO35" s="249">
        <v>0</v>
      </c>
      <c r="AP35" s="289">
        <v>0</v>
      </c>
    </row>
    <row r="36" spans="1:42" ht="22.5" customHeight="1">
      <c r="A36" s="442"/>
      <c r="B36" s="291" t="s">
        <v>369</v>
      </c>
      <c r="C36" s="292">
        <v>18</v>
      </c>
      <c r="D36" s="291">
        <v>8</v>
      </c>
      <c r="E36" s="249">
        <v>0</v>
      </c>
      <c r="F36" s="249">
        <v>2</v>
      </c>
      <c r="G36" s="249">
        <v>1</v>
      </c>
      <c r="H36" s="249">
        <v>0</v>
      </c>
      <c r="I36" s="249">
        <v>0</v>
      </c>
      <c r="J36" s="249">
        <v>0</v>
      </c>
      <c r="K36" s="249">
        <v>0</v>
      </c>
      <c r="L36" s="249">
        <v>0</v>
      </c>
      <c r="M36" s="289">
        <v>1</v>
      </c>
      <c r="N36" s="291">
        <v>8</v>
      </c>
      <c r="O36" s="249">
        <v>0</v>
      </c>
      <c r="P36" s="249">
        <v>0</v>
      </c>
      <c r="Q36" s="289">
        <v>0</v>
      </c>
      <c r="R36" s="290">
        <v>0</v>
      </c>
      <c r="S36" s="314">
        <v>0</v>
      </c>
      <c r="T36" s="291">
        <v>0</v>
      </c>
      <c r="U36" s="249">
        <v>0</v>
      </c>
      <c r="V36" s="289">
        <v>0</v>
      </c>
      <c r="W36" s="291">
        <v>0</v>
      </c>
      <c r="X36" s="292">
        <v>0</v>
      </c>
      <c r="Y36" s="249">
        <v>0</v>
      </c>
      <c r="Z36" s="289">
        <v>0</v>
      </c>
      <c r="AA36" s="248">
        <v>0</v>
      </c>
      <c r="AB36" s="249">
        <v>0</v>
      </c>
      <c r="AC36" s="249">
        <v>0</v>
      </c>
      <c r="AD36" s="249">
        <v>0</v>
      </c>
      <c r="AE36" s="249">
        <v>0</v>
      </c>
      <c r="AF36" s="292">
        <v>0</v>
      </c>
      <c r="AG36" s="249">
        <v>0</v>
      </c>
      <c r="AH36" s="249">
        <v>0</v>
      </c>
      <c r="AI36" s="249">
        <v>0</v>
      </c>
      <c r="AJ36" s="249">
        <v>0</v>
      </c>
      <c r="AK36" s="289">
        <v>0</v>
      </c>
      <c r="AL36" s="248">
        <v>0</v>
      </c>
      <c r="AM36" s="249">
        <v>0</v>
      </c>
      <c r="AN36" s="249">
        <v>5</v>
      </c>
      <c r="AO36" s="249">
        <v>3</v>
      </c>
      <c r="AP36" s="289">
        <v>0</v>
      </c>
    </row>
    <row r="37" spans="1:42" ht="22.5" customHeight="1">
      <c r="A37" s="442"/>
      <c r="B37" s="291" t="s">
        <v>370</v>
      </c>
      <c r="C37" s="292">
        <v>30</v>
      </c>
      <c r="D37" s="291">
        <v>6</v>
      </c>
      <c r="E37" s="249">
        <v>0</v>
      </c>
      <c r="F37" s="249">
        <v>0</v>
      </c>
      <c r="G37" s="249">
        <v>0</v>
      </c>
      <c r="H37" s="249">
        <v>0</v>
      </c>
      <c r="I37" s="249">
        <v>0</v>
      </c>
      <c r="J37" s="249">
        <v>2</v>
      </c>
      <c r="K37" s="249">
        <v>0</v>
      </c>
      <c r="L37" s="249">
        <v>0</v>
      </c>
      <c r="M37" s="289">
        <v>21</v>
      </c>
      <c r="N37" s="291">
        <v>5</v>
      </c>
      <c r="O37" s="249">
        <v>0</v>
      </c>
      <c r="P37" s="249">
        <v>0</v>
      </c>
      <c r="Q37" s="289">
        <v>0</v>
      </c>
      <c r="R37" s="290">
        <v>2</v>
      </c>
      <c r="S37" s="314">
        <v>0</v>
      </c>
      <c r="T37" s="291">
        <v>0</v>
      </c>
      <c r="U37" s="249">
        <v>0</v>
      </c>
      <c r="V37" s="289">
        <v>0</v>
      </c>
      <c r="W37" s="291">
        <v>0</v>
      </c>
      <c r="X37" s="292">
        <v>0</v>
      </c>
      <c r="Y37" s="249">
        <v>0</v>
      </c>
      <c r="Z37" s="289">
        <v>0</v>
      </c>
      <c r="AA37" s="248">
        <v>0</v>
      </c>
      <c r="AB37" s="249">
        <v>0</v>
      </c>
      <c r="AC37" s="249">
        <v>0</v>
      </c>
      <c r="AD37" s="249">
        <v>0</v>
      </c>
      <c r="AE37" s="249">
        <v>0</v>
      </c>
      <c r="AF37" s="292">
        <v>0</v>
      </c>
      <c r="AG37" s="249">
        <v>0</v>
      </c>
      <c r="AH37" s="249">
        <v>0</v>
      </c>
      <c r="AI37" s="249">
        <v>0</v>
      </c>
      <c r="AJ37" s="249">
        <v>0</v>
      </c>
      <c r="AK37" s="289">
        <v>0</v>
      </c>
      <c r="AL37" s="248">
        <v>1</v>
      </c>
      <c r="AM37" s="249">
        <v>0</v>
      </c>
      <c r="AN37" s="249">
        <v>5</v>
      </c>
      <c r="AO37" s="249">
        <v>0</v>
      </c>
      <c r="AP37" s="289">
        <v>0</v>
      </c>
    </row>
    <row r="38" spans="1:42" ht="22.5" customHeight="1">
      <c r="A38" s="442"/>
      <c r="B38" s="291" t="s">
        <v>371</v>
      </c>
      <c r="C38" s="292">
        <v>59</v>
      </c>
      <c r="D38" s="291">
        <v>6</v>
      </c>
      <c r="E38" s="249">
        <v>19</v>
      </c>
      <c r="F38" s="249">
        <v>1</v>
      </c>
      <c r="G38" s="249">
        <v>0</v>
      </c>
      <c r="H38" s="249">
        <v>2</v>
      </c>
      <c r="I38" s="249">
        <v>0</v>
      </c>
      <c r="J38" s="249">
        <v>0</v>
      </c>
      <c r="K38" s="249">
        <v>0</v>
      </c>
      <c r="L38" s="249">
        <v>0</v>
      </c>
      <c r="M38" s="289">
        <v>8</v>
      </c>
      <c r="N38" s="291">
        <v>0</v>
      </c>
      <c r="O38" s="249">
        <v>2</v>
      </c>
      <c r="P38" s="249">
        <v>0</v>
      </c>
      <c r="Q38" s="289">
        <v>0</v>
      </c>
      <c r="R38" s="290">
        <v>4</v>
      </c>
      <c r="S38" s="314">
        <v>0</v>
      </c>
      <c r="T38" s="291">
        <v>1</v>
      </c>
      <c r="U38" s="249">
        <v>1</v>
      </c>
      <c r="V38" s="289">
        <v>0</v>
      </c>
      <c r="W38" s="291">
        <v>0</v>
      </c>
      <c r="X38" s="292">
        <v>0</v>
      </c>
      <c r="Y38" s="249">
        <v>0</v>
      </c>
      <c r="Z38" s="289">
        <v>0</v>
      </c>
      <c r="AA38" s="248">
        <v>0</v>
      </c>
      <c r="AB38" s="249">
        <v>0</v>
      </c>
      <c r="AC38" s="249">
        <v>0</v>
      </c>
      <c r="AD38" s="249">
        <v>0</v>
      </c>
      <c r="AE38" s="249">
        <v>0</v>
      </c>
      <c r="AF38" s="292">
        <v>0</v>
      </c>
      <c r="AG38" s="249">
        <v>0</v>
      </c>
      <c r="AH38" s="249">
        <v>0</v>
      </c>
      <c r="AI38" s="249">
        <v>0</v>
      </c>
      <c r="AJ38" s="249">
        <v>0</v>
      </c>
      <c r="AK38" s="289">
        <v>0</v>
      </c>
      <c r="AL38" s="248">
        <v>0</v>
      </c>
      <c r="AM38" s="249">
        <v>0</v>
      </c>
      <c r="AN38" s="249">
        <v>2</v>
      </c>
      <c r="AO38" s="249">
        <v>0</v>
      </c>
      <c r="AP38" s="289">
        <v>0</v>
      </c>
    </row>
    <row r="39" spans="1:42" ht="22.5" customHeight="1">
      <c r="A39" s="442"/>
      <c r="B39" s="291" t="s">
        <v>372</v>
      </c>
      <c r="C39" s="292">
        <v>127</v>
      </c>
      <c r="D39" s="291">
        <v>1</v>
      </c>
      <c r="E39" s="249">
        <v>0</v>
      </c>
      <c r="F39" s="249">
        <v>3</v>
      </c>
      <c r="G39" s="249">
        <v>0</v>
      </c>
      <c r="H39" s="249">
        <v>0</v>
      </c>
      <c r="I39" s="249">
        <v>0</v>
      </c>
      <c r="J39" s="249">
        <v>4</v>
      </c>
      <c r="K39" s="249">
        <v>0</v>
      </c>
      <c r="L39" s="249">
        <v>0</v>
      </c>
      <c r="M39" s="289">
        <v>91</v>
      </c>
      <c r="N39" s="291">
        <v>0</v>
      </c>
      <c r="O39" s="249">
        <v>1</v>
      </c>
      <c r="P39" s="249">
        <v>0</v>
      </c>
      <c r="Q39" s="289">
        <v>0</v>
      </c>
      <c r="R39" s="290">
        <v>0</v>
      </c>
      <c r="S39" s="314">
        <v>0</v>
      </c>
      <c r="T39" s="291">
        <v>0</v>
      </c>
      <c r="U39" s="249">
        <v>0</v>
      </c>
      <c r="V39" s="289">
        <v>0</v>
      </c>
      <c r="W39" s="291">
        <v>1</v>
      </c>
      <c r="X39" s="292">
        <v>1</v>
      </c>
      <c r="Y39" s="249">
        <v>0</v>
      </c>
      <c r="Z39" s="289">
        <v>0</v>
      </c>
      <c r="AA39" s="248">
        <v>0</v>
      </c>
      <c r="AB39" s="249">
        <v>0</v>
      </c>
      <c r="AC39" s="249">
        <v>0</v>
      </c>
      <c r="AD39" s="249">
        <v>0</v>
      </c>
      <c r="AE39" s="249">
        <v>0</v>
      </c>
      <c r="AF39" s="292">
        <v>0</v>
      </c>
      <c r="AG39" s="249">
        <v>0</v>
      </c>
      <c r="AH39" s="249">
        <v>0</v>
      </c>
      <c r="AI39" s="249">
        <v>0</v>
      </c>
      <c r="AJ39" s="249">
        <v>0</v>
      </c>
      <c r="AK39" s="289">
        <v>0</v>
      </c>
      <c r="AL39" s="248">
        <v>0</v>
      </c>
      <c r="AM39" s="249">
        <v>0</v>
      </c>
      <c r="AN39" s="249">
        <v>1</v>
      </c>
      <c r="AO39" s="249">
        <v>0</v>
      </c>
      <c r="AP39" s="289">
        <v>0</v>
      </c>
    </row>
    <row r="40" spans="1:42" ht="22.5" customHeight="1">
      <c r="A40" s="442"/>
      <c r="B40" s="291" t="s">
        <v>373</v>
      </c>
      <c r="C40" s="292">
        <v>43</v>
      </c>
      <c r="D40" s="291">
        <v>5</v>
      </c>
      <c r="E40" s="249">
        <v>1</v>
      </c>
      <c r="F40" s="249">
        <v>0</v>
      </c>
      <c r="G40" s="249">
        <v>0</v>
      </c>
      <c r="H40" s="249">
        <v>0</v>
      </c>
      <c r="I40" s="249">
        <v>0</v>
      </c>
      <c r="J40" s="249">
        <v>4</v>
      </c>
      <c r="K40" s="249">
        <v>0</v>
      </c>
      <c r="L40" s="249">
        <v>0</v>
      </c>
      <c r="M40" s="289">
        <v>21</v>
      </c>
      <c r="N40" s="291">
        <v>5</v>
      </c>
      <c r="O40" s="249">
        <v>0</v>
      </c>
      <c r="P40" s="249">
        <v>0</v>
      </c>
      <c r="Q40" s="289">
        <v>0</v>
      </c>
      <c r="R40" s="290">
        <v>1</v>
      </c>
      <c r="S40" s="314">
        <v>0</v>
      </c>
      <c r="T40" s="291">
        <v>0</v>
      </c>
      <c r="U40" s="249">
        <v>0</v>
      </c>
      <c r="V40" s="289">
        <v>0</v>
      </c>
      <c r="W40" s="291">
        <v>0</v>
      </c>
      <c r="X40" s="292">
        <v>0</v>
      </c>
      <c r="Y40" s="249">
        <v>0</v>
      </c>
      <c r="Z40" s="289">
        <v>0</v>
      </c>
      <c r="AA40" s="248">
        <v>0</v>
      </c>
      <c r="AB40" s="249">
        <v>0</v>
      </c>
      <c r="AC40" s="249">
        <v>0</v>
      </c>
      <c r="AD40" s="249">
        <v>0</v>
      </c>
      <c r="AE40" s="249">
        <v>0</v>
      </c>
      <c r="AF40" s="292">
        <v>0</v>
      </c>
      <c r="AG40" s="249">
        <v>0</v>
      </c>
      <c r="AH40" s="249">
        <v>0</v>
      </c>
      <c r="AI40" s="249">
        <v>0</v>
      </c>
      <c r="AJ40" s="249">
        <v>0</v>
      </c>
      <c r="AK40" s="289">
        <v>0</v>
      </c>
      <c r="AL40" s="248">
        <v>0</v>
      </c>
      <c r="AM40" s="249">
        <v>0</v>
      </c>
      <c r="AN40" s="249">
        <v>4</v>
      </c>
      <c r="AO40" s="249">
        <v>0</v>
      </c>
      <c r="AP40" s="289">
        <v>1</v>
      </c>
    </row>
    <row r="41" spans="1:42" ht="22.5" customHeight="1">
      <c r="A41" s="442"/>
      <c r="B41" s="291" t="s">
        <v>374</v>
      </c>
      <c r="C41" s="292">
        <v>110</v>
      </c>
      <c r="D41" s="291">
        <v>0</v>
      </c>
      <c r="E41" s="249">
        <v>0</v>
      </c>
      <c r="F41" s="249">
        <v>0</v>
      </c>
      <c r="G41" s="249">
        <v>0</v>
      </c>
      <c r="H41" s="249">
        <v>4</v>
      </c>
      <c r="I41" s="249">
        <v>0</v>
      </c>
      <c r="J41" s="249">
        <v>1</v>
      </c>
      <c r="K41" s="249">
        <v>0</v>
      </c>
      <c r="L41" s="249">
        <v>1</v>
      </c>
      <c r="M41" s="289">
        <v>102</v>
      </c>
      <c r="N41" s="291">
        <v>0</v>
      </c>
      <c r="O41" s="249">
        <v>0</v>
      </c>
      <c r="P41" s="249">
        <v>0</v>
      </c>
      <c r="Q41" s="289">
        <v>0</v>
      </c>
      <c r="R41" s="290">
        <v>1</v>
      </c>
      <c r="S41" s="314">
        <v>0</v>
      </c>
      <c r="T41" s="291">
        <v>0</v>
      </c>
      <c r="U41" s="249">
        <v>0</v>
      </c>
      <c r="V41" s="289">
        <v>0</v>
      </c>
      <c r="W41" s="291">
        <v>1</v>
      </c>
      <c r="X41" s="292">
        <v>0</v>
      </c>
      <c r="Y41" s="249">
        <v>1</v>
      </c>
      <c r="Z41" s="289">
        <v>0</v>
      </c>
      <c r="AA41" s="248">
        <v>0</v>
      </c>
      <c r="AB41" s="249">
        <v>0</v>
      </c>
      <c r="AC41" s="249">
        <v>0</v>
      </c>
      <c r="AD41" s="249">
        <v>0</v>
      </c>
      <c r="AE41" s="249">
        <v>0</v>
      </c>
      <c r="AF41" s="292">
        <v>0</v>
      </c>
      <c r="AG41" s="249">
        <v>0</v>
      </c>
      <c r="AH41" s="249">
        <v>0</v>
      </c>
      <c r="AI41" s="249">
        <v>0</v>
      </c>
      <c r="AJ41" s="249">
        <v>0</v>
      </c>
      <c r="AK41" s="289">
        <v>0</v>
      </c>
      <c r="AL41" s="248">
        <v>0</v>
      </c>
      <c r="AM41" s="249">
        <v>0</v>
      </c>
      <c r="AN41" s="249">
        <v>0</v>
      </c>
      <c r="AO41" s="249">
        <v>0</v>
      </c>
      <c r="AP41" s="289">
        <v>0</v>
      </c>
    </row>
    <row r="42" spans="1:42" ht="22.5" customHeight="1">
      <c r="A42" s="442"/>
      <c r="B42" s="291" t="s">
        <v>375</v>
      </c>
      <c r="C42" s="292">
        <v>20</v>
      </c>
      <c r="D42" s="291">
        <v>0</v>
      </c>
      <c r="E42" s="249">
        <v>0</v>
      </c>
      <c r="F42" s="249">
        <v>0</v>
      </c>
      <c r="G42" s="249">
        <v>0</v>
      </c>
      <c r="H42" s="249">
        <v>0</v>
      </c>
      <c r="I42" s="249">
        <v>0</v>
      </c>
      <c r="J42" s="249">
        <v>2</v>
      </c>
      <c r="K42" s="249">
        <v>2</v>
      </c>
      <c r="L42" s="249">
        <v>0</v>
      </c>
      <c r="M42" s="289">
        <v>5</v>
      </c>
      <c r="N42" s="291">
        <v>0</v>
      </c>
      <c r="O42" s="249">
        <v>0</v>
      </c>
      <c r="P42" s="249">
        <v>0</v>
      </c>
      <c r="Q42" s="289">
        <v>0</v>
      </c>
      <c r="R42" s="290">
        <v>0</v>
      </c>
      <c r="S42" s="314">
        <v>0</v>
      </c>
      <c r="T42" s="291">
        <v>0</v>
      </c>
      <c r="U42" s="249">
        <v>0</v>
      </c>
      <c r="V42" s="289">
        <v>0</v>
      </c>
      <c r="W42" s="291">
        <v>0</v>
      </c>
      <c r="X42" s="292">
        <v>0</v>
      </c>
      <c r="Y42" s="249">
        <v>0</v>
      </c>
      <c r="Z42" s="289">
        <v>0</v>
      </c>
      <c r="AA42" s="248">
        <v>0</v>
      </c>
      <c r="AB42" s="249">
        <v>0</v>
      </c>
      <c r="AC42" s="249">
        <v>0</v>
      </c>
      <c r="AD42" s="249">
        <v>0</v>
      </c>
      <c r="AE42" s="249">
        <v>0</v>
      </c>
      <c r="AF42" s="292">
        <v>0</v>
      </c>
      <c r="AG42" s="249">
        <v>0</v>
      </c>
      <c r="AH42" s="249">
        <v>0</v>
      </c>
      <c r="AI42" s="249">
        <v>0</v>
      </c>
      <c r="AJ42" s="249">
        <v>0</v>
      </c>
      <c r="AK42" s="289">
        <v>0</v>
      </c>
      <c r="AL42" s="248">
        <v>0</v>
      </c>
      <c r="AM42" s="249">
        <v>0</v>
      </c>
      <c r="AN42" s="249">
        <v>0</v>
      </c>
      <c r="AO42" s="249">
        <v>0</v>
      </c>
      <c r="AP42" s="289">
        <v>0</v>
      </c>
    </row>
    <row r="43" spans="1:42" ht="22.5" customHeight="1">
      <c r="A43" s="442"/>
      <c r="B43" s="291" t="s">
        <v>403</v>
      </c>
      <c r="C43" s="292">
        <v>25</v>
      </c>
      <c r="D43" s="291">
        <v>3</v>
      </c>
      <c r="E43" s="249">
        <v>0</v>
      </c>
      <c r="F43" s="249">
        <v>1</v>
      </c>
      <c r="G43" s="249">
        <v>0</v>
      </c>
      <c r="H43" s="249">
        <v>0</v>
      </c>
      <c r="I43" s="249">
        <v>0</v>
      </c>
      <c r="J43" s="249">
        <v>4</v>
      </c>
      <c r="K43" s="249">
        <v>0</v>
      </c>
      <c r="L43" s="249">
        <v>0</v>
      </c>
      <c r="M43" s="289">
        <v>17</v>
      </c>
      <c r="N43" s="291">
        <v>2</v>
      </c>
      <c r="O43" s="249">
        <v>0</v>
      </c>
      <c r="P43" s="249">
        <v>0</v>
      </c>
      <c r="Q43" s="289">
        <v>0</v>
      </c>
      <c r="R43" s="290">
        <v>1</v>
      </c>
      <c r="S43" s="314">
        <v>0</v>
      </c>
      <c r="T43" s="291">
        <v>0</v>
      </c>
      <c r="U43" s="249">
        <v>0</v>
      </c>
      <c r="V43" s="289">
        <v>0</v>
      </c>
      <c r="W43" s="291">
        <v>0</v>
      </c>
      <c r="X43" s="292">
        <v>0</v>
      </c>
      <c r="Y43" s="249">
        <v>0</v>
      </c>
      <c r="Z43" s="289">
        <v>0</v>
      </c>
      <c r="AA43" s="248">
        <v>0</v>
      </c>
      <c r="AB43" s="249">
        <v>0</v>
      </c>
      <c r="AC43" s="249">
        <v>0</v>
      </c>
      <c r="AD43" s="249">
        <v>0</v>
      </c>
      <c r="AE43" s="249">
        <v>0</v>
      </c>
      <c r="AF43" s="292">
        <v>0</v>
      </c>
      <c r="AG43" s="249">
        <v>0</v>
      </c>
      <c r="AH43" s="249">
        <v>0</v>
      </c>
      <c r="AI43" s="249">
        <v>0</v>
      </c>
      <c r="AJ43" s="249">
        <v>0</v>
      </c>
      <c r="AK43" s="289">
        <v>0</v>
      </c>
      <c r="AL43" s="248">
        <v>0</v>
      </c>
      <c r="AM43" s="249">
        <v>0</v>
      </c>
      <c r="AN43" s="249">
        <v>2</v>
      </c>
      <c r="AO43" s="249">
        <v>0</v>
      </c>
      <c r="AP43" s="289">
        <v>0</v>
      </c>
    </row>
    <row r="44" spans="1:42" ht="22.5" customHeight="1">
      <c r="A44" s="442"/>
      <c r="B44" s="291" t="s">
        <v>376</v>
      </c>
      <c r="C44" s="292">
        <v>24</v>
      </c>
      <c r="D44" s="291">
        <v>0</v>
      </c>
      <c r="E44" s="249">
        <v>2</v>
      </c>
      <c r="F44" s="249">
        <v>0</v>
      </c>
      <c r="G44" s="249">
        <v>0</v>
      </c>
      <c r="H44" s="249">
        <v>1</v>
      </c>
      <c r="I44" s="249">
        <v>0</v>
      </c>
      <c r="J44" s="249">
        <v>3</v>
      </c>
      <c r="K44" s="249">
        <v>0</v>
      </c>
      <c r="L44" s="249">
        <v>0</v>
      </c>
      <c r="M44" s="289">
        <v>9</v>
      </c>
      <c r="N44" s="291">
        <v>0</v>
      </c>
      <c r="O44" s="249">
        <v>0</v>
      </c>
      <c r="P44" s="249">
        <v>0</v>
      </c>
      <c r="Q44" s="289">
        <v>0</v>
      </c>
      <c r="R44" s="290">
        <v>0</v>
      </c>
      <c r="S44" s="314">
        <v>0</v>
      </c>
      <c r="T44" s="291">
        <v>0</v>
      </c>
      <c r="U44" s="249">
        <v>0</v>
      </c>
      <c r="V44" s="289">
        <v>0</v>
      </c>
      <c r="W44" s="291">
        <v>0</v>
      </c>
      <c r="X44" s="292">
        <v>0</v>
      </c>
      <c r="Y44" s="249">
        <v>0</v>
      </c>
      <c r="Z44" s="289">
        <v>0</v>
      </c>
      <c r="AA44" s="248">
        <v>0</v>
      </c>
      <c r="AB44" s="249">
        <v>0</v>
      </c>
      <c r="AC44" s="249">
        <v>0</v>
      </c>
      <c r="AD44" s="249">
        <v>0</v>
      </c>
      <c r="AE44" s="249">
        <v>0</v>
      </c>
      <c r="AF44" s="292">
        <v>0</v>
      </c>
      <c r="AG44" s="249">
        <v>0</v>
      </c>
      <c r="AH44" s="249">
        <v>0</v>
      </c>
      <c r="AI44" s="249">
        <v>0</v>
      </c>
      <c r="AJ44" s="249">
        <v>0</v>
      </c>
      <c r="AK44" s="289">
        <v>0</v>
      </c>
      <c r="AL44" s="248">
        <v>0</v>
      </c>
      <c r="AM44" s="249">
        <v>0</v>
      </c>
      <c r="AN44" s="249">
        <v>0</v>
      </c>
      <c r="AO44" s="249">
        <v>0</v>
      </c>
      <c r="AP44" s="289">
        <v>0</v>
      </c>
    </row>
    <row r="45" spans="1:42" ht="22.5" customHeight="1">
      <c r="A45" s="442"/>
      <c r="B45" s="291" t="s">
        <v>377</v>
      </c>
      <c r="C45" s="292">
        <v>166</v>
      </c>
      <c r="D45" s="291">
        <v>17</v>
      </c>
      <c r="E45" s="249">
        <v>1</v>
      </c>
      <c r="F45" s="249">
        <v>31</v>
      </c>
      <c r="G45" s="249">
        <v>0</v>
      </c>
      <c r="H45" s="249">
        <v>0</v>
      </c>
      <c r="I45" s="249">
        <v>0</v>
      </c>
      <c r="J45" s="249">
        <v>8</v>
      </c>
      <c r="K45" s="249">
        <v>1</v>
      </c>
      <c r="L45" s="249">
        <v>2</v>
      </c>
      <c r="M45" s="289">
        <v>77</v>
      </c>
      <c r="N45" s="291">
        <v>10</v>
      </c>
      <c r="O45" s="249">
        <v>1</v>
      </c>
      <c r="P45" s="249">
        <v>0</v>
      </c>
      <c r="Q45" s="289">
        <v>0</v>
      </c>
      <c r="R45" s="290">
        <v>34</v>
      </c>
      <c r="S45" s="314">
        <v>0</v>
      </c>
      <c r="T45" s="291">
        <v>0</v>
      </c>
      <c r="U45" s="249">
        <v>0</v>
      </c>
      <c r="V45" s="289">
        <v>0</v>
      </c>
      <c r="W45" s="291">
        <v>0</v>
      </c>
      <c r="X45" s="292">
        <v>0</v>
      </c>
      <c r="Y45" s="249">
        <v>0</v>
      </c>
      <c r="Z45" s="289">
        <v>0</v>
      </c>
      <c r="AA45" s="248">
        <v>0</v>
      </c>
      <c r="AB45" s="249">
        <v>0</v>
      </c>
      <c r="AC45" s="249">
        <v>0</v>
      </c>
      <c r="AD45" s="249">
        <v>0</v>
      </c>
      <c r="AE45" s="249">
        <v>0</v>
      </c>
      <c r="AF45" s="292">
        <v>0</v>
      </c>
      <c r="AG45" s="249">
        <v>0</v>
      </c>
      <c r="AH45" s="249">
        <v>0</v>
      </c>
      <c r="AI45" s="249">
        <v>0</v>
      </c>
      <c r="AJ45" s="249">
        <v>0</v>
      </c>
      <c r="AK45" s="289">
        <v>0</v>
      </c>
      <c r="AL45" s="248">
        <v>0</v>
      </c>
      <c r="AM45" s="249">
        <v>1</v>
      </c>
      <c r="AN45" s="249">
        <v>10</v>
      </c>
      <c r="AO45" s="249">
        <v>0</v>
      </c>
      <c r="AP45" s="289">
        <v>0</v>
      </c>
    </row>
    <row r="46" spans="1:42" ht="22.5" customHeight="1">
      <c r="A46" s="442"/>
      <c r="B46" s="291" t="s">
        <v>378</v>
      </c>
      <c r="C46" s="292">
        <v>14</v>
      </c>
      <c r="D46" s="291">
        <v>2</v>
      </c>
      <c r="E46" s="249">
        <v>1</v>
      </c>
      <c r="F46" s="249">
        <v>1</v>
      </c>
      <c r="G46" s="249">
        <v>0</v>
      </c>
      <c r="H46" s="249">
        <v>0</v>
      </c>
      <c r="I46" s="249">
        <v>0</v>
      </c>
      <c r="J46" s="249">
        <v>0</v>
      </c>
      <c r="K46" s="249">
        <v>0</v>
      </c>
      <c r="L46" s="249">
        <v>0</v>
      </c>
      <c r="M46" s="289">
        <v>10</v>
      </c>
      <c r="N46" s="291">
        <v>2</v>
      </c>
      <c r="O46" s="249">
        <v>0</v>
      </c>
      <c r="P46" s="249">
        <v>0</v>
      </c>
      <c r="Q46" s="289">
        <v>0</v>
      </c>
      <c r="R46" s="290">
        <v>0</v>
      </c>
      <c r="S46" s="314">
        <v>0</v>
      </c>
      <c r="T46" s="291">
        <v>0</v>
      </c>
      <c r="U46" s="249">
        <v>0</v>
      </c>
      <c r="V46" s="289">
        <v>0</v>
      </c>
      <c r="W46" s="291">
        <v>0</v>
      </c>
      <c r="X46" s="292">
        <v>0</v>
      </c>
      <c r="Y46" s="249">
        <v>0</v>
      </c>
      <c r="Z46" s="289">
        <v>0</v>
      </c>
      <c r="AA46" s="248">
        <v>0</v>
      </c>
      <c r="AB46" s="249">
        <v>0</v>
      </c>
      <c r="AC46" s="249">
        <v>0</v>
      </c>
      <c r="AD46" s="249">
        <v>0</v>
      </c>
      <c r="AE46" s="249">
        <v>0</v>
      </c>
      <c r="AF46" s="292">
        <v>0</v>
      </c>
      <c r="AG46" s="249">
        <v>0</v>
      </c>
      <c r="AH46" s="249">
        <v>0</v>
      </c>
      <c r="AI46" s="249">
        <v>0</v>
      </c>
      <c r="AJ46" s="249">
        <v>0</v>
      </c>
      <c r="AK46" s="289">
        <v>0</v>
      </c>
      <c r="AL46" s="248">
        <v>1</v>
      </c>
      <c r="AM46" s="249">
        <v>0</v>
      </c>
      <c r="AN46" s="249">
        <v>1</v>
      </c>
      <c r="AO46" s="249">
        <v>0</v>
      </c>
      <c r="AP46" s="289">
        <v>0</v>
      </c>
    </row>
    <row r="47" spans="1:42" ht="22.5" customHeight="1">
      <c r="A47" s="442"/>
      <c r="B47" s="291" t="s">
        <v>379</v>
      </c>
      <c r="C47" s="292">
        <v>34</v>
      </c>
      <c r="D47" s="291">
        <v>4</v>
      </c>
      <c r="E47" s="249">
        <v>1</v>
      </c>
      <c r="F47" s="249">
        <v>0</v>
      </c>
      <c r="G47" s="249">
        <v>0</v>
      </c>
      <c r="H47" s="249">
        <v>0</v>
      </c>
      <c r="I47" s="249">
        <v>0</v>
      </c>
      <c r="J47" s="249">
        <v>3</v>
      </c>
      <c r="K47" s="249">
        <v>2</v>
      </c>
      <c r="L47" s="249">
        <v>0</v>
      </c>
      <c r="M47" s="289">
        <v>12</v>
      </c>
      <c r="N47" s="291">
        <v>0</v>
      </c>
      <c r="O47" s="249">
        <v>1</v>
      </c>
      <c r="P47" s="249">
        <v>0</v>
      </c>
      <c r="Q47" s="289">
        <v>0</v>
      </c>
      <c r="R47" s="290">
        <v>3</v>
      </c>
      <c r="S47" s="314">
        <v>0</v>
      </c>
      <c r="T47" s="291">
        <v>1</v>
      </c>
      <c r="U47" s="249">
        <v>1</v>
      </c>
      <c r="V47" s="289">
        <v>0</v>
      </c>
      <c r="W47" s="291">
        <v>0</v>
      </c>
      <c r="X47" s="292">
        <v>0</v>
      </c>
      <c r="Y47" s="249">
        <v>0</v>
      </c>
      <c r="Z47" s="289">
        <v>0</v>
      </c>
      <c r="AA47" s="248">
        <v>0</v>
      </c>
      <c r="AB47" s="249">
        <v>0</v>
      </c>
      <c r="AC47" s="249">
        <v>0</v>
      </c>
      <c r="AD47" s="249">
        <v>0</v>
      </c>
      <c r="AE47" s="249">
        <v>0</v>
      </c>
      <c r="AF47" s="292">
        <v>0</v>
      </c>
      <c r="AG47" s="249">
        <v>0</v>
      </c>
      <c r="AH47" s="249">
        <v>0</v>
      </c>
      <c r="AI47" s="249">
        <v>0</v>
      </c>
      <c r="AJ47" s="249">
        <v>0</v>
      </c>
      <c r="AK47" s="289">
        <v>0</v>
      </c>
      <c r="AL47" s="248">
        <v>0</v>
      </c>
      <c r="AM47" s="249">
        <v>0</v>
      </c>
      <c r="AN47" s="249">
        <v>1</v>
      </c>
      <c r="AO47" s="249">
        <v>0</v>
      </c>
      <c r="AP47" s="289">
        <v>0</v>
      </c>
    </row>
    <row r="48" spans="1:42" ht="22.5" customHeight="1">
      <c r="A48" s="442"/>
      <c r="B48" s="291" t="s">
        <v>380</v>
      </c>
      <c r="C48" s="292">
        <v>28</v>
      </c>
      <c r="D48" s="291">
        <v>3</v>
      </c>
      <c r="E48" s="249">
        <v>0</v>
      </c>
      <c r="F48" s="249">
        <v>0</v>
      </c>
      <c r="G48" s="249">
        <v>0</v>
      </c>
      <c r="H48" s="249">
        <v>0</v>
      </c>
      <c r="I48" s="249">
        <v>0</v>
      </c>
      <c r="J48" s="249">
        <v>1</v>
      </c>
      <c r="K48" s="249">
        <v>0</v>
      </c>
      <c r="L48" s="249">
        <v>0</v>
      </c>
      <c r="M48" s="289">
        <v>17</v>
      </c>
      <c r="N48" s="291">
        <v>3</v>
      </c>
      <c r="O48" s="249">
        <v>0</v>
      </c>
      <c r="P48" s="249">
        <v>0</v>
      </c>
      <c r="Q48" s="289">
        <v>0</v>
      </c>
      <c r="R48" s="290">
        <v>0</v>
      </c>
      <c r="S48" s="314">
        <v>0</v>
      </c>
      <c r="T48" s="291">
        <v>0</v>
      </c>
      <c r="U48" s="249">
        <v>0</v>
      </c>
      <c r="V48" s="289">
        <v>0</v>
      </c>
      <c r="W48" s="291">
        <v>0</v>
      </c>
      <c r="X48" s="292">
        <v>0</v>
      </c>
      <c r="Y48" s="249">
        <v>0</v>
      </c>
      <c r="Z48" s="289">
        <v>0</v>
      </c>
      <c r="AA48" s="248">
        <v>0</v>
      </c>
      <c r="AB48" s="249">
        <v>0</v>
      </c>
      <c r="AC48" s="249">
        <v>0</v>
      </c>
      <c r="AD48" s="249">
        <v>0</v>
      </c>
      <c r="AE48" s="249">
        <v>0</v>
      </c>
      <c r="AF48" s="292">
        <v>0</v>
      </c>
      <c r="AG48" s="249">
        <v>0</v>
      </c>
      <c r="AH48" s="249">
        <v>0</v>
      </c>
      <c r="AI48" s="249">
        <v>0</v>
      </c>
      <c r="AJ48" s="249">
        <v>0</v>
      </c>
      <c r="AK48" s="289">
        <v>0</v>
      </c>
      <c r="AL48" s="248">
        <v>0</v>
      </c>
      <c r="AM48" s="249">
        <v>0</v>
      </c>
      <c r="AN48" s="249">
        <v>3</v>
      </c>
      <c r="AO48" s="249">
        <v>0</v>
      </c>
      <c r="AP48" s="289">
        <v>0</v>
      </c>
    </row>
    <row r="49" spans="1:42" ht="22.5" customHeight="1">
      <c r="A49" s="442"/>
      <c r="B49" s="291" t="s">
        <v>381</v>
      </c>
      <c r="C49" s="292">
        <v>15</v>
      </c>
      <c r="D49" s="291">
        <v>1</v>
      </c>
      <c r="E49" s="249">
        <v>2</v>
      </c>
      <c r="F49" s="249">
        <v>0</v>
      </c>
      <c r="G49" s="249">
        <v>0</v>
      </c>
      <c r="H49" s="249">
        <v>0</v>
      </c>
      <c r="I49" s="249">
        <v>0</v>
      </c>
      <c r="J49" s="249">
        <v>2</v>
      </c>
      <c r="K49" s="249">
        <v>0</v>
      </c>
      <c r="L49" s="249">
        <v>0</v>
      </c>
      <c r="M49" s="289">
        <v>5</v>
      </c>
      <c r="N49" s="291">
        <v>1</v>
      </c>
      <c r="O49" s="249">
        <v>0</v>
      </c>
      <c r="P49" s="249">
        <v>0</v>
      </c>
      <c r="Q49" s="289">
        <v>0</v>
      </c>
      <c r="R49" s="290">
        <v>0</v>
      </c>
      <c r="S49" s="314">
        <v>0</v>
      </c>
      <c r="T49" s="291">
        <v>0</v>
      </c>
      <c r="U49" s="249">
        <v>0</v>
      </c>
      <c r="V49" s="289">
        <v>0</v>
      </c>
      <c r="W49" s="291">
        <v>0</v>
      </c>
      <c r="X49" s="292">
        <v>0</v>
      </c>
      <c r="Y49" s="249">
        <v>0</v>
      </c>
      <c r="Z49" s="289">
        <v>0</v>
      </c>
      <c r="AA49" s="248">
        <v>0</v>
      </c>
      <c r="AB49" s="249">
        <v>0</v>
      </c>
      <c r="AC49" s="249">
        <v>0</v>
      </c>
      <c r="AD49" s="249">
        <v>0</v>
      </c>
      <c r="AE49" s="249">
        <v>0</v>
      </c>
      <c r="AF49" s="292">
        <v>0</v>
      </c>
      <c r="AG49" s="249">
        <v>0</v>
      </c>
      <c r="AH49" s="249">
        <v>0</v>
      </c>
      <c r="AI49" s="249">
        <v>0</v>
      </c>
      <c r="AJ49" s="249">
        <v>0</v>
      </c>
      <c r="AK49" s="289">
        <v>0</v>
      </c>
      <c r="AL49" s="248">
        <v>1</v>
      </c>
      <c r="AM49" s="249">
        <v>0</v>
      </c>
      <c r="AN49" s="249">
        <v>0</v>
      </c>
      <c r="AO49" s="249">
        <v>0</v>
      </c>
      <c r="AP49" s="289">
        <v>0</v>
      </c>
    </row>
    <row r="50" spans="1:42" ht="22.5" customHeight="1">
      <c r="A50" s="442"/>
      <c r="B50" s="291" t="s">
        <v>382</v>
      </c>
      <c r="C50" s="292">
        <v>36</v>
      </c>
      <c r="D50" s="291">
        <v>2</v>
      </c>
      <c r="E50" s="249">
        <v>1</v>
      </c>
      <c r="F50" s="249">
        <v>0</v>
      </c>
      <c r="G50" s="249">
        <v>0</v>
      </c>
      <c r="H50" s="249">
        <v>2</v>
      </c>
      <c r="I50" s="249">
        <v>0</v>
      </c>
      <c r="J50" s="249">
        <v>7</v>
      </c>
      <c r="K50" s="249">
        <v>4</v>
      </c>
      <c r="L50" s="249">
        <v>0</v>
      </c>
      <c r="M50" s="289">
        <v>5</v>
      </c>
      <c r="N50" s="291">
        <v>1</v>
      </c>
      <c r="O50" s="249">
        <v>0</v>
      </c>
      <c r="P50" s="249">
        <v>0</v>
      </c>
      <c r="Q50" s="289">
        <v>0</v>
      </c>
      <c r="R50" s="290">
        <v>1</v>
      </c>
      <c r="S50" s="314">
        <v>0</v>
      </c>
      <c r="T50" s="291">
        <v>0</v>
      </c>
      <c r="U50" s="249">
        <v>0</v>
      </c>
      <c r="V50" s="289">
        <v>0</v>
      </c>
      <c r="W50" s="291">
        <v>0</v>
      </c>
      <c r="X50" s="292">
        <v>0</v>
      </c>
      <c r="Y50" s="249">
        <v>0</v>
      </c>
      <c r="Z50" s="289">
        <v>0</v>
      </c>
      <c r="AA50" s="248">
        <v>0</v>
      </c>
      <c r="AB50" s="249">
        <v>0</v>
      </c>
      <c r="AC50" s="249">
        <v>0</v>
      </c>
      <c r="AD50" s="249">
        <v>0</v>
      </c>
      <c r="AE50" s="249">
        <v>0</v>
      </c>
      <c r="AF50" s="292">
        <v>0</v>
      </c>
      <c r="AG50" s="249">
        <v>0</v>
      </c>
      <c r="AH50" s="249">
        <v>0</v>
      </c>
      <c r="AI50" s="249">
        <v>0</v>
      </c>
      <c r="AJ50" s="249">
        <v>0</v>
      </c>
      <c r="AK50" s="289">
        <v>0</v>
      </c>
      <c r="AL50" s="248">
        <v>0</v>
      </c>
      <c r="AM50" s="249">
        <v>0</v>
      </c>
      <c r="AN50" s="249">
        <v>1</v>
      </c>
      <c r="AO50" s="249">
        <v>0</v>
      </c>
      <c r="AP50" s="289">
        <v>0</v>
      </c>
    </row>
    <row r="51" spans="1:42" ht="22.5" customHeight="1">
      <c r="A51" s="442"/>
      <c r="B51" s="291" t="s">
        <v>383</v>
      </c>
      <c r="C51" s="292">
        <v>27</v>
      </c>
      <c r="D51" s="291">
        <v>2</v>
      </c>
      <c r="E51" s="249">
        <v>1</v>
      </c>
      <c r="F51" s="249">
        <v>1</v>
      </c>
      <c r="G51" s="249">
        <v>0</v>
      </c>
      <c r="H51" s="249">
        <v>0</v>
      </c>
      <c r="I51" s="249">
        <v>0</v>
      </c>
      <c r="J51" s="249">
        <v>0</v>
      </c>
      <c r="K51" s="249">
        <v>3</v>
      </c>
      <c r="L51" s="249">
        <v>0</v>
      </c>
      <c r="M51" s="289">
        <v>18</v>
      </c>
      <c r="N51" s="291">
        <v>1</v>
      </c>
      <c r="O51" s="249">
        <v>0</v>
      </c>
      <c r="P51" s="249">
        <v>0</v>
      </c>
      <c r="Q51" s="289">
        <v>0</v>
      </c>
      <c r="R51" s="290">
        <v>1</v>
      </c>
      <c r="S51" s="314">
        <v>0</v>
      </c>
      <c r="T51" s="291">
        <v>0</v>
      </c>
      <c r="U51" s="249">
        <v>0</v>
      </c>
      <c r="V51" s="289">
        <v>0</v>
      </c>
      <c r="W51" s="291">
        <v>0</v>
      </c>
      <c r="X51" s="292">
        <v>0</v>
      </c>
      <c r="Y51" s="249">
        <v>0</v>
      </c>
      <c r="Z51" s="289">
        <v>0</v>
      </c>
      <c r="AA51" s="248">
        <v>0</v>
      </c>
      <c r="AB51" s="249">
        <v>0</v>
      </c>
      <c r="AC51" s="249">
        <v>0</v>
      </c>
      <c r="AD51" s="249">
        <v>0</v>
      </c>
      <c r="AE51" s="249">
        <v>0</v>
      </c>
      <c r="AF51" s="292">
        <v>0</v>
      </c>
      <c r="AG51" s="249">
        <v>0</v>
      </c>
      <c r="AH51" s="249">
        <v>0</v>
      </c>
      <c r="AI51" s="249">
        <v>0</v>
      </c>
      <c r="AJ51" s="249">
        <v>0</v>
      </c>
      <c r="AK51" s="289">
        <v>0</v>
      </c>
      <c r="AL51" s="248">
        <v>0</v>
      </c>
      <c r="AM51" s="249">
        <v>0</v>
      </c>
      <c r="AN51" s="249">
        <v>1</v>
      </c>
      <c r="AO51" s="249">
        <v>0</v>
      </c>
      <c r="AP51" s="289">
        <v>0</v>
      </c>
    </row>
    <row r="52" spans="1:42" ht="22.5" customHeight="1" thickBot="1">
      <c r="A52" s="442"/>
      <c r="B52" s="297" t="s">
        <v>384</v>
      </c>
      <c r="C52" s="298">
        <v>123</v>
      </c>
      <c r="D52" s="297">
        <v>37</v>
      </c>
      <c r="E52" s="251">
        <v>9</v>
      </c>
      <c r="F52" s="251">
        <v>0</v>
      </c>
      <c r="G52" s="251">
        <v>0</v>
      </c>
      <c r="H52" s="251">
        <v>0</v>
      </c>
      <c r="I52" s="251">
        <v>0</v>
      </c>
      <c r="J52" s="251">
        <v>6</v>
      </c>
      <c r="K52" s="251">
        <v>7</v>
      </c>
      <c r="L52" s="251">
        <v>0</v>
      </c>
      <c r="M52" s="295">
        <v>26</v>
      </c>
      <c r="N52" s="297">
        <v>41</v>
      </c>
      <c r="O52" s="251">
        <v>6</v>
      </c>
      <c r="P52" s="251">
        <v>0</v>
      </c>
      <c r="Q52" s="295">
        <v>0</v>
      </c>
      <c r="R52" s="296">
        <v>7</v>
      </c>
      <c r="S52" s="512">
        <v>0</v>
      </c>
      <c r="T52" s="297">
        <v>8</v>
      </c>
      <c r="U52" s="251">
        <v>8</v>
      </c>
      <c r="V52" s="295">
        <v>0</v>
      </c>
      <c r="W52" s="297">
        <v>0</v>
      </c>
      <c r="X52" s="298">
        <v>0</v>
      </c>
      <c r="Y52" s="251">
        <v>0</v>
      </c>
      <c r="Z52" s="295">
        <v>0</v>
      </c>
      <c r="AA52" s="250">
        <v>0</v>
      </c>
      <c r="AB52" s="251">
        <v>0</v>
      </c>
      <c r="AC52" s="251">
        <v>0</v>
      </c>
      <c r="AD52" s="251">
        <v>0</v>
      </c>
      <c r="AE52" s="251">
        <v>0</v>
      </c>
      <c r="AF52" s="298">
        <v>0</v>
      </c>
      <c r="AG52" s="251">
        <v>0</v>
      </c>
      <c r="AH52" s="251">
        <v>0</v>
      </c>
      <c r="AI52" s="251">
        <v>0</v>
      </c>
      <c r="AJ52" s="251">
        <v>0</v>
      </c>
      <c r="AK52" s="295">
        <v>0</v>
      </c>
      <c r="AL52" s="250">
        <v>3</v>
      </c>
      <c r="AM52" s="251">
        <v>0</v>
      </c>
      <c r="AN52" s="251">
        <v>42</v>
      </c>
      <c r="AO52" s="251">
        <v>2</v>
      </c>
      <c r="AP52" s="295">
        <v>0</v>
      </c>
    </row>
    <row r="53" spans="1:42" ht="22.5" customHeight="1" thickBot="1" thickTop="1">
      <c r="A53" s="442"/>
      <c r="B53" s="513" t="s">
        <v>93</v>
      </c>
      <c r="C53" s="306">
        <f>SUM(C6:C52)</f>
        <v>9101</v>
      </c>
      <c r="D53" s="305">
        <f aca="true" t="shared" si="0" ref="D53:AP53">SUM(D6:D52)</f>
        <v>405</v>
      </c>
      <c r="E53" s="253">
        <f t="shared" si="0"/>
        <v>100</v>
      </c>
      <c r="F53" s="253">
        <f t="shared" si="0"/>
        <v>45</v>
      </c>
      <c r="G53" s="253">
        <f t="shared" si="0"/>
        <v>4</v>
      </c>
      <c r="H53" s="253">
        <f t="shared" si="0"/>
        <v>62</v>
      </c>
      <c r="I53" s="253">
        <f t="shared" si="0"/>
        <v>2</v>
      </c>
      <c r="J53" s="253">
        <f t="shared" si="0"/>
        <v>266</v>
      </c>
      <c r="K53" s="253">
        <f t="shared" si="0"/>
        <v>40</v>
      </c>
      <c r="L53" s="253">
        <f t="shared" si="0"/>
        <v>4</v>
      </c>
      <c r="M53" s="303">
        <f t="shared" si="0"/>
        <v>7133</v>
      </c>
      <c r="N53" s="305">
        <f t="shared" si="0"/>
        <v>212</v>
      </c>
      <c r="O53" s="253">
        <f t="shared" si="0"/>
        <v>65</v>
      </c>
      <c r="P53" s="253">
        <f t="shared" si="0"/>
        <v>2</v>
      </c>
      <c r="Q53" s="303">
        <f t="shared" si="0"/>
        <v>0</v>
      </c>
      <c r="R53" s="304">
        <f t="shared" si="0"/>
        <v>165</v>
      </c>
      <c r="S53" s="514">
        <f t="shared" si="0"/>
        <v>5</v>
      </c>
      <c r="T53" s="305">
        <f t="shared" si="0"/>
        <v>14</v>
      </c>
      <c r="U53" s="253">
        <f t="shared" si="0"/>
        <v>14</v>
      </c>
      <c r="V53" s="303">
        <f t="shared" si="0"/>
        <v>1</v>
      </c>
      <c r="W53" s="305">
        <f t="shared" si="0"/>
        <v>14</v>
      </c>
      <c r="X53" s="306">
        <f t="shared" si="0"/>
        <v>6</v>
      </c>
      <c r="Y53" s="253">
        <f t="shared" si="0"/>
        <v>2</v>
      </c>
      <c r="Z53" s="303">
        <f t="shared" si="0"/>
        <v>0</v>
      </c>
      <c r="AA53" s="252">
        <f t="shared" si="0"/>
        <v>1</v>
      </c>
      <c r="AB53" s="253">
        <f t="shared" si="0"/>
        <v>2</v>
      </c>
      <c r="AC53" s="253">
        <f t="shared" si="0"/>
        <v>0</v>
      </c>
      <c r="AD53" s="253">
        <f t="shared" si="0"/>
        <v>1</v>
      </c>
      <c r="AE53" s="253">
        <f t="shared" si="0"/>
        <v>0</v>
      </c>
      <c r="AF53" s="306">
        <f t="shared" si="0"/>
        <v>0</v>
      </c>
      <c r="AG53" s="253">
        <f t="shared" si="0"/>
        <v>0</v>
      </c>
      <c r="AH53" s="253">
        <f t="shared" si="0"/>
        <v>0</v>
      </c>
      <c r="AI53" s="253">
        <f t="shared" si="0"/>
        <v>1</v>
      </c>
      <c r="AJ53" s="253">
        <f t="shared" si="0"/>
        <v>0</v>
      </c>
      <c r="AK53" s="303">
        <f t="shared" si="0"/>
        <v>0</v>
      </c>
      <c r="AL53" s="252">
        <f t="shared" si="0"/>
        <v>12</v>
      </c>
      <c r="AM53" s="253">
        <f t="shared" si="0"/>
        <v>1</v>
      </c>
      <c r="AN53" s="253">
        <f t="shared" si="0"/>
        <v>261</v>
      </c>
      <c r="AO53" s="253">
        <f t="shared" si="0"/>
        <v>7</v>
      </c>
      <c r="AP53" s="303">
        <f t="shared" si="0"/>
        <v>1</v>
      </c>
    </row>
    <row r="54" ht="13.5" thickTop="1"/>
  </sheetData>
  <sheetProtection/>
  <mergeCells count="39">
    <mergeCell ref="R2:R5"/>
    <mergeCell ref="S2:S5"/>
    <mergeCell ref="T2:V2"/>
    <mergeCell ref="T3:T5"/>
    <mergeCell ref="U3:U5"/>
    <mergeCell ref="V3:V5"/>
    <mergeCell ref="E3:M4"/>
    <mergeCell ref="N3:N5"/>
    <mergeCell ref="O3:O5"/>
    <mergeCell ref="P3:P5"/>
    <mergeCell ref="Q3:Q5"/>
    <mergeCell ref="C2:C5"/>
    <mergeCell ref="D2:M2"/>
    <mergeCell ref="N2:Q2"/>
    <mergeCell ref="W2:X2"/>
    <mergeCell ref="Y2:Z2"/>
    <mergeCell ref="AA2:AF2"/>
    <mergeCell ref="AG2:AK2"/>
    <mergeCell ref="AL2:AP2"/>
    <mergeCell ref="AH3:AH5"/>
    <mergeCell ref="AI3:AI5"/>
    <mergeCell ref="AJ3:AJ5"/>
    <mergeCell ref="AK3:AK5"/>
    <mergeCell ref="AL3:AL5"/>
    <mergeCell ref="X3:X5"/>
    <mergeCell ref="Z3:Z5"/>
    <mergeCell ref="AA3:AA5"/>
    <mergeCell ref="AB3:AB5"/>
    <mergeCell ref="AC3:AD3"/>
    <mergeCell ref="AE3:AF3"/>
    <mergeCell ref="AM3:AM5"/>
    <mergeCell ref="AN3:AN5"/>
    <mergeCell ref="AO3:AO5"/>
    <mergeCell ref="AP3:AP5"/>
    <mergeCell ref="AC4:AC5"/>
    <mergeCell ref="AD4:AD5"/>
    <mergeCell ref="AE4:AE5"/>
    <mergeCell ref="AF4:AF5"/>
    <mergeCell ref="AG3:A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3"/>
  <legacyDrawing r:id="rId2"/>
</worksheet>
</file>

<file path=xl/worksheets/sheet23.xml><?xml version="1.0" encoding="utf-8"?>
<worksheet xmlns="http://schemas.openxmlformats.org/spreadsheetml/2006/main" xmlns:r="http://schemas.openxmlformats.org/officeDocument/2006/relationships">
  <dimension ref="A1:AO53"/>
  <sheetViews>
    <sheetView view="pageBreakPreview" zoomScale="60" zoomScaleNormal="70" zoomScalePageLayoutView="0" workbookViewId="0" topLeftCell="A1">
      <pane xSplit="3" ySplit="5" topLeftCell="D53" activePane="bottomRight" state="frozen"/>
      <selection pane="topLeft" activeCell="A1" sqref="A1"/>
      <selection pane="topRight" activeCell="D1" sqref="D1"/>
      <selection pane="bottomLeft" activeCell="A6" sqref="A6"/>
      <selection pane="bottomRight" activeCell="V64" sqref="V64:V65"/>
    </sheetView>
  </sheetViews>
  <sheetFormatPr defaultColWidth="9.00390625" defaultRowHeight="13.5"/>
  <cols>
    <col min="1" max="1" width="3.625" style="308" customWidth="1"/>
    <col min="2" max="2" width="22.50390625" style="308" customWidth="1"/>
    <col min="3" max="3" width="7.125" style="308" customWidth="1"/>
    <col min="4" max="4" width="4.25390625" style="308" customWidth="1"/>
    <col min="5" max="12" width="4.875" style="308" customWidth="1"/>
    <col min="13" max="13" width="7.50390625" style="308" customWidth="1"/>
    <col min="14" max="24" width="6.875" style="308" customWidth="1"/>
    <col min="25" max="25" width="8.375" style="308" customWidth="1"/>
    <col min="26" max="27" width="6.875" style="308" customWidth="1"/>
    <col min="28" max="28" width="8.00390625" style="308" customWidth="1"/>
    <col min="29" max="42" width="6.875" style="308" customWidth="1"/>
    <col min="43" max="16384" width="8.875" style="308" customWidth="1"/>
  </cols>
  <sheetData>
    <row r="1" spans="2:41" s="442" customFormat="1" ht="27" customHeight="1" thickBot="1">
      <c r="B1" s="309" t="s">
        <v>405</v>
      </c>
      <c r="C1" s="282"/>
      <c r="AO1" s="310" t="s">
        <v>55</v>
      </c>
    </row>
    <row r="2" spans="1:41" s="282" customFormat="1" ht="66.75" customHeight="1" thickTop="1">
      <c r="A2" s="311"/>
      <c r="B2" s="283"/>
      <c r="C2" s="709" t="s">
        <v>395</v>
      </c>
      <c r="D2" s="670" t="s">
        <v>394</v>
      </c>
      <c r="E2" s="656"/>
      <c r="F2" s="656"/>
      <c r="G2" s="656"/>
      <c r="H2" s="656"/>
      <c r="I2" s="656"/>
      <c r="J2" s="656"/>
      <c r="K2" s="656"/>
      <c r="L2" s="656"/>
      <c r="M2" s="657"/>
      <c r="N2" s="670" t="s">
        <v>452</v>
      </c>
      <c r="O2" s="656"/>
      <c r="P2" s="656"/>
      <c r="Q2" s="657"/>
      <c r="R2" s="677" t="s">
        <v>184</v>
      </c>
      <c r="S2" s="670" t="s">
        <v>185</v>
      </c>
      <c r="T2" s="656"/>
      <c r="U2" s="657"/>
      <c r="V2" s="670" t="s">
        <v>209</v>
      </c>
      <c r="W2" s="656"/>
      <c r="X2" s="708" t="s">
        <v>186</v>
      </c>
      <c r="Y2" s="657"/>
      <c r="Z2" s="629" t="s">
        <v>210</v>
      </c>
      <c r="AA2" s="655"/>
      <c r="AB2" s="655"/>
      <c r="AC2" s="655"/>
      <c r="AD2" s="655"/>
      <c r="AE2" s="655"/>
      <c r="AF2" s="708" t="s">
        <v>187</v>
      </c>
      <c r="AG2" s="656"/>
      <c r="AH2" s="656"/>
      <c r="AI2" s="656"/>
      <c r="AJ2" s="657"/>
      <c r="AK2" s="711" t="s">
        <v>188</v>
      </c>
      <c r="AL2" s="712"/>
      <c r="AM2" s="712"/>
      <c r="AN2" s="712"/>
      <c r="AO2" s="713"/>
    </row>
    <row r="3" spans="1:41" s="282" customFormat="1" ht="39.75" customHeight="1">
      <c r="A3" s="311"/>
      <c r="B3" s="284"/>
      <c r="C3" s="664"/>
      <c r="D3" s="312"/>
      <c r="E3" s="714" t="s">
        <v>189</v>
      </c>
      <c r="F3" s="715"/>
      <c r="G3" s="715"/>
      <c r="H3" s="715"/>
      <c r="I3" s="715"/>
      <c r="J3" s="715"/>
      <c r="K3" s="715"/>
      <c r="L3" s="715"/>
      <c r="M3" s="716"/>
      <c r="N3" s="643" t="s">
        <v>165</v>
      </c>
      <c r="O3" s="573" t="s">
        <v>166</v>
      </c>
      <c r="P3" s="573" t="s">
        <v>167</v>
      </c>
      <c r="Q3" s="574" t="s">
        <v>168</v>
      </c>
      <c r="R3" s="678"/>
      <c r="S3" s="626" t="s">
        <v>190</v>
      </c>
      <c r="T3" s="573" t="s">
        <v>191</v>
      </c>
      <c r="U3" s="574" t="s">
        <v>192</v>
      </c>
      <c r="V3" s="264"/>
      <c r="W3" s="639" t="s">
        <v>142</v>
      </c>
      <c r="X3" s="313"/>
      <c r="Y3" s="623" t="s">
        <v>193</v>
      </c>
      <c r="Z3" s="626" t="s">
        <v>194</v>
      </c>
      <c r="AA3" s="652" t="s">
        <v>195</v>
      </c>
      <c r="AB3" s="645" t="s">
        <v>142</v>
      </c>
      <c r="AC3" s="646"/>
      <c r="AD3" s="645" t="s">
        <v>150</v>
      </c>
      <c r="AE3" s="646"/>
      <c r="AF3" s="573" t="s">
        <v>151</v>
      </c>
      <c r="AG3" s="573" t="s">
        <v>152</v>
      </c>
      <c r="AH3" s="573" t="s">
        <v>153</v>
      </c>
      <c r="AI3" s="573" t="s">
        <v>154</v>
      </c>
      <c r="AJ3" s="574" t="s">
        <v>155</v>
      </c>
      <c r="AK3" s="704" t="s">
        <v>196</v>
      </c>
      <c r="AL3" s="634" t="s">
        <v>197</v>
      </c>
      <c r="AM3" s="634" t="s">
        <v>198</v>
      </c>
      <c r="AN3" s="573" t="s">
        <v>199</v>
      </c>
      <c r="AO3" s="574" t="s">
        <v>72</v>
      </c>
    </row>
    <row r="4" spans="1:41" s="282" customFormat="1" ht="27" customHeight="1">
      <c r="A4" s="311"/>
      <c r="B4" s="284"/>
      <c r="C4" s="664"/>
      <c r="D4" s="312"/>
      <c r="E4" s="717"/>
      <c r="F4" s="660"/>
      <c r="G4" s="660"/>
      <c r="H4" s="660"/>
      <c r="I4" s="660"/>
      <c r="J4" s="660"/>
      <c r="K4" s="660"/>
      <c r="L4" s="660"/>
      <c r="M4" s="718"/>
      <c r="N4" s="643"/>
      <c r="O4" s="573"/>
      <c r="P4" s="573"/>
      <c r="Q4" s="574"/>
      <c r="R4" s="678"/>
      <c r="S4" s="627"/>
      <c r="T4" s="573"/>
      <c r="U4" s="574"/>
      <c r="V4" s="264"/>
      <c r="W4" s="664"/>
      <c r="X4" s="313"/>
      <c r="Y4" s="624"/>
      <c r="Z4" s="627"/>
      <c r="AA4" s="653"/>
      <c r="AB4" s="634" t="s">
        <v>170</v>
      </c>
      <c r="AC4" s="634" t="s">
        <v>171</v>
      </c>
      <c r="AD4" s="634" t="s">
        <v>200</v>
      </c>
      <c r="AE4" s="704" t="s">
        <v>72</v>
      </c>
      <c r="AF4" s="573"/>
      <c r="AG4" s="573"/>
      <c r="AH4" s="573"/>
      <c r="AI4" s="573"/>
      <c r="AJ4" s="574"/>
      <c r="AK4" s="667"/>
      <c r="AL4" s="642"/>
      <c r="AM4" s="642"/>
      <c r="AN4" s="573"/>
      <c r="AO4" s="574"/>
    </row>
    <row r="5" spans="1:41" s="285" customFormat="1" ht="130.5" customHeight="1">
      <c r="A5" s="265"/>
      <c r="B5" s="286"/>
      <c r="C5" s="664"/>
      <c r="D5" s="312"/>
      <c r="E5" s="499" t="s">
        <v>201</v>
      </c>
      <c r="F5" s="499" t="s">
        <v>202</v>
      </c>
      <c r="G5" s="499" t="s">
        <v>203</v>
      </c>
      <c r="H5" s="499" t="s">
        <v>204</v>
      </c>
      <c r="I5" s="499" t="s">
        <v>205</v>
      </c>
      <c r="J5" s="499" t="s">
        <v>206</v>
      </c>
      <c r="K5" s="499" t="s">
        <v>207</v>
      </c>
      <c r="L5" s="499" t="s">
        <v>208</v>
      </c>
      <c r="M5" s="496" t="s">
        <v>72</v>
      </c>
      <c r="N5" s="626"/>
      <c r="O5" s="634"/>
      <c r="P5" s="634"/>
      <c r="Q5" s="623"/>
      <c r="R5" s="678"/>
      <c r="S5" s="627"/>
      <c r="T5" s="634"/>
      <c r="U5" s="623"/>
      <c r="V5" s="264"/>
      <c r="W5" s="664"/>
      <c r="X5" s="313"/>
      <c r="Y5" s="624"/>
      <c r="Z5" s="627"/>
      <c r="AA5" s="653"/>
      <c r="AB5" s="642"/>
      <c r="AC5" s="642"/>
      <c r="AD5" s="642"/>
      <c r="AE5" s="667"/>
      <c r="AF5" s="634"/>
      <c r="AG5" s="634"/>
      <c r="AH5" s="634"/>
      <c r="AI5" s="634"/>
      <c r="AJ5" s="623"/>
      <c r="AK5" s="667"/>
      <c r="AL5" s="642"/>
      <c r="AM5" s="642"/>
      <c r="AN5" s="634"/>
      <c r="AO5" s="623"/>
    </row>
    <row r="6" spans="2:41" s="442" customFormat="1" ht="22.5" customHeight="1">
      <c r="B6" s="291" t="s">
        <v>339</v>
      </c>
      <c r="C6" s="292">
        <v>58</v>
      </c>
      <c r="D6" s="291">
        <v>33</v>
      </c>
      <c r="E6" s="249">
        <v>1</v>
      </c>
      <c r="F6" s="249">
        <v>0</v>
      </c>
      <c r="G6" s="249">
        <v>0</v>
      </c>
      <c r="H6" s="249">
        <v>1</v>
      </c>
      <c r="I6" s="249">
        <v>1</v>
      </c>
      <c r="J6" s="249">
        <v>6</v>
      </c>
      <c r="K6" s="249">
        <v>0</v>
      </c>
      <c r="L6" s="249">
        <v>0</v>
      </c>
      <c r="M6" s="289">
        <v>16</v>
      </c>
      <c r="N6" s="291">
        <v>33</v>
      </c>
      <c r="O6" s="249">
        <v>0</v>
      </c>
      <c r="P6" s="249">
        <v>0</v>
      </c>
      <c r="Q6" s="289">
        <v>0</v>
      </c>
      <c r="R6" s="290">
        <v>0</v>
      </c>
      <c r="S6" s="291">
        <v>0</v>
      </c>
      <c r="T6" s="249">
        <v>0</v>
      </c>
      <c r="U6" s="289">
        <v>0</v>
      </c>
      <c r="V6" s="291">
        <v>0</v>
      </c>
      <c r="W6" s="292">
        <v>0</v>
      </c>
      <c r="X6" s="249">
        <v>0</v>
      </c>
      <c r="Y6" s="289">
        <v>0</v>
      </c>
      <c r="Z6" s="291">
        <v>0</v>
      </c>
      <c r="AA6" s="249">
        <v>0</v>
      </c>
      <c r="AB6" s="249">
        <v>0</v>
      </c>
      <c r="AC6" s="249">
        <v>0</v>
      </c>
      <c r="AD6" s="249">
        <v>0</v>
      </c>
      <c r="AE6" s="292">
        <v>0</v>
      </c>
      <c r="AF6" s="249">
        <v>0</v>
      </c>
      <c r="AG6" s="249">
        <v>0</v>
      </c>
      <c r="AH6" s="249">
        <v>0</v>
      </c>
      <c r="AI6" s="249">
        <v>0</v>
      </c>
      <c r="AJ6" s="289">
        <v>0</v>
      </c>
      <c r="AK6" s="248">
        <v>0</v>
      </c>
      <c r="AL6" s="249">
        <v>0</v>
      </c>
      <c r="AM6" s="249">
        <v>33</v>
      </c>
      <c r="AN6" s="249">
        <v>0</v>
      </c>
      <c r="AO6" s="289">
        <v>0</v>
      </c>
    </row>
    <row r="7" spans="2:41" s="442" customFormat="1" ht="22.5" customHeight="1">
      <c r="B7" s="291" t="s">
        <v>340</v>
      </c>
      <c r="C7" s="292">
        <v>5</v>
      </c>
      <c r="D7" s="291">
        <v>0</v>
      </c>
      <c r="E7" s="249">
        <v>1</v>
      </c>
      <c r="F7" s="249">
        <v>1</v>
      </c>
      <c r="G7" s="249">
        <v>0</v>
      </c>
      <c r="H7" s="249">
        <v>0</v>
      </c>
      <c r="I7" s="249">
        <v>0</v>
      </c>
      <c r="J7" s="249">
        <v>1</v>
      </c>
      <c r="K7" s="249">
        <v>0</v>
      </c>
      <c r="L7" s="249">
        <v>0</v>
      </c>
      <c r="M7" s="289">
        <v>2</v>
      </c>
      <c r="N7" s="291">
        <v>0</v>
      </c>
      <c r="O7" s="249">
        <v>0</v>
      </c>
      <c r="P7" s="249">
        <v>0</v>
      </c>
      <c r="Q7" s="289">
        <v>0</v>
      </c>
      <c r="R7" s="290">
        <v>0</v>
      </c>
      <c r="S7" s="291">
        <v>0</v>
      </c>
      <c r="T7" s="249">
        <v>0</v>
      </c>
      <c r="U7" s="289">
        <v>0</v>
      </c>
      <c r="V7" s="291">
        <v>0</v>
      </c>
      <c r="W7" s="292">
        <v>0</v>
      </c>
      <c r="X7" s="249">
        <v>0</v>
      </c>
      <c r="Y7" s="289">
        <v>0</v>
      </c>
      <c r="Z7" s="291">
        <v>0</v>
      </c>
      <c r="AA7" s="249">
        <v>0</v>
      </c>
      <c r="AB7" s="249">
        <v>0</v>
      </c>
      <c r="AC7" s="249">
        <v>0</v>
      </c>
      <c r="AD7" s="249">
        <v>0</v>
      </c>
      <c r="AE7" s="292">
        <v>0</v>
      </c>
      <c r="AF7" s="249">
        <v>0</v>
      </c>
      <c r="AG7" s="249">
        <v>0</v>
      </c>
      <c r="AH7" s="249">
        <v>0</v>
      </c>
      <c r="AI7" s="249">
        <v>0</v>
      </c>
      <c r="AJ7" s="289">
        <v>0</v>
      </c>
      <c r="AK7" s="248">
        <v>0</v>
      </c>
      <c r="AL7" s="249">
        <v>0</v>
      </c>
      <c r="AM7" s="249">
        <v>0</v>
      </c>
      <c r="AN7" s="249">
        <v>0</v>
      </c>
      <c r="AO7" s="289">
        <v>0</v>
      </c>
    </row>
    <row r="8" spans="2:41" s="442" customFormat="1" ht="22.5" customHeight="1">
      <c r="B8" s="291" t="s">
        <v>341</v>
      </c>
      <c r="C8" s="292">
        <v>2</v>
      </c>
      <c r="D8" s="291">
        <v>1</v>
      </c>
      <c r="E8" s="249">
        <v>0</v>
      </c>
      <c r="F8" s="249">
        <v>0</v>
      </c>
      <c r="G8" s="249">
        <v>0</v>
      </c>
      <c r="H8" s="249">
        <v>0</v>
      </c>
      <c r="I8" s="249">
        <v>0</v>
      </c>
      <c r="J8" s="249">
        <v>0</v>
      </c>
      <c r="K8" s="249">
        <v>0</v>
      </c>
      <c r="L8" s="249">
        <v>0</v>
      </c>
      <c r="M8" s="289">
        <v>1</v>
      </c>
      <c r="N8" s="291">
        <v>1</v>
      </c>
      <c r="O8" s="249">
        <v>0</v>
      </c>
      <c r="P8" s="249">
        <v>0</v>
      </c>
      <c r="Q8" s="289">
        <v>0</v>
      </c>
      <c r="R8" s="290">
        <v>0</v>
      </c>
      <c r="S8" s="291">
        <v>0</v>
      </c>
      <c r="T8" s="249">
        <v>0</v>
      </c>
      <c r="U8" s="289">
        <v>0</v>
      </c>
      <c r="V8" s="291">
        <v>0</v>
      </c>
      <c r="W8" s="292">
        <v>0</v>
      </c>
      <c r="X8" s="249">
        <v>0</v>
      </c>
      <c r="Y8" s="289">
        <v>0</v>
      </c>
      <c r="Z8" s="291">
        <v>0</v>
      </c>
      <c r="AA8" s="249">
        <v>0</v>
      </c>
      <c r="AB8" s="249">
        <v>0</v>
      </c>
      <c r="AC8" s="249">
        <v>0</v>
      </c>
      <c r="AD8" s="249">
        <v>0</v>
      </c>
      <c r="AE8" s="292">
        <v>0</v>
      </c>
      <c r="AF8" s="249">
        <v>0</v>
      </c>
      <c r="AG8" s="249">
        <v>0</v>
      </c>
      <c r="AH8" s="249">
        <v>0</v>
      </c>
      <c r="AI8" s="249">
        <v>0</v>
      </c>
      <c r="AJ8" s="289">
        <v>0</v>
      </c>
      <c r="AK8" s="248">
        <v>0</v>
      </c>
      <c r="AL8" s="249">
        <v>0</v>
      </c>
      <c r="AM8" s="249">
        <v>1</v>
      </c>
      <c r="AN8" s="249">
        <v>0</v>
      </c>
      <c r="AO8" s="289">
        <v>0</v>
      </c>
    </row>
    <row r="9" spans="2:41" s="442" customFormat="1" ht="22.5" customHeight="1">
      <c r="B9" s="291" t="s">
        <v>342</v>
      </c>
      <c r="C9" s="292">
        <v>31</v>
      </c>
      <c r="D9" s="291">
        <v>1</v>
      </c>
      <c r="E9" s="249">
        <v>2</v>
      </c>
      <c r="F9" s="249">
        <v>0</v>
      </c>
      <c r="G9" s="249">
        <v>0</v>
      </c>
      <c r="H9" s="249">
        <v>3</v>
      </c>
      <c r="I9" s="249">
        <v>0</v>
      </c>
      <c r="J9" s="249">
        <v>3</v>
      </c>
      <c r="K9" s="249">
        <v>5</v>
      </c>
      <c r="L9" s="249">
        <v>0</v>
      </c>
      <c r="M9" s="289">
        <v>17</v>
      </c>
      <c r="N9" s="291">
        <v>1</v>
      </c>
      <c r="O9" s="249">
        <v>0</v>
      </c>
      <c r="P9" s="249">
        <v>0</v>
      </c>
      <c r="Q9" s="289">
        <v>0</v>
      </c>
      <c r="R9" s="290">
        <v>0</v>
      </c>
      <c r="S9" s="291">
        <v>0</v>
      </c>
      <c r="T9" s="249">
        <v>0</v>
      </c>
      <c r="U9" s="289">
        <v>0</v>
      </c>
      <c r="V9" s="291">
        <v>0</v>
      </c>
      <c r="W9" s="292">
        <v>0</v>
      </c>
      <c r="X9" s="249">
        <v>0</v>
      </c>
      <c r="Y9" s="289">
        <v>0</v>
      </c>
      <c r="Z9" s="291">
        <v>0</v>
      </c>
      <c r="AA9" s="249">
        <v>0</v>
      </c>
      <c r="AB9" s="249">
        <v>0</v>
      </c>
      <c r="AC9" s="249">
        <v>0</v>
      </c>
      <c r="AD9" s="249">
        <v>0</v>
      </c>
      <c r="AE9" s="292">
        <v>0</v>
      </c>
      <c r="AF9" s="249">
        <v>0</v>
      </c>
      <c r="AG9" s="249">
        <v>0</v>
      </c>
      <c r="AH9" s="249">
        <v>0</v>
      </c>
      <c r="AI9" s="249">
        <v>0</v>
      </c>
      <c r="AJ9" s="289">
        <v>0</v>
      </c>
      <c r="AK9" s="248">
        <v>0</v>
      </c>
      <c r="AL9" s="249">
        <v>0</v>
      </c>
      <c r="AM9" s="249">
        <v>1</v>
      </c>
      <c r="AN9" s="249">
        <v>0</v>
      </c>
      <c r="AO9" s="289">
        <v>0</v>
      </c>
    </row>
    <row r="10" spans="2:41" s="442" customFormat="1" ht="22.5" customHeight="1">
      <c r="B10" s="291" t="s">
        <v>343</v>
      </c>
      <c r="C10" s="292">
        <v>9</v>
      </c>
      <c r="D10" s="291">
        <v>4</v>
      </c>
      <c r="E10" s="249">
        <v>0</v>
      </c>
      <c r="F10" s="249">
        <v>0</v>
      </c>
      <c r="G10" s="249">
        <v>0</v>
      </c>
      <c r="H10" s="249">
        <v>0</v>
      </c>
      <c r="I10" s="249">
        <v>0</v>
      </c>
      <c r="J10" s="249">
        <v>1</v>
      </c>
      <c r="K10" s="249">
        <v>1</v>
      </c>
      <c r="L10" s="249">
        <v>0</v>
      </c>
      <c r="M10" s="289">
        <v>3</v>
      </c>
      <c r="N10" s="291">
        <v>4</v>
      </c>
      <c r="O10" s="249">
        <v>0</v>
      </c>
      <c r="P10" s="249">
        <v>0</v>
      </c>
      <c r="Q10" s="289">
        <v>0</v>
      </c>
      <c r="R10" s="290">
        <v>0</v>
      </c>
      <c r="S10" s="291">
        <v>0</v>
      </c>
      <c r="T10" s="249">
        <v>0</v>
      </c>
      <c r="U10" s="289">
        <v>0</v>
      </c>
      <c r="V10" s="291">
        <v>0</v>
      </c>
      <c r="W10" s="292">
        <v>0</v>
      </c>
      <c r="X10" s="249">
        <v>0</v>
      </c>
      <c r="Y10" s="289">
        <v>0</v>
      </c>
      <c r="Z10" s="291">
        <v>0</v>
      </c>
      <c r="AA10" s="249">
        <v>0</v>
      </c>
      <c r="AB10" s="249">
        <v>0</v>
      </c>
      <c r="AC10" s="249">
        <v>0</v>
      </c>
      <c r="AD10" s="249">
        <v>0</v>
      </c>
      <c r="AE10" s="292">
        <v>0</v>
      </c>
      <c r="AF10" s="249">
        <v>0</v>
      </c>
      <c r="AG10" s="249">
        <v>0</v>
      </c>
      <c r="AH10" s="249">
        <v>0</v>
      </c>
      <c r="AI10" s="249">
        <v>0</v>
      </c>
      <c r="AJ10" s="289">
        <v>0</v>
      </c>
      <c r="AK10" s="248">
        <v>0</v>
      </c>
      <c r="AL10" s="249">
        <v>0</v>
      </c>
      <c r="AM10" s="249">
        <v>4</v>
      </c>
      <c r="AN10" s="249">
        <v>0</v>
      </c>
      <c r="AO10" s="289">
        <v>0</v>
      </c>
    </row>
    <row r="11" spans="2:41" s="442" customFormat="1" ht="22.5" customHeight="1">
      <c r="B11" s="291" t="s">
        <v>344</v>
      </c>
      <c r="C11" s="292">
        <v>4</v>
      </c>
      <c r="D11" s="291">
        <v>1</v>
      </c>
      <c r="E11" s="249">
        <v>0</v>
      </c>
      <c r="F11" s="249">
        <v>0</v>
      </c>
      <c r="G11" s="249">
        <v>0</v>
      </c>
      <c r="H11" s="249">
        <v>0</v>
      </c>
      <c r="I11" s="249">
        <v>0</v>
      </c>
      <c r="J11" s="249">
        <v>1</v>
      </c>
      <c r="K11" s="249">
        <v>1</v>
      </c>
      <c r="L11" s="249">
        <v>0</v>
      </c>
      <c r="M11" s="289">
        <v>1</v>
      </c>
      <c r="N11" s="291">
        <v>1</v>
      </c>
      <c r="O11" s="249">
        <v>0</v>
      </c>
      <c r="P11" s="249">
        <v>0</v>
      </c>
      <c r="Q11" s="289">
        <v>0</v>
      </c>
      <c r="R11" s="290">
        <v>0</v>
      </c>
      <c r="S11" s="291">
        <v>0</v>
      </c>
      <c r="T11" s="249">
        <v>0</v>
      </c>
      <c r="U11" s="289">
        <v>0</v>
      </c>
      <c r="V11" s="291">
        <v>0</v>
      </c>
      <c r="W11" s="292">
        <v>0</v>
      </c>
      <c r="X11" s="249">
        <v>0</v>
      </c>
      <c r="Y11" s="289">
        <v>0</v>
      </c>
      <c r="Z11" s="291">
        <v>0</v>
      </c>
      <c r="AA11" s="249">
        <v>0</v>
      </c>
      <c r="AB11" s="249">
        <v>0</v>
      </c>
      <c r="AC11" s="249">
        <v>0</v>
      </c>
      <c r="AD11" s="249">
        <v>0</v>
      </c>
      <c r="AE11" s="292">
        <v>0</v>
      </c>
      <c r="AF11" s="249">
        <v>0</v>
      </c>
      <c r="AG11" s="249">
        <v>0</v>
      </c>
      <c r="AH11" s="249">
        <v>0</v>
      </c>
      <c r="AI11" s="249">
        <v>0</v>
      </c>
      <c r="AJ11" s="289">
        <v>0</v>
      </c>
      <c r="AK11" s="248">
        <v>0</v>
      </c>
      <c r="AL11" s="249">
        <v>0</v>
      </c>
      <c r="AM11" s="249">
        <v>1</v>
      </c>
      <c r="AN11" s="249">
        <v>0</v>
      </c>
      <c r="AO11" s="289">
        <v>0</v>
      </c>
    </row>
    <row r="12" spans="2:41" s="442" customFormat="1" ht="22.5" customHeight="1">
      <c r="B12" s="291" t="s">
        <v>345</v>
      </c>
      <c r="C12" s="292">
        <v>4</v>
      </c>
      <c r="D12" s="291">
        <v>0</v>
      </c>
      <c r="E12" s="249">
        <v>0</v>
      </c>
      <c r="F12" s="249">
        <v>0</v>
      </c>
      <c r="G12" s="249">
        <v>0</v>
      </c>
      <c r="H12" s="249">
        <v>0</v>
      </c>
      <c r="I12" s="249">
        <v>0</v>
      </c>
      <c r="J12" s="249">
        <v>1</v>
      </c>
      <c r="K12" s="249">
        <v>0</v>
      </c>
      <c r="L12" s="249">
        <v>0</v>
      </c>
      <c r="M12" s="289">
        <v>3</v>
      </c>
      <c r="N12" s="291">
        <v>0</v>
      </c>
      <c r="O12" s="249">
        <v>0</v>
      </c>
      <c r="P12" s="249">
        <v>0</v>
      </c>
      <c r="Q12" s="289">
        <v>0</v>
      </c>
      <c r="R12" s="290">
        <v>0</v>
      </c>
      <c r="S12" s="291">
        <v>0</v>
      </c>
      <c r="T12" s="249">
        <v>0</v>
      </c>
      <c r="U12" s="289">
        <v>0</v>
      </c>
      <c r="V12" s="291">
        <v>0</v>
      </c>
      <c r="W12" s="292">
        <v>0</v>
      </c>
      <c r="X12" s="249">
        <v>0</v>
      </c>
      <c r="Y12" s="289">
        <v>0</v>
      </c>
      <c r="Z12" s="291">
        <v>0</v>
      </c>
      <c r="AA12" s="249">
        <v>0</v>
      </c>
      <c r="AB12" s="249">
        <v>0</v>
      </c>
      <c r="AC12" s="249">
        <v>0</v>
      </c>
      <c r="AD12" s="249">
        <v>0</v>
      </c>
      <c r="AE12" s="292">
        <v>0</v>
      </c>
      <c r="AF12" s="249">
        <v>0</v>
      </c>
      <c r="AG12" s="249">
        <v>0</v>
      </c>
      <c r="AH12" s="249">
        <v>0</v>
      </c>
      <c r="AI12" s="249">
        <v>0</v>
      </c>
      <c r="AJ12" s="289">
        <v>0</v>
      </c>
      <c r="AK12" s="248">
        <v>0</v>
      </c>
      <c r="AL12" s="249">
        <v>0</v>
      </c>
      <c r="AM12" s="249">
        <v>0</v>
      </c>
      <c r="AN12" s="249">
        <v>0</v>
      </c>
      <c r="AO12" s="289">
        <v>0</v>
      </c>
    </row>
    <row r="13" spans="2:41" s="442" customFormat="1" ht="22.5" customHeight="1">
      <c r="B13" s="291" t="s">
        <v>346</v>
      </c>
      <c r="C13" s="292">
        <v>25</v>
      </c>
      <c r="D13" s="291">
        <v>2</v>
      </c>
      <c r="E13" s="249">
        <v>1</v>
      </c>
      <c r="F13" s="249">
        <v>0</v>
      </c>
      <c r="G13" s="249">
        <v>0</v>
      </c>
      <c r="H13" s="249">
        <v>1</v>
      </c>
      <c r="I13" s="249">
        <v>0</v>
      </c>
      <c r="J13" s="249">
        <v>5</v>
      </c>
      <c r="K13" s="249">
        <v>0</v>
      </c>
      <c r="L13" s="249">
        <v>0</v>
      </c>
      <c r="M13" s="289">
        <v>16</v>
      </c>
      <c r="N13" s="291">
        <v>2</v>
      </c>
      <c r="O13" s="249">
        <v>0</v>
      </c>
      <c r="P13" s="249">
        <v>0</v>
      </c>
      <c r="Q13" s="289">
        <v>0</v>
      </c>
      <c r="R13" s="290">
        <v>0</v>
      </c>
      <c r="S13" s="291">
        <v>0</v>
      </c>
      <c r="T13" s="249">
        <v>0</v>
      </c>
      <c r="U13" s="289">
        <v>0</v>
      </c>
      <c r="V13" s="291">
        <v>0</v>
      </c>
      <c r="W13" s="292">
        <v>0</v>
      </c>
      <c r="X13" s="249">
        <v>0</v>
      </c>
      <c r="Y13" s="289">
        <v>0</v>
      </c>
      <c r="Z13" s="291">
        <v>0</v>
      </c>
      <c r="AA13" s="249">
        <v>0</v>
      </c>
      <c r="AB13" s="249">
        <v>0</v>
      </c>
      <c r="AC13" s="249">
        <v>0</v>
      </c>
      <c r="AD13" s="249">
        <v>0</v>
      </c>
      <c r="AE13" s="292">
        <v>0</v>
      </c>
      <c r="AF13" s="249">
        <v>0</v>
      </c>
      <c r="AG13" s="249">
        <v>0</v>
      </c>
      <c r="AH13" s="249">
        <v>0</v>
      </c>
      <c r="AI13" s="249">
        <v>0</v>
      </c>
      <c r="AJ13" s="289">
        <v>0</v>
      </c>
      <c r="AK13" s="248">
        <v>0</v>
      </c>
      <c r="AL13" s="249">
        <v>0</v>
      </c>
      <c r="AM13" s="249">
        <v>2</v>
      </c>
      <c r="AN13" s="249">
        <v>0</v>
      </c>
      <c r="AO13" s="289">
        <v>0</v>
      </c>
    </row>
    <row r="14" spans="2:41" s="442" customFormat="1" ht="22.5" customHeight="1">
      <c r="B14" s="291" t="s">
        <v>347</v>
      </c>
      <c r="C14" s="292">
        <v>11</v>
      </c>
      <c r="D14" s="291">
        <v>0</v>
      </c>
      <c r="E14" s="249">
        <v>0</v>
      </c>
      <c r="F14" s="249">
        <v>0</v>
      </c>
      <c r="G14" s="249">
        <v>0</v>
      </c>
      <c r="H14" s="249">
        <v>0</v>
      </c>
      <c r="I14" s="249">
        <v>0</v>
      </c>
      <c r="J14" s="249">
        <v>0</v>
      </c>
      <c r="K14" s="249">
        <v>0</v>
      </c>
      <c r="L14" s="249">
        <v>0</v>
      </c>
      <c r="M14" s="289">
        <v>11</v>
      </c>
      <c r="N14" s="291">
        <v>0</v>
      </c>
      <c r="O14" s="249">
        <v>0</v>
      </c>
      <c r="P14" s="249">
        <v>0</v>
      </c>
      <c r="Q14" s="289">
        <v>0</v>
      </c>
      <c r="R14" s="290">
        <v>0</v>
      </c>
      <c r="S14" s="291">
        <v>0</v>
      </c>
      <c r="T14" s="249">
        <v>0</v>
      </c>
      <c r="U14" s="289">
        <v>0</v>
      </c>
      <c r="V14" s="291">
        <v>0</v>
      </c>
      <c r="W14" s="292">
        <v>0</v>
      </c>
      <c r="X14" s="249">
        <v>0</v>
      </c>
      <c r="Y14" s="289">
        <v>0</v>
      </c>
      <c r="Z14" s="291">
        <v>0</v>
      </c>
      <c r="AA14" s="249">
        <v>0</v>
      </c>
      <c r="AB14" s="249">
        <v>0</v>
      </c>
      <c r="AC14" s="249">
        <v>0</v>
      </c>
      <c r="AD14" s="249">
        <v>0</v>
      </c>
      <c r="AE14" s="292">
        <v>0</v>
      </c>
      <c r="AF14" s="249">
        <v>0</v>
      </c>
      <c r="AG14" s="249">
        <v>0</v>
      </c>
      <c r="AH14" s="249">
        <v>0</v>
      </c>
      <c r="AI14" s="249">
        <v>0</v>
      </c>
      <c r="AJ14" s="289">
        <v>0</v>
      </c>
      <c r="AK14" s="248">
        <v>0</v>
      </c>
      <c r="AL14" s="249">
        <v>0</v>
      </c>
      <c r="AM14" s="249">
        <v>0</v>
      </c>
      <c r="AN14" s="249">
        <v>0</v>
      </c>
      <c r="AO14" s="289">
        <v>0</v>
      </c>
    </row>
    <row r="15" spans="2:41" s="442" customFormat="1" ht="22.5" customHeight="1">
      <c r="B15" s="291" t="s">
        <v>348</v>
      </c>
      <c r="C15" s="292">
        <v>36</v>
      </c>
      <c r="D15" s="291">
        <v>4</v>
      </c>
      <c r="E15" s="249">
        <v>0</v>
      </c>
      <c r="F15" s="249">
        <v>0</v>
      </c>
      <c r="G15" s="249">
        <v>0</v>
      </c>
      <c r="H15" s="249">
        <v>0</v>
      </c>
      <c r="I15" s="249">
        <v>0</v>
      </c>
      <c r="J15" s="249">
        <v>2</v>
      </c>
      <c r="K15" s="249">
        <v>2</v>
      </c>
      <c r="L15" s="249">
        <v>0</v>
      </c>
      <c r="M15" s="289">
        <v>28</v>
      </c>
      <c r="N15" s="291">
        <v>4</v>
      </c>
      <c r="O15" s="249">
        <v>0</v>
      </c>
      <c r="P15" s="249">
        <v>0</v>
      </c>
      <c r="Q15" s="289">
        <v>0</v>
      </c>
      <c r="R15" s="290">
        <v>0</v>
      </c>
      <c r="S15" s="291">
        <v>1</v>
      </c>
      <c r="T15" s="249">
        <v>1</v>
      </c>
      <c r="U15" s="289">
        <v>1</v>
      </c>
      <c r="V15" s="291">
        <v>0</v>
      </c>
      <c r="W15" s="292">
        <v>0</v>
      </c>
      <c r="X15" s="249">
        <v>0</v>
      </c>
      <c r="Y15" s="289">
        <v>0</v>
      </c>
      <c r="Z15" s="291">
        <v>0</v>
      </c>
      <c r="AA15" s="249">
        <v>0</v>
      </c>
      <c r="AB15" s="249">
        <v>0</v>
      </c>
      <c r="AC15" s="249">
        <v>0</v>
      </c>
      <c r="AD15" s="249">
        <v>0</v>
      </c>
      <c r="AE15" s="292">
        <v>0</v>
      </c>
      <c r="AF15" s="249">
        <v>0</v>
      </c>
      <c r="AG15" s="249">
        <v>0</v>
      </c>
      <c r="AH15" s="249">
        <v>0</v>
      </c>
      <c r="AI15" s="249">
        <v>0</v>
      </c>
      <c r="AJ15" s="289">
        <v>0</v>
      </c>
      <c r="AK15" s="248">
        <v>1</v>
      </c>
      <c r="AL15" s="249">
        <v>0</v>
      </c>
      <c r="AM15" s="249">
        <v>3</v>
      </c>
      <c r="AN15" s="249">
        <v>0</v>
      </c>
      <c r="AO15" s="289">
        <v>0</v>
      </c>
    </row>
    <row r="16" spans="2:41" s="442" customFormat="1" ht="22.5" customHeight="1">
      <c r="B16" s="291" t="s">
        <v>349</v>
      </c>
      <c r="C16" s="292">
        <v>177</v>
      </c>
      <c r="D16" s="291">
        <v>5</v>
      </c>
      <c r="E16" s="249">
        <v>0</v>
      </c>
      <c r="F16" s="249">
        <v>0</v>
      </c>
      <c r="G16" s="249">
        <v>0</v>
      </c>
      <c r="H16" s="249">
        <v>2</v>
      </c>
      <c r="I16" s="249">
        <v>0</v>
      </c>
      <c r="J16" s="249">
        <v>10</v>
      </c>
      <c r="K16" s="249">
        <v>1</v>
      </c>
      <c r="L16" s="249">
        <v>0</v>
      </c>
      <c r="M16" s="289">
        <v>159</v>
      </c>
      <c r="N16" s="291">
        <v>4</v>
      </c>
      <c r="O16" s="249">
        <v>1</v>
      </c>
      <c r="P16" s="249">
        <v>0</v>
      </c>
      <c r="Q16" s="289">
        <v>0</v>
      </c>
      <c r="R16" s="290">
        <v>0</v>
      </c>
      <c r="S16" s="291">
        <v>0</v>
      </c>
      <c r="T16" s="249">
        <v>0</v>
      </c>
      <c r="U16" s="289">
        <v>0</v>
      </c>
      <c r="V16" s="291">
        <v>0</v>
      </c>
      <c r="W16" s="292">
        <v>0</v>
      </c>
      <c r="X16" s="249">
        <v>0</v>
      </c>
      <c r="Y16" s="289">
        <v>0</v>
      </c>
      <c r="Z16" s="291">
        <v>0</v>
      </c>
      <c r="AA16" s="249">
        <v>0</v>
      </c>
      <c r="AB16" s="249">
        <v>0</v>
      </c>
      <c r="AC16" s="249">
        <v>0</v>
      </c>
      <c r="AD16" s="249">
        <v>0</v>
      </c>
      <c r="AE16" s="292">
        <v>0</v>
      </c>
      <c r="AF16" s="249">
        <v>0</v>
      </c>
      <c r="AG16" s="249">
        <v>0</v>
      </c>
      <c r="AH16" s="249">
        <v>0</v>
      </c>
      <c r="AI16" s="249">
        <v>0</v>
      </c>
      <c r="AJ16" s="289">
        <v>0</v>
      </c>
      <c r="AK16" s="248">
        <v>2</v>
      </c>
      <c r="AL16" s="249">
        <v>0</v>
      </c>
      <c r="AM16" s="249">
        <v>3</v>
      </c>
      <c r="AN16" s="249">
        <v>0</v>
      </c>
      <c r="AO16" s="289">
        <v>0</v>
      </c>
    </row>
    <row r="17" spans="2:41" s="442" customFormat="1" ht="22.5" customHeight="1">
      <c r="B17" s="291" t="s">
        <v>350</v>
      </c>
      <c r="C17" s="292">
        <v>79</v>
      </c>
      <c r="D17" s="291">
        <v>13</v>
      </c>
      <c r="E17" s="249">
        <v>1</v>
      </c>
      <c r="F17" s="249">
        <v>0</v>
      </c>
      <c r="G17" s="249">
        <v>0</v>
      </c>
      <c r="H17" s="249">
        <v>0</v>
      </c>
      <c r="I17" s="249">
        <v>0</v>
      </c>
      <c r="J17" s="249">
        <v>21</v>
      </c>
      <c r="K17" s="249">
        <v>1</v>
      </c>
      <c r="L17" s="249">
        <v>0</v>
      </c>
      <c r="M17" s="289">
        <v>43</v>
      </c>
      <c r="N17" s="291">
        <v>6</v>
      </c>
      <c r="O17" s="249">
        <v>7</v>
      </c>
      <c r="P17" s="249">
        <v>0</v>
      </c>
      <c r="Q17" s="289">
        <v>0</v>
      </c>
      <c r="R17" s="290">
        <v>0</v>
      </c>
      <c r="S17" s="291">
        <v>0</v>
      </c>
      <c r="T17" s="249">
        <v>0</v>
      </c>
      <c r="U17" s="289">
        <v>0</v>
      </c>
      <c r="V17" s="291">
        <v>1</v>
      </c>
      <c r="W17" s="292">
        <v>0</v>
      </c>
      <c r="X17" s="249">
        <v>0</v>
      </c>
      <c r="Y17" s="289">
        <v>0</v>
      </c>
      <c r="Z17" s="291">
        <v>0</v>
      </c>
      <c r="AA17" s="249">
        <v>0</v>
      </c>
      <c r="AB17" s="249">
        <v>0</v>
      </c>
      <c r="AC17" s="249">
        <v>0</v>
      </c>
      <c r="AD17" s="249">
        <v>0</v>
      </c>
      <c r="AE17" s="292">
        <v>0</v>
      </c>
      <c r="AF17" s="249">
        <v>0</v>
      </c>
      <c r="AG17" s="249">
        <v>0</v>
      </c>
      <c r="AH17" s="249">
        <v>0</v>
      </c>
      <c r="AI17" s="249">
        <v>0</v>
      </c>
      <c r="AJ17" s="289">
        <v>0</v>
      </c>
      <c r="AK17" s="248">
        <v>0</v>
      </c>
      <c r="AL17" s="249">
        <v>0</v>
      </c>
      <c r="AM17" s="249">
        <v>13</v>
      </c>
      <c r="AN17" s="249">
        <v>0</v>
      </c>
      <c r="AO17" s="289">
        <v>0</v>
      </c>
    </row>
    <row r="18" spans="2:41" s="442" customFormat="1" ht="22.5" customHeight="1">
      <c r="B18" s="291" t="s">
        <v>351</v>
      </c>
      <c r="C18" s="292">
        <v>451</v>
      </c>
      <c r="D18" s="291">
        <v>54</v>
      </c>
      <c r="E18" s="249">
        <v>8</v>
      </c>
      <c r="F18" s="249">
        <v>0</v>
      </c>
      <c r="G18" s="249">
        <v>1</v>
      </c>
      <c r="H18" s="249">
        <v>26</v>
      </c>
      <c r="I18" s="249">
        <v>1</v>
      </c>
      <c r="J18" s="249">
        <v>125</v>
      </c>
      <c r="K18" s="249">
        <v>0</v>
      </c>
      <c r="L18" s="249">
        <v>0</v>
      </c>
      <c r="M18" s="289">
        <v>236</v>
      </c>
      <c r="N18" s="291">
        <v>20</v>
      </c>
      <c r="O18" s="249">
        <v>32</v>
      </c>
      <c r="P18" s="249">
        <v>2</v>
      </c>
      <c r="Q18" s="289">
        <v>0</v>
      </c>
      <c r="R18" s="290">
        <v>0</v>
      </c>
      <c r="S18" s="291">
        <v>0</v>
      </c>
      <c r="T18" s="249">
        <v>0</v>
      </c>
      <c r="U18" s="289">
        <v>0</v>
      </c>
      <c r="V18" s="291">
        <v>0</v>
      </c>
      <c r="W18" s="292">
        <v>0</v>
      </c>
      <c r="X18" s="249">
        <v>0</v>
      </c>
      <c r="Y18" s="289">
        <v>0</v>
      </c>
      <c r="Z18" s="291">
        <v>0</v>
      </c>
      <c r="AA18" s="249">
        <v>0</v>
      </c>
      <c r="AB18" s="249">
        <v>0</v>
      </c>
      <c r="AC18" s="249">
        <v>0</v>
      </c>
      <c r="AD18" s="249">
        <v>0</v>
      </c>
      <c r="AE18" s="292">
        <v>0</v>
      </c>
      <c r="AF18" s="249">
        <v>0</v>
      </c>
      <c r="AG18" s="249">
        <v>0</v>
      </c>
      <c r="AH18" s="249">
        <v>0</v>
      </c>
      <c r="AI18" s="249">
        <v>0</v>
      </c>
      <c r="AJ18" s="289">
        <v>0</v>
      </c>
      <c r="AK18" s="248">
        <v>0</v>
      </c>
      <c r="AL18" s="249">
        <v>0</v>
      </c>
      <c r="AM18" s="249">
        <v>54</v>
      </c>
      <c r="AN18" s="249">
        <v>0</v>
      </c>
      <c r="AO18" s="289">
        <v>0</v>
      </c>
    </row>
    <row r="19" spans="2:41" s="442" customFormat="1" ht="22.5" customHeight="1">
      <c r="B19" s="291" t="s">
        <v>352</v>
      </c>
      <c r="C19" s="292">
        <v>161</v>
      </c>
      <c r="D19" s="291">
        <v>10</v>
      </c>
      <c r="E19" s="249">
        <v>0</v>
      </c>
      <c r="F19" s="249">
        <v>0</v>
      </c>
      <c r="G19" s="249">
        <v>0</v>
      </c>
      <c r="H19" s="249">
        <v>1</v>
      </c>
      <c r="I19" s="249">
        <v>0</v>
      </c>
      <c r="J19" s="249">
        <v>14</v>
      </c>
      <c r="K19" s="249">
        <v>0</v>
      </c>
      <c r="L19" s="249">
        <v>0</v>
      </c>
      <c r="M19" s="289">
        <v>136</v>
      </c>
      <c r="N19" s="291">
        <v>9</v>
      </c>
      <c r="O19" s="249">
        <v>1</v>
      </c>
      <c r="P19" s="249">
        <v>0</v>
      </c>
      <c r="Q19" s="289">
        <v>0</v>
      </c>
      <c r="R19" s="290">
        <v>0</v>
      </c>
      <c r="S19" s="291">
        <v>0</v>
      </c>
      <c r="T19" s="249">
        <v>0</v>
      </c>
      <c r="U19" s="289">
        <v>0</v>
      </c>
      <c r="V19" s="291">
        <v>0</v>
      </c>
      <c r="W19" s="292">
        <v>0</v>
      </c>
      <c r="X19" s="249">
        <v>0</v>
      </c>
      <c r="Y19" s="289">
        <v>0</v>
      </c>
      <c r="Z19" s="291">
        <v>0</v>
      </c>
      <c r="AA19" s="249">
        <v>0</v>
      </c>
      <c r="AB19" s="249">
        <v>0</v>
      </c>
      <c r="AC19" s="249">
        <v>0</v>
      </c>
      <c r="AD19" s="249">
        <v>0</v>
      </c>
      <c r="AE19" s="292">
        <v>0</v>
      </c>
      <c r="AF19" s="249">
        <v>0</v>
      </c>
      <c r="AG19" s="249">
        <v>0</v>
      </c>
      <c r="AH19" s="249">
        <v>0</v>
      </c>
      <c r="AI19" s="249">
        <v>0</v>
      </c>
      <c r="AJ19" s="289">
        <v>0</v>
      </c>
      <c r="AK19" s="248">
        <v>0</v>
      </c>
      <c r="AL19" s="249">
        <v>0</v>
      </c>
      <c r="AM19" s="249">
        <v>10</v>
      </c>
      <c r="AN19" s="249">
        <v>0</v>
      </c>
      <c r="AO19" s="289">
        <v>0</v>
      </c>
    </row>
    <row r="20" spans="2:41" s="442" customFormat="1" ht="22.5" customHeight="1">
      <c r="B20" s="291" t="s">
        <v>353</v>
      </c>
      <c r="C20" s="292">
        <v>7</v>
      </c>
      <c r="D20" s="291">
        <v>0</v>
      </c>
      <c r="E20" s="249">
        <v>0</v>
      </c>
      <c r="F20" s="249">
        <v>0</v>
      </c>
      <c r="G20" s="249">
        <v>0</v>
      </c>
      <c r="H20" s="249">
        <v>0</v>
      </c>
      <c r="I20" s="249">
        <v>0</v>
      </c>
      <c r="J20" s="249">
        <v>1</v>
      </c>
      <c r="K20" s="249">
        <v>0</v>
      </c>
      <c r="L20" s="249">
        <v>0</v>
      </c>
      <c r="M20" s="289">
        <v>6</v>
      </c>
      <c r="N20" s="291">
        <v>0</v>
      </c>
      <c r="O20" s="249">
        <v>0</v>
      </c>
      <c r="P20" s="249">
        <v>0</v>
      </c>
      <c r="Q20" s="289">
        <v>0</v>
      </c>
      <c r="R20" s="290">
        <v>0</v>
      </c>
      <c r="S20" s="291">
        <v>0</v>
      </c>
      <c r="T20" s="249">
        <v>0</v>
      </c>
      <c r="U20" s="289">
        <v>0</v>
      </c>
      <c r="V20" s="291">
        <v>0</v>
      </c>
      <c r="W20" s="292">
        <v>0</v>
      </c>
      <c r="X20" s="249">
        <v>0</v>
      </c>
      <c r="Y20" s="289">
        <v>0</v>
      </c>
      <c r="Z20" s="291">
        <v>0</v>
      </c>
      <c r="AA20" s="249">
        <v>0</v>
      </c>
      <c r="AB20" s="249">
        <v>0</v>
      </c>
      <c r="AC20" s="249">
        <v>0</v>
      </c>
      <c r="AD20" s="249">
        <v>0</v>
      </c>
      <c r="AE20" s="292">
        <v>0</v>
      </c>
      <c r="AF20" s="249">
        <v>0</v>
      </c>
      <c r="AG20" s="249">
        <v>0</v>
      </c>
      <c r="AH20" s="249">
        <v>0</v>
      </c>
      <c r="AI20" s="249">
        <v>0</v>
      </c>
      <c r="AJ20" s="289">
        <v>0</v>
      </c>
      <c r="AK20" s="248">
        <v>0</v>
      </c>
      <c r="AL20" s="249">
        <v>0</v>
      </c>
      <c r="AM20" s="249">
        <v>0</v>
      </c>
      <c r="AN20" s="249">
        <v>0</v>
      </c>
      <c r="AO20" s="289">
        <v>0</v>
      </c>
    </row>
    <row r="21" spans="2:41" s="442" customFormat="1" ht="22.5" customHeight="1">
      <c r="B21" s="291" t="s">
        <v>354</v>
      </c>
      <c r="C21" s="292">
        <v>8</v>
      </c>
      <c r="D21" s="291">
        <v>0</v>
      </c>
      <c r="E21" s="249">
        <v>0</v>
      </c>
      <c r="F21" s="249">
        <v>0</v>
      </c>
      <c r="G21" s="249">
        <v>0</v>
      </c>
      <c r="H21" s="249">
        <v>0</v>
      </c>
      <c r="I21" s="249">
        <v>0</v>
      </c>
      <c r="J21" s="249">
        <v>2</v>
      </c>
      <c r="K21" s="249">
        <v>0</v>
      </c>
      <c r="L21" s="249">
        <v>0</v>
      </c>
      <c r="M21" s="289">
        <v>6</v>
      </c>
      <c r="N21" s="291">
        <v>0</v>
      </c>
      <c r="O21" s="249">
        <v>0</v>
      </c>
      <c r="P21" s="249">
        <v>0</v>
      </c>
      <c r="Q21" s="289">
        <v>0</v>
      </c>
      <c r="R21" s="290">
        <v>0</v>
      </c>
      <c r="S21" s="291">
        <v>0</v>
      </c>
      <c r="T21" s="249">
        <v>0</v>
      </c>
      <c r="U21" s="289">
        <v>0</v>
      </c>
      <c r="V21" s="291">
        <v>0</v>
      </c>
      <c r="W21" s="292">
        <v>0</v>
      </c>
      <c r="X21" s="249">
        <v>0</v>
      </c>
      <c r="Y21" s="289">
        <v>0</v>
      </c>
      <c r="Z21" s="291">
        <v>0</v>
      </c>
      <c r="AA21" s="249">
        <v>0</v>
      </c>
      <c r="AB21" s="249">
        <v>0</v>
      </c>
      <c r="AC21" s="249">
        <v>0</v>
      </c>
      <c r="AD21" s="249">
        <v>0</v>
      </c>
      <c r="AE21" s="292">
        <v>0</v>
      </c>
      <c r="AF21" s="249">
        <v>0</v>
      </c>
      <c r="AG21" s="249">
        <v>0</v>
      </c>
      <c r="AH21" s="249">
        <v>0</v>
      </c>
      <c r="AI21" s="249">
        <v>0</v>
      </c>
      <c r="AJ21" s="289">
        <v>0</v>
      </c>
      <c r="AK21" s="248">
        <v>0</v>
      </c>
      <c r="AL21" s="249">
        <v>0</v>
      </c>
      <c r="AM21" s="249">
        <v>0</v>
      </c>
      <c r="AN21" s="249">
        <v>0</v>
      </c>
      <c r="AO21" s="289">
        <v>0</v>
      </c>
    </row>
    <row r="22" spans="2:41" s="442" customFormat="1" ht="22.5" customHeight="1">
      <c r="B22" s="291" t="s">
        <v>355</v>
      </c>
      <c r="C22" s="292">
        <v>9</v>
      </c>
      <c r="D22" s="291">
        <v>1</v>
      </c>
      <c r="E22" s="249">
        <v>0</v>
      </c>
      <c r="F22" s="249">
        <v>0</v>
      </c>
      <c r="G22" s="249">
        <v>0</v>
      </c>
      <c r="H22" s="249">
        <v>1</v>
      </c>
      <c r="I22" s="249">
        <v>0</v>
      </c>
      <c r="J22" s="249">
        <v>5</v>
      </c>
      <c r="K22" s="249">
        <v>0</v>
      </c>
      <c r="L22" s="249">
        <v>0</v>
      </c>
      <c r="M22" s="289">
        <v>2</v>
      </c>
      <c r="N22" s="291">
        <v>1</v>
      </c>
      <c r="O22" s="249">
        <v>0</v>
      </c>
      <c r="P22" s="249">
        <v>0</v>
      </c>
      <c r="Q22" s="289">
        <v>0</v>
      </c>
      <c r="R22" s="290">
        <v>0</v>
      </c>
      <c r="S22" s="291">
        <v>0</v>
      </c>
      <c r="T22" s="249">
        <v>0</v>
      </c>
      <c r="U22" s="289">
        <v>0</v>
      </c>
      <c r="V22" s="291">
        <v>0</v>
      </c>
      <c r="W22" s="292">
        <v>0</v>
      </c>
      <c r="X22" s="249">
        <v>0</v>
      </c>
      <c r="Y22" s="289">
        <v>0</v>
      </c>
      <c r="Z22" s="291">
        <v>0</v>
      </c>
      <c r="AA22" s="249">
        <v>0</v>
      </c>
      <c r="AB22" s="249">
        <v>0</v>
      </c>
      <c r="AC22" s="249">
        <v>0</v>
      </c>
      <c r="AD22" s="249">
        <v>0</v>
      </c>
      <c r="AE22" s="292">
        <v>0</v>
      </c>
      <c r="AF22" s="249">
        <v>0</v>
      </c>
      <c r="AG22" s="249">
        <v>0</v>
      </c>
      <c r="AH22" s="249">
        <v>0</v>
      </c>
      <c r="AI22" s="249">
        <v>0</v>
      </c>
      <c r="AJ22" s="289">
        <v>0</v>
      </c>
      <c r="AK22" s="248">
        <v>0</v>
      </c>
      <c r="AL22" s="249">
        <v>0</v>
      </c>
      <c r="AM22" s="249">
        <v>1</v>
      </c>
      <c r="AN22" s="249">
        <v>0</v>
      </c>
      <c r="AO22" s="289">
        <v>0</v>
      </c>
    </row>
    <row r="23" spans="2:41" s="442" customFormat="1" ht="22.5" customHeight="1">
      <c r="B23" s="291" t="s">
        <v>356</v>
      </c>
      <c r="C23" s="292">
        <v>8</v>
      </c>
      <c r="D23" s="291">
        <v>0</v>
      </c>
      <c r="E23" s="249">
        <v>0</v>
      </c>
      <c r="F23" s="249">
        <v>0</v>
      </c>
      <c r="G23" s="249">
        <v>0</v>
      </c>
      <c r="H23" s="249">
        <v>0</v>
      </c>
      <c r="I23" s="249">
        <v>0</v>
      </c>
      <c r="J23" s="249">
        <v>0</v>
      </c>
      <c r="K23" s="249">
        <v>1</v>
      </c>
      <c r="L23" s="249">
        <v>0</v>
      </c>
      <c r="M23" s="289">
        <v>7</v>
      </c>
      <c r="N23" s="291">
        <v>0</v>
      </c>
      <c r="O23" s="249">
        <v>0</v>
      </c>
      <c r="P23" s="249">
        <v>0</v>
      </c>
      <c r="Q23" s="289">
        <v>0</v>
      </c>
      <c r="R23" s="290">
        <v>0</v>
      </c>
      <c r="S23" s="291">
        <v>0</v>
      </c>
      <c r="T23" s="249">
        <v>0</v>
      </c>
      <c r="U23" s="289">
        <v>0</v>
      </c>
      <c r="V23" s="291">
        <v>0</v>
      </c>
      <c r="W23" s="292">
        <v>0</v>
      </c>
      <c r="X23" s="249">
        <v>0</v>
      </c>
      <c r="Y23" s="289">
        <v>0</v>
      </c>
      <c r="Z23" s="291">
        <v>0</v>
      </c>
      <c r="AA23" s="249">
        <v>0</v>
      </c>
      <c r="AB23" s="249">
        <v>0</v>
      </c>
      <c r="AC23" s="249">
        <v>0</v>
      </c>
      <c r="AD23" s="249">
        <v>0</v>
      </c>
      <c r="AE23" s="292">
        <v>0</v>
      </c>
      <c r="AF23" s="249">
        <v>0</v>
      </c>
      <c r="AG23" s="249">
        <v>0</v>
      </c>
      <c r="AH23" s="249">
        <v>0</v>
      </c>
      <c r="AI23" s="249">
        <v>0</v>
      </c>
      <c r="AJ23" s="289">
        <v>0</v>
      </c>
      <c r="AK23" s="248">
        <v>0</v>
      </c>
      <c r="AL23" s="249">
        <v>0</v>
      </c>
      <c r="AM23" s="249">
        <v>0</v>
      </c>
      <c r="AN23" s="249">
        <v>0</v>
      </c>
      <c r="AO23" s="289">
        <v>0</v>
      </c>
    </row>
    <row r="24" spans="2:41" s="442" customFormat="1" ht="22.5" customHeight="1">
      <c r="B24" s="291" t="s">
        <v>357</v>
      </c>
      <c r="C24" s="292">
        <v>8</v>
      </c>
      <c r="D24" s="291">
        <v>2</v>
      </c>
      <c r="E24" s="249">
        <v>1</v>
      </c>
      <c r="F24" s="249">
        <v>0</v>
      </c>
      <c r="G24" s="249">
        <v>0</v>
      </c>
      <c r="H24" s="249">
        <v>0</v>
      </c>
      <c r="I24" s="249">
        <v>0</v>
      </c>
      <c r="J24" s="249">
        <v>1</v>
      </c>
      <c r="K24" s="249">
        <v>0</v>
      </c>
      <c r="L24" s="249">
        <v>0</v>
      </c>
      <c r="M24" s="289">
        <v>4</v>
      </c>
      <c r="N24" s="291">
        <v>1</v>
      </c>
      <c r="O24" s="249">
        <v>1</v>
      </c>
      <c r="P24" s="249">
        <v>0</v>
      </c>
      <c r="Q24" s="289">
        <v>0</v>
      </c>
      <c r="R24" s="290">
        <v>0</v>
      </c>
      <c r="S24" s="291">
        <v>0</v>
      </c>
      <c r="T24" s="249">
        <v>0</v>
      </c>
      <c r="U24" s="289">
        <v>0</v>
      </c>
      <c r="V24" s="291">
        <v>0</v>
      </c>
      <c r="W24" s="292">
        <v>0</v>
      </c>
      <c r="X24" s="249">
        <v>0</v>
      </c>
      <c r="Y24" s="289">
        <v>0</v>
      </c>
      <c r="Z24" s="291">
        <v>0</v>
      </c>
      <c r="AA24" s="249">
        <v>0</v>
      </c>
      <c r="AB24" s="249">
        <v>0</v>
      </c>
      <c r="AC24" s="249">
        <v>0</v>
      </c>
      <c r="AD24" s="249">
        <v>0</v>
      </c>
      <c r="AE24" s="292">
        <v>0</v>
      </c>
      <c r="AF24" s="249">
        <v>0</v>
      </c>
      <c r="AG24" s="249">
        <v>0</v>
      </c>
      <c r="AH24" s="249">
        <v>0</v>
      </c>
      <c r="AI24" s="249">
        <v>0</v>
      </c>
      <c r="AJ24" s="289">
        <v>0</v>
      </c>
      <c r="AK24" s="248">
        <v>0</v>
      </c>
      <c r="AL24" s="249">
        <v>0</v>
      </c>
      <c r="AM24" s="249">
        <v>2</v>
      </c>
      <c r="AN24" s="249">
        <v>0</v>
      </c>
      <c r="AO24" s="289">
        <v>0</v>
      </c>
    </row>
    <row r="25" spans="2:41" s="442" customFormat="1" ht="22.5" customHeight="1">
      <c r="B25" s="291" t="s">
        <v>358</v>
      </c>
      <c r="C25" s="292">
        <v>15</v>
      </c>
      <c r="D25" s="291">
        <v>4</v>
      </c>
      <c r="E25" s="249">
        <v>0</v>
      </c>
      <c r="F25" s="249">
        <v>0</v>
      </c>
      <c r="G25" s="249">
        <v>0</v>
      </c>
      <c r="H25" s="249">
        <v>1</v>
      </c>
      <c r="I25" s="249">
        <v>0</v>
      </c>
      <c r="J25" s="249">
        <v>2</v>
      </c>
      <c r="K25" s="249">
        <v>0</v>
      </c>
      <c r="L25" s="249">
        <v>0</v>
      </c>
      <c r="M25" s="289">
        <v>8</v>
      </c>
      <c r="N25" s="291">
        <v>4</v>
      </c>
      <c r="O25" s="249">
        <v>0</v>
      </c>
      <c r="P25" s="249">
        <v>0</v>
      </c>
      <c r="Q25" s="289">
        <v>0</v>
      </c>
      <c r="R25" s="290">
        <v>0</v>
      </c>
      <c r="S25" s="291">
        <v>0</v>
      </c>
      <c r="T25" s="249">
        <v>0</v>
      </c>
      <c r="U25" s="289">
        <v>0</v>
      </c>
      <c r="V25" s="291">
        <v>0</v>
      </c>
      <c r="W25" s="292">
        <v>0</v>
      </c>
      <c r="X25" s="249">
        <v>0</v>
      </c>
      <c r="Y25" s="289">
        <v>0</v>
      </c>
      <c r="Z25" s="291">
        <v>0</v>
      </c>
      <c r="AA25" s="249">
        <v>0</v>
      </c>
      <c r="AB25" s="249">
        <v>0</v>
      </c>
      <c r="AC25" s="249">
        <v>0</v>
      </c>
      <c r="AD25" s="249">
        <v>0</v>
      </c>
      <c r="AE25" s="292">
        <v>0</v>
      </c>
      <c r="AF25" s="249">
        <v>0</v>
      </c>
      <c r="AG25" s="249">
        <v>0</v>
      </c>
      <c r="AH25" s="249">
        <v>0</v>
      </c>
      <c r="AI25" s="249">
        <v>0</v>
      </c>
      <c r="AJ25" s="289">
        <v>0</v>
      </c>
      <c r="AK25" s="248">
        <v>0</v>
      </c>
      <c r="AL25" s="249">
        <v>0</v>
      </c>
      <c r="AM25" s="249">
        <v>4</v>
      </c>
      <c r="AN25" s="249">
        <v>0</v>
      </c>
      <c r="AO25" s="289">
        <v>0</v>
      </c>
    </row>
    <row r="26" spans="2:41" s="442" customFormat="1" ht="22.5" customHeight="1">
      <c r="B26" s="291" t="s">
        <v>359</v>
      </c>
      <c r="C26" s="292">
        <v>10</v>
      </c>
      <c r="D26" s="291">
        <v>0</v>
      </c>
      <c r="E26" s="249">
        <v>9</v>
      </c>
      <c r="F26" s="249">
        <v>0</v>
      </c>
      <c r="G26" s="249">
        <v>0</v>
      </c>
      <c r="H26" s="249">
        <v>0</v>
      </c>
      <c r="I26" s="249">
        <v>0</v>
      </c>
      <c r="J26" s="249">
        <v>0</v>
      </c>
      <c r="K26" s="249">
        <v>0</v>
      </c>
      <c r="L26" s="249">
        <v>0</v>
      </c>
      <c r="M26" s="289">
        <v>1</v>
      </c>
      <c r="N26" s="291">
        <v>0</v>
      </c>
      <c r="O26" s="249">
        <v>0</v>
      </c>
      <c r="P26" s="249">
        <v>0</v>
      </c>
      <c r="Q26" s="289">
        <v>0</v>
      </c>
      <c r="R26" s="290">
        <v>0</v>
      </c>
      <c r="S26" s="291">
        <v>0</v>
      </c>
      <c r="T26" s="249">
        <v>0</v>
      </c>
      <c r="U26" s="289">
        <v>0</v>
      </c>
      <c r="V26" s="291">
        <v>0</v>
      </c>
      <c r="W26" s="292">
        <v>0</v>
      </c>
      <c r="X26" s="249">
        <v>0</v>
      </c>
      <c r="Y26" s="289">
        <v>0</v>
      </c>
      <c r="Z26" s="291">
        <v>0</v>
      </c>
      <c r="AA26" s="249">
        <v>0</v>
      </c>
      <c r="AB26" s="249">
        <v>0</v>
      </c>
      <c r="AC26" s="249">
        <v>0</v>
      </c>
      <c r="AD26" s="249">
        <v>0</v>
      </c>
      <c r="AE26" s="292">
        <v>0</v>
      </c>
      <c r="AF26" s="249">
        <v>0</v>
      </c>
      <c r="AG26" s="249">
        <v>0</v>
      </c>
      <c r="AH26" s="249">
        <v>0</v>
      </c>
      <c r="AI26" s="249">
        <v>0</v>
      </c>
      <c r="AJ26" s="289">
        <v>0</v>
      </c>
      <c r="AK26" s="248">
        <v>0</v>
      </c>
      <c r="AL26" s="249">
        <v>0</v>
      </c>
      <c r="AM26" s="249">
        <v>0</v>
      </c>
      <c r="AN26" s="249">
        <v>0</v>
      </c>
      <c r="AO26" s="289">
        <v>0</v>
      </c>
    </row>
    <row r="27" spans="2:41" s="442" customFormat="1" ht="22.5" customHeight="1">
      <c r="B27" s="291" t="s">
        <v>360</v>
      </c>
      <c r="C27" s="292">
        <v>42</v>
      </c>
      <c r="D27" s="291">
        <v>5</v>
      </c>
      <c r="E27" s="249">
        <v>0</v>
      </c>
      <c r="F27" s="249">
        <v>0</v>
      </c>
      <c r="G27" s="249">
        <v>0</v>
      </c>
      <c r="H27" s="249">
        <v>0</v>
      </c>
      <c r="I27" s="249">
        <v>0</v>
      </c>
      <c r="J27" s="249">
        <v>4</v>
      </c>
      <c r="K27" s="249">
        <v>1</v>
      </c>
      <c r="L27" s="249">
        <v>0</v>
      </c>
      <c r="M27" s="289">
        <v>32</v>
      </c>
      <c r="N27" s="291">
        <v>4</v>
      </c>
      <c r="O27" s="249">
        <v>0</v>
      </c>
      <c r="P27" s="249">
        <v>0</v>
      </c>
      <c r="Q27" s="289">
        <v>0</v>
      </c>
      <c r="R27" s="290">
        <v>0</v>
      </c>
      <c r="S27" s="291">
        <v>0</v>
      </c>
      <c r="T27" s="249">
        <v>0</v>
      </c>
      <c r="U27" s="289">
        <v>0</v>
      </c>
      <c r="V27" s="291">
        <v>1</v>
      </c>
      <c r="W27" s="292">
        <v>0</v>
      </c>
      <c r="X27" s="249">
        <v>0</v>
      </c>
      <c r="Y27" s="289">
        <v>0</v>
      </c>
      <c r="Z27" s="291">
        <v>0</v>
      </c>
      <c r="AA27" s="249">
        <v>1</v>
      </c>
      <c r="AB27" s="249">
        <v>0</v>
      </c>
      <c r="AC27" s="249">
        <v>1</v>
      </c>
      <c r="AD27" s="249">
        <v>0</v>
      </c>
      <c r="AE27" s="292">
        <v>0</v>
      </c>
      <c r="AF27" s="249">
        <v>0</v>
      </c>
      <c r="AG27" s="249">
        <v>0</v>
      </c>
      <c r="AH27" s="249">
        <v>1</v>
      </c>
      <c r="AI27" s="249">
        <v>0</v>
      </c>
      <c r="AJ27" s="289">
        <v>0</v>
      </c>
      <c r="AK27" s="248">
        <v>0</v>
      </c>
      <c r="AL27" s="249">
        <v>0</v>
      </c>
      <c r="AM27" s="249">
        <v>2</v>
      </c>
      <c r="AN27" s="249">
        <v>2</v>
      </c>
      <c r="AO27" s="289">
        <v>0</v>
      </c>
    </row>
    <row r="28" spans="2:41" s="442" customFormat="1" ht="22.5" customHeight="1">
      <c r="B28" s="291" t="s">
        <v>361</v>
      </c>
      <c r="C28" s="292">
        <v>1127</v>
      </c>
      <c r="D28" s="291">
        <v>5</v>
      </c>
      <c r="E28" s="249">
        <v>4</v>
      </c>
      <c r="F28" s="249">
        <v>0</v>
      </c>
      <c r="G28" s="249">
        <v>0</v>
      </c>
      <c r="H28" s="249">
        <v>2</v>
      </c>
      <c r="I28" s="249">
        <v>0</v>
      </c>
      <c r="J28" s="249">
        <v>7</v>
      </c>
      <c r="K28" s="249">
        <v>0</v>
      </c>
      <c r="L28" s="249">
        <v>0</v>
      </c>
      <c r="M28" s="289">
        <v>1109</v>
      </c>
      <c r="N28" s="291">
        <v>5</v>
      </c>
      <c r="O28" s="249">
        <v>0</v>
      </c>
      <c r="P28" s="249">
        <v>0</v>
      </c>
      <c r="Q28" s="289">
        <v>0</v>
      </c>
      <c r="R28" s="290">
        <v>0</v>
      </c>
      <c r="S28" s="291">
        <v>0</v>
      </c>
      <c r="T28" s="249">
        <v>0</v>
      </c>
      <c r="U28" s="289">
        <v>0</v>
      </c>
      <c r="V28" s="291">
        <v>0</v>
      </c>
      <c r="W28" s="292">
        <v>0</v>
      </c>
      <c r="X28" s="249">
        <v>0</v>
      </c>
      <c r="Y28" s="289">
        <v>0</v>
      </c>
      <c r="Z28" s="291">
        <v>0</v>
      </c>
      <c r="AA28" s="249">
        <v>0</v>
      </c>
      <c r="AB28" s="249">
        <v>0</v>
      </c>
      <c r="AC28" s="249">
        <v>0</v>
      </c>
      <c r="AD28" s="249">
        <v>0</v>
      </c>
      <c r="AE28" s="292">
        <v>0</v>
      </c>
      <c r="AF28" s="249">
        <v>0</v>
      </c>
      <c r="AG28" s="249">
        <v>0</v>
      </c>
      <c r="AH28" s="249">
        <v>0</v>
      </c>
      <c r="AI28" s="249">
        <v>0</v>
      </c>
      <c r="AJ28" s="289">
        <v>0</v>
      </c>
      <c r="AK28" s="248">
        <v>0</v>
      </c>
      <c r="AL28" s="249">
        <v>0</v>
      </c>
      <c r="AM28" s="249">
        <v>5</v>
      </c>
      <c r="AN28" s="249">
        <v>0</v>
      </c>
      <c r="AO28" s="289">
        <v>0</v>
      </c>
    </row>
    <row r="29" spans="2:41" s="442" customFormat="1" ht="22.5" customHeight="1">
      <c r="B29" s="291" t="s">
        <v>362</v>
      </c>
      <c r="C29" s="292">
        <v>24</v>
      </c>
      <c r="D29" s="291">
        <v>0</v>
      </c>
      <c r="E29" s="249">
        <v>2</v>
      </c>
      <c r="F29" s="249">
        <v>0</v>
      </c>
      <c r="G29" s="249">
        <v>0</v>
      </c>
      <c r="H29" s="249">
        <v>2</v>
      </c>
      <c r="I29" s="249">
        <v>0</v>
      </c>
      <c r="J29" s="249">
        <v>0</v>
      </c>
      <c r="K29" s="249">
        <v>1</v>
      </c>
      <c r="L29" s="249">
        <v>0</v>
      </c>
      <c r="M29" s="289">
        <v>19</v>
      </c>
      <c r="N29" s="291">
        <v>0</v>
      </c>
      <c r="O29" s="249">
        <v>0</v>
      </c>
      <c r="P29" s="249">
        <v>0</v>
      </c>
      <c r="Q29" s="289">
        <v>0</v>
      </c>
      <c r="R29" s="290">
        <v>0</v>
      </c>
      <c r="S29" s="291">
        <v>0</v>
      </c>
      <c r="T29" s="249">
        <v>0</v>
      </c>
      <c r="U29" s="289">
        <v>0</v>
      </c>
      <c r="V29" s="291">
        <v>0</v>
      </c>
      <c r="W29" s="292">
        <v>0</v>
      </c>
      <c r="X29" s="249">
        <v>0</v>
      </c>
      <c r="Y29" s="289">
        <v>0</v>
      </c>
      <c r="Z29" s="291">
        <v>0</v>
      </c>
      <c r="AA29" s="249">
        <v>0</v>
      </c>
      <c r="AB29" s="249">
        <v>0</v>
      </c>
      <c r="AC29" s="249">
        <v>0</v>
      </c>
      <c r="AD29" s="249">
        <v>0</v>
      </c>
      <c r="AE29" s="292">
        <v>0</v>
      </c>
      <c r="AF29" s="249">
        <v>0</v>
      </c>
      <c r="AG29" s="249">
        <v>0</v>
      </c>
      <c r="AH29" s="249">
        <v>0</v>
      </c>
      <c r="AI29" s="249">
        <v>0</v>
      </c>
      <c r="AJ29" s="289">
        <v>0</v>
      </c>
      <c r="AK29" s="248">
        <v>0</v>
      </c>
      <c r="AL29" s="249">
        <v>0</v>
      </c>
      <c r="AM29" s="249">
        <v>0</v>
      </c>
      <c r="AN29" s="249">
        <v>0</v>
      </c>
      <c r="AO29" s="289">
        <v>0</v>
      </c>
    </row>
    <row r="30" spans="2:41" s="442" customFormat="1" ht="22.5" customHeight="1">
      <c r="B30" s="291" t="s">
        <v>363</v>
      </c>
      <c r="C30" s="292">
        <v>42</v>
      </c>
      <c r="D30" s="291">
        <v>1</v>
      </c>
      <c r="E30" s="249">
        <v>1</v>
      </c>
      <c r="F30" s="249">
        <v>0</v>
      </c>
      <c r="G30" s="249">
        <v>0</v>
      </c>
      <c r="H30" s="249">
        <v>0</v>
      </c>
      <c r="I30" s="249">
        <v>0</v>
      </c>
      <c r="J30" s="249">
        <v>0</v>
      </c>
      <c r="K30" s="249">
        <v>1</v>
      </c>
      <c r="L30" s="249">
        <v>0</v>
      </c>
      <c r="M30" s="289">
        <v>39</v>
      </c>
      <c r="N30" s="291">
        <v>1</v>
      </c>
      <c r="O30" s="249">
        <v>0</v>
      </c>
      <c r="P30" s="249">
        <v>0</v>
      </c>
      <c r="Q30" s="289">
        <v>0</v>
      </c>
      <c r="R30" s="290">
        <v>0</v>
      </c>
      <c r="S30" s="291">
        <v>0</v>
      </c>
      <c r="T30" s="249">
        <v>0</v>
      </c>
      <c r="U30" s="289">
        <v>0</v>
      </c>
      <c r="V30" s="291">
        <v>0</v>
      </c>
      <c r="W30" s="292">
        <v>0</v>
      </c>
      <c r="X30" s="249">
        <v>0</v>
      </c>
      <c r="Y30" s="289">
        <v>0</v>
      </c>
      <c r="Z30" s="291">
        <v>0</v>
      </c>
      <c r="AA30" s="249">
        <v>0</v>
      </c>
      <c r="AB30" s="249">
        <v>0</v>
      </c>
      <c r="AC30" s="249">
        <v>0</v>
      </c>
      <c r="AD30" s="249">
        <v>0</v>
      </c>
      <c r="AE30" s="292">
        <v>0</v>
      </c>
      <c r="AF30" s="249">
        <v>0</v>
      </c>
      <c r="AG30" s="249">
        <v>0</v>
      </c>
      <c r="AH30" s="249">
        <v>0</v>
      </c>
      <c r="AI30" s="249">
        <v>0</v>
      </c>
      <c r="AJ30" s="289">
        <v>0</v>
      </c>
      <c r="AK30" s="248">
        <v>0</v>
      </c>
      <c r="AL30" s="249">
        <v>0</v>
      </c>
      <c r="AM30" s="249">
        <v>1</v>
      </c>
      <c r="AN30" s="249">
        <v>0</v>
      </c>
      <c r="AO30" s="289">
        <v>0</v>
      </c>
    </row>
    <row r="31" spans="2:41" s="442" customFormat="1" ht="22.5" customHeight="1">
      <c r="B31" s="291" t="s">
        <v>364</v>
      </c>
      <c r="C31" s="292">
        <v>32</v>
      </c>
      <c r="D31" s="291">
        <v>0</v>
      </c>
      <c r="E31" s="249">
        <v>0</v>
      </c>
      <c r="F31" s="249">
        <v>0</v>
      </c>
      <c r="G31" s="249">
        <v>0</v>
      </c>
      <c r="H31" s="249">
        <v>0</v>
      </c>
      <c r="I31" s="249">
        <v>0</v>
      </c>
      <c r="J31" s="249">
        <v>0</v>
      </c>
      <c r="K31" s="249">
        <v>0</v>
      </c>
      <c r="L31" s="249">
        <v>0</v>
      </c>
      <c r="M31" s="289">
        <v>32</v>
      </c>
      <c r="N31" s="291">
        <v>0</v>
      </c>
      <c r="O31" s="249">
        <v>0</v>
      </c>
      <c r="P31" s="249">
        <v>0</v>
      </c>
      <c r="Q31" s="289">
        <v>0</v>
      </c>
      <c r="R31" s="290">
        <v>0</v>
      </c>
      <c r="S31" s="291">
        <v>0</v>
      </c>
      <c r="T31" s="249">
        <v>0</v>
      </c>
      <c r="U31" s="289">
        <v>0</v>
      </c>
      <c r="V31" s="291">
        <v>0</v>
      </c>
      <c r="W31" s="292">
        <v>0</v>
      </c>
      <c r="X31" s="249">
        <v>0</v>
      </c>
      <c r="Y31" s="289">
        <v>0</v>
      </c>
      <c r="Z31" s="291">
        <v>0</v>
      </c>
      <c r="AA31" s="249">
        <v>0</v>
      </c>
      <c r="AB31" s="249">
        <v>0</v>
      </c>
      <c r="AC31" s="249">
        <v>0</v>
      </c>
      <c r="AD31" s="249">
        <v>0</v>
      </c>
      <c r="AE31" s="292">
        <v>0</v>
      </c>
      <c r="AF31" s="249">
        <v>0</v>
      </c>
      <c r="AG31" s="249">
        <v>0</v>
      </c>
      <c r="AH31" s="249">
        <v>0</v>
      </c>
      <c r="AI31" s="249">
        <v>0</v>
      </c>
      <c r="AJ31" s="289">
        <v>0</v>
      </c>
      <c r="AK31" s="248">
        <v>0</v>
      </c>
      <c r="AL31" s="249">
        <v>0</v>
      </c>
      <c r="AM31" s="249">
        <v>0</v>
      </c>
      <c r="AN31" s="249">
        <v>0</v>
      </c>
      <c r="AO31" s="289">
        <v>0</v>
      </c>
    </row>
    <row r="32" spans="2:41" s="442" customFormat="1" ht="22.5" customHeight="1">
      <c r="B32" s="291" t="s">
        <v>365</v>
      </c>
      <c r="C32" s="292">
        <v>1654</v>
      </c>
      <c r="D32" s="291">
        <v>10</v>
      </c>
      <c r="E32" s="249">
        <v>0</v>
      </c>
      <c r="F32" s="249">
        <v>1</v>
      </c>
      <c r="G32" s="249">
        <v>0</v>
      </c>
      <c r="H32" s="249">
        <v>0</v>
      </c>
      <c r="I32" s="249">
        <v>0</v>
      </c>
      <c r="J32" s="249">
        <v>6</v>
      </c>
      <c r="K32" s="249">
        <v>2</v>
      </c>
      <c r="L32" s="249">
        <v>0</v>
      </c>
      <c r="M32" s="289">
        <v>1635</v>
      </c>
      <c r="N32" s="291">
        <v>9</v>
      </c>
      <c r="O32" s="249">
        <v>1</v>
      </c>
      <c r="P32" s="249">
        <v>0</v>
      </c>
      <c r="Q32" s="289">
        <v>0</v>
      </c>
      <c r="R32" s="290">
        <v>0</v>
      </c>
      <c r="S32" s="291">
        <v>1</v>
      </c>
      <c r="T32" s="249">
        <v>1</v>
      </c>
      <c r="U32" s="289">
        <v>0</v>
      </c>
      <c r="V32" s="291">
        <v>4</v>
      </c>
      <c r="W32" s="292">
        <v>4</v>
      </c>
      <c r="X32" s="249">
        <v>0</v>
      </c>
      <c r="Y32" s="289">
        <v>0</v>
      </c>
      <c r="Z32" s="291">
        <v>0</v>
      </c>
      <c r="AA32" s="249">
        <v>0</v>
      </c>
      <c r="AB32" s="249">
        <v>0</v>
      </c>
      <c r="AC32" s="249">
        <v>0</v>
      </c>
      <c r="AD32" s="249">
        <v>0</v>
      </c>
      <c r="AE32" s="292">
        <v>0</v>
      </c>
      <c r="AF32" s="249">
        <v>0</v>
      </c>
      <c r="AG32" s="249">
        <v>0</v>
      </c>
      <c r="AH32" s="249">
        <v>0</v>
      </c>
      <c r="AI32" s="249">
        <v>0</v>
      </c>
      <c r="AJ32" s="289">
        <v>0</v>
      </c>
      <c r="AK32" s="248">
        <v>1</v>
      </c>
      <c r="AL32" s="249">
        <v>0</v>
      </c>
      <c r="AM32" s="249">
        <v>9</v>
      </c>
      <c r="AN32" s="249">
        <v>0</v>
      </c>
      <c r="AO32" s="289">
        <v>0</v>
      </c>
    </row>
    <row r="33" spans="2:41" s="442" customFormat="1" ht="22.5" customHeight="1">
      <c r="B33" s="291" t="s">
        <v>366</v>
      </c>
      <c r="C33" s="292">
        <v>637</v>
      </c>
      <c r="D33" s="291">
        <v>3</v>
      </c>
      <c r="E33" s="249">
        <v>0</v>
      </c>
      <c r="F33" s="249">
        <v>0</v>
      </c>
      <c r="G33" s="249">
        <v>0</v>
      </c>
      <c r="H33" s="249">
        <v>0</v>
      </c>
      <c r="I33" s="249">
        <v>0</v>
      </c>
      <c r="J33" s="249">
        <v>0</v>
      </c>
      <c r="K33" s="249">
        <v>0</v>
      </c>
      <c r="L33" s="249">
        <v>0</v>
      </c>
      <c r="M33" s="289">
        <v>635</v>
      </c>
      <c r="N33" s="291">
        <v>0</v>
      </c>
      <c r="O33" s="249">
        <v>3</v>
      </c>
      <c r="P33" s="249">
        <v>0</v>
      </c>
      <c r="Q33" s="289">
        <v>0</v>
      </c>
      <c r="R33" s="290">
        <v>0</v>
      </c>
      <c r="S33" s="291">
        <v>0</v>
      </c>
      <c r="T33" s="249">
        <v>0</v>
      </c>
      <c r="U33" s="289">
        <v>0</v>
      </c>
      <c r="V33" s="291">
        <v>0</v>
      </c>
      <c r="W33" s="292">
        <v>0</v>
      </c>
      <c r="X33" s="249">
        <v>0</v>
      </c>
      <c r="Y33" s="289">
        <v>0</v>
      </c>
      <c r="Z33" s="291">
        <v>0</v>
      </c>
      <c r="AA33" s="249">
        <v>0</v>
      </c>
      <c r="AB33" s="249">
        <v>0</v>
      </c>
      <c r="AC33" s="249">
        <v>0</v>
      </c>
      <c r="AD33" s="249">
        <v>0</v>
      </c>
      <c r="AE33" s="292">
        <v>0</v>
      </c>
      <c r="AF33" s="249">
        <v>0</v>
      </c>
      <c r="AG33" s="249">
        <v>0</v>
      </c>
      <c r="AH33" s="249">
        <v>0</v>
      </c>
      <c r="AI33" s="249">
        <v>0</v>
      </c>
      <c r="AJ33" s="289">
        <v>0</v>
      </c>
      <c r="AK33" s="248">
        <v>0</v>
      </c>
      <c r="AL33" s="249">
        <v>0</v>
      </c>
      <c r="AM33" s="249">
        <v>3</v>
      </c>
      <c r="AN33" s="249">
        <v>0</v>
      </c>
      <c r="AO33" s="289">
        <v>0</v>
      </c>
    </row>
    <row r="34" spans="2:41" s="442" customFormat="1" ht="22.5" customHeight="1">
      <c r="B34" s="291" t="s">
        <v>367</v>
      </c>
      <c r="C34" s="292">
        <v>186</v>
      </c>
      <c r="D34" s="291">
        <v>3</v>
      </c>
      <c r="E34" s="249">
        <v>0</v>
      </c>
      <c r="F34" s="249">
        <v>0</v>
      </c>
      <c r="G34" s="249">
        <v>0</v>
      </c>
      <c r="H34" s="249">
        <v>0</v>
      </c>
      <c r="I34" s="249">
        <v>0</v>
      </c>
      <c r="J34" s="249">
        <v>0</v>
      </c>
      <c r="K34" s="249">
        <v>0</v>
      </c>
      <c r="L34" s="249">
        <v>0</v>
      </c>
      <c r="M34" s="289">
        <v>183</v>
      </c>
      <c r="N34" s="291">
        <v>3</v>
      </c>
      <c r="O34" s="249">
        <v>0</v>
      </c>
      <c r="P34" s="249">
        <v>0</v>
      </c>
      <c r="Q34" s="289">
        <v>0</v>
      </c>
      <c r="R34" s="290">
        <v>0</v>
      </c>
      <c r="S34" s="291">
        <v>0</v>
      </c>
      <c r="T34" s="249">
        <v>0</v>
      </c>
      <c r="U34" s="289">
        <v>0</v>
      </c>
      <c r="V34" s="291">
        <v>0</v>
      </c>
      <c r="W34" s="292">
        <v>0</v>
      </c>
      <c r="X34" s="249">
        <v>0</v>
      </c>
      <c r="Y34" s="289">
        <v>0</v>
      </c>
      <c r="Z34" s="291">
        <v>0</v>
      </c>
      <c r="AA34" s="249">
        <v>0</v>
      </c>
      <c r="AB34" s="249">
        <v>0</v>
      </c>
      <c r="AC34" s="249">
        <v>0</v>
      </c>
      <c r="AD34" s="249">
        <v>0</v>
      </c>
      <c r="AE34" s="292">
        <v>0</v>
      </c>
      <c r="AF34" s="249">
        <v>0</v>
      </c>
      <c r="AG34" s="249">
        <v>0</v>
      </c>
      <c r="AH34" s="249">
        <v>0</v>
      </c>
      <c r="AI34" s="249">
        <v>0</v>
      </c>
      <c r="AJ34" s="289">
        <v>0</v>
      </c>
      <c r="AK34" s="248">
        <v>0</v>
      </c>
      <c r="AL34" s="249">
        <v>0</v>
      </c>
      <c r="AM34" s="249">
        <v>3</v>
      </c>
      <c r="AN34" s="249">
        <v>0</v>
      </c>
      <c r="AO34" s="289">
        <v>0</v>
      </c>
    </row>
    <row r="35" spans="2:41" s="442" customFormat="1" ht="22.5" customHeight="1">
      <c r="B35" s="291" t="s">
        <v>368</v>
      </c>
      <c r="C35" s="292">
        <v>131</v>
      </c>
      <c r="D35" s="291">
        <v>2</v>
      </c>
      <c r="E35" s="249">
        <v>0</v>
      </c>
      <c r="F35" s="249">
        <v>1</v>
      </c>
      <c r="G35" s="249">
        <v>0</v>
      </c>
      <c r="H35" s="249">
        <v>0</v>
      </c>
      <c r="I35" s="249">
        <v>0</v>
      </c>
      <c r="J35" s="249">
        <v>2</v>
      </c>
      <c r="K35" s="249">
        <v>0</v>
      </c>
      <c r="L35" s="249">
        <v>0</v>
      </c>
      <c r="M35" s="289">
        <v>126</v>
      </c>
      <c r="N35" s="291">
        <v>2</v>
      </c>
      <c r="O35" s="249">
        <v>0</v>
      </c>
      <c r="P35" s="249">
        <v>0</v>
      </c>
      <c r="Q35" s="289">
        <v>0</v>
      </c>
      <c r="R35" s="290">
        <v>0</v>
      </c>
      <c r="S35" s="291">
        <v>0</v>
      </c>
      <c r="T35" s="249">
        <v>0</v>
      </c>
      <c r="U35" s="289">
        <v>0</v>
      </c>
      <c r="V35" s="291">
        <v>0</v>
      </c>
      <c r="W35" s="292">
        <v>0</v>
      </c>
      <c r="X35" s="249">
        <v>0</v>
      </c>
      <c r="Y35" s="289">
        <v>0</v>
      </c>
      <c r="Z35" s="291">
        <v>0</v>
      </c>
      <c r="AA35" s="249">
        <v>0</v>
      </c>
      <c r="AB35" s="249">
        <v>0</v>
      </c>
      <c r="AC35" s="249">
        <v>0</v>
      </c>
      <c r="AD35" s="249">
        <v>0</v>
      </c>
      <c r="AE35" s="292">
        <v>0</v>
      </c>
      <c r="AF35" s="249">
        <v>0</v>
      </c>
      <c r="AG35" s="249">
        <v>0</v>
      </c>
      <c r="AH35" s="249">
        <v>0</v>
      </c>
      <c r="AI35" s="249">
        <v>0</v>
      </c>
      <c r="AJ35" s="289">
        <v>0</v>
      </c>
      <c r="AK35" s="248">
        <v>0</v>
      </c>
      <c r="AL35" s="249">
        <v>0</v>
      </c>
      <c r="AM35" s="249">
        <v>2</v>
      </c>
      <c r="AN35" s="249">
        <v>0</v>
      </c>
      <c r="AO35" s="289">
        <v>0</v>
      </c>
    </row>
    <row r="36" spans="2:41" s="442" customFormat="1" ht="22.5" customHeight="1">
      <c r="B36" s="291" t="s">
        <v>369</v>
      </c>
      <c r="C36" s="292">
        <v>10</v>
      </c>
      <c r="D36" s="291">
        <v>8</v>
      </c>
      <c r="E36" s="249">
        <v>0</v>
      </c>
      <c r="F36" s="249">
        <v>2</v>
      </c>
      <c r="G36" s="249">
        <v>0</v>
      </c>
      <c r="H36" s="249">
        <v>0</v>
      </c>
      <c r="I36" s="249">
        <v>0</v>
      </c>
      <c r="J36" s="249">
        <v>0</v>
      </c>
      <c r="K36" s="249">
        <v>0</v>
      </c>
      <c r="L36" s="249">
        <v>0</v>
      </c>
      <c r="M36" s="289">
        <v>0</v>
      </c>
      <c r="N36" s="291">
        <v>8</v>
      </c>
      <c r="O36" s="249">
        <v>0</v>
      </c>
      <c r="P36" s="249">
        <v>0</v>
      </c>
      <c r="Q36" s="289">
        <v>0</v>
      </c>
      <c r="R36" s="290">
        <v>0</v>
      </c>
      <c r="S36" s="291">
        <v>0</v>
      </c>
      <c r="T36" s="249">
        <v>0</v>
      </c>
      <c r="U36" s="289">
        <v>0</v>
      </c>
      <c r="V36" s="291">
        <v>0</v>
      </c>
      <c r="W36" s="292">
        <v>0</v>
      </c>
      <c r="X36" s="249">
        <v>0</v>
      </c>
      <c r="Y36" s="289">
        <v>0</v>
      </c>
      <c r="Z36" s="291">
        <v>0</v>
      </c>
      <c r="AA36" s="249">
        <v>0</v>
      </c>
      <c r="AB36" s="249">
        <v>0</v>
      </c>
      <c r="AC36" s="249">
        <v>0</v>
      </c>
      <c r="AD36" s="249">
        <v>0</v>
      </c>
      <c r="AE36" s="292">
        <v>0</v>
      </c>
      <c r="AF36" s="249">
        <v>0</v>
      </c>
      <c r="AG36" s="249">
        <v>0</v>
      </c>
      <c r="AH36" s="249">
        <v>0</v>
      </c>
      <c r="AI36" s="249">
        <v>0</v>
      </c>
      <c r="AJ36" s="289">
        <v>0</v>
      </c>
      <c r="AK36" s="248">
        <v>0</v>
      </c>
      <c r="AL36" s="249">
        <v>0</v>
      </c>
      <c r="AM36" s="249">
        <v>5</v>
      </c>
      <c r="AN36" s="249">
        <v>3</v>
      </c>
      <c r="AO36" s="289">
        <v>0</v>
      </c>
    </row>
    <row r="37" spans="2:41" s="442" customFormat="1" ht="22.5" customHeight="1">
      <c r="B37" s="291" t="s">
        <v>370</v>
      </c>
      <c r="C37" s="292">
        <v>5</v>
      </c>
      <c r="D37" s="291">
        <v>3</v>
      </c>
      <c r="E37" s="249">
        <v>0</v>
      </c>
      <c r="F37" s="249">
        <v>0</v>
      </c>
      <c r="G37" s="249">
        <v>0</v>
      </c>
      <c r="H37" s="249">
        <v>0</v>
      </c>
      <c r="I37" s="249">
        <v>0</v>
      </c>
      <c r="J37" s="249">
        <v>2</v>
      </c>
      <c r="K37" s="249">
        <v>0</v>
      </c>
      <c r="L37" s="249">
        <v>0</v>
      </c>
      <c r="M37" s="289">
        <v>0</v>
      </c>
      <c r="N37" s="291">
        <v>3</v>
      </c>
      <c r="O37" s="249">
        <v>0</v>
      </c>
      <c r="P37" s="249">
        <v>0</v>
      </c>
      <c r="Q37" s="289">
        <v>0</v>
      </c>
      <c r="R37" s="290">
        <v>0</v>
      </c>
      <c r="S37" s="291">
        <v>0</v>
      </c>
      <c r="T37" s="249">
        <v>0</v>
      </c>
      <c r="U37" s="289">
        <v>0</v>
      </c>
      <c r="V37" s="291">
        <v>0</v>
      </c>
      <c r="W37" s="292">
        <v>0</v>
      </c>
      <c r="X37" s="249">
        <v>0</v>
      </c>
      <c r="Y37" s="289">
        <v>0</v>
      </c>
      <c r="Z37" s="291">
        <v>0</v>
      </c>
      <c r="AA37" s="249">
        <v>0</v>
      </c>
      <c r="AB37" s="249">
        <v>0</v>
      </c>
      <c r="AC37" s="249">
        <v>0</v>
      </c>
      <c r="AD37" s="249">
        <v>0</v>
      </c>
      <c r="AE37" s="292">
        <v>0</v>
      </c>
      <c r="AF37" s="249">
        <v>0</v>
      </c>
      <c r="AG37" s="249">
        <v>0</v>
      </c>
      <c r="AH37" s="249">
        <v>0</v>
      </c>
      <c r="AI37" s="249">
        <v>0</v>
      </c>
      <c r="AJ37" s="289">
        <v>0</v>
      </c>
      <c r="AK37" s="248">
        <v>1</v>
      </c>
      <c r="AL37" s="249">
        <v>0</v>
      </c>
      <c r="AM37" s="249">
        <v>2</v>
      </c>
      <c r="AN37" s="249">
        <v>0</v>
      </c>
      <c r="AO37" s="289">
        <v>0</v>
      </c>
    </row>
    <row r="38" spans="2:41" s="442" customFormat="1" ht="22.5" customHeight="1">
      <c r="B38" s="291" t="s">
        <v>371</v>
      </c>
      <c r="C38" s="292">
        <v>28</v>
      </c>
      <c r="D38" s="291">
        <v>2</v>
      </c>
      <c r="E38" s="249">
        <v>18</v>
      </c>
      <c r="F38" s="249">
        <v>1</v>
      </c>
      <c r="G38" s="249">
        <v>0</v>
      </c>
      <c r="H38" s="249">
        <v>2</v>
      </c>
      <c r="I38" s="249">
        <v>0</v>
      </c>
      <c r="J38" s="249">
        <v>0</v>
      </c>
      <c r="K38" s="249">
        <v>0</v>
      </c>
      <c r="L38" s="249">
        <v>0</v>
      </c>
      <c r="M38" s="289">
        <v>5</v>
      </c>
      <c r="N38" s="291">
        <v>0</v>
      </c>
      <c r="O38" s="249">
        <v>2</v>
      </c>
      <c r="P38" s="249">
        <v>0</v>
      </c>
      <c r="Q38" s="289">
        <v>0</v>
      </c>
      <c r="R38" s="290">
        <v>0</v>
      </c>
      <c r="S38" s="291">
        <v>1</v>
      </c>
      <c r="T38" s="249">
        <v>1</v>
      </c>
      <c r="U38" s="289">
        <v>0</v>
      </c>
      <c r="V38" s="291">
        <v>0</v>
      </c>
      <c r="W38" s="292">
        <v>0</v>
      </c>
      <c r="X38" s="249">
        <v>0</v>
      </c>
      <c r="Y38" s="289">
        <v>0</v>
      </c>
      <c r="Z38" s="291">
        <v>0</v>
      </c>
      <c r="AA38" s="249">
        <v>0</v>
      </c>
      <c r="AB38" s="249">
        <v>0</v>
      </c>
      <c r="AC38" s="249">
        <v>0</v>
      </c>
      <c r="AD38" s="249">
        <v>0</v>
      </c>
      <c r="AE38" s="292">
        <v>0</v>
      </c>
      <c r="AF38" s="249">
        <v>0</v>
      </c>
      <c r="AG38" s="249">
        <v>0</v>
      </c>
      <c r="AH38" s="249">
        <v>0</v>
      </c>
      <c r="AI38" s="249">
        <v>0</v>
      </c>
      <c r="AJ38" s="289">
        <v>0</v>
      </c>
      <c r="AK38" s="248">
        <v>0</v>
      </c>
      <c r="AL38" s="249">
        <v>0</v>
      </c>
      <c r="AM38" s="249">
        <v>2</v>
      </c>
      <c r="AN38" s="249">
        <v>0</v>
      </c>
      <c r="AO38" s="289">
        <v>0</v>
      </c>
    </row>
    <row r="39" spans="2:41" s="442" customFormat="1" ht="22.5" customHeight="1">
      <c r="B39" s="291" t="s">
        <v>372</v>
      </c>
      <c r="C39" s="292">
        <v>18</v>
      </c>
      <c r="D39" s="291">
        <v>1</v>
      </c>
      <c r="E39" s="249">
        <v>0</v>
      </c>
      <c r="F39" s="249">
        <v>0</v>
      </c>
      <c r="G39" s="249">
        <v>0</v>
      </c>
      <c r="H39" s="249">
        <v>0</v>
      </c>
      <c r="I39" s="249">
        <v>0</v>
      </c>
      <c r="J39" s="249">
        <v>4</v>
      </c>
      <c r="K39" s="249">
        <v>0</v>
      </c>
      <c r="L39" s="249">
        <v>0</v>
      </c>
      <c r="M39" s="289">
        <v>13</v>
      </c>
      <c r="N39" s="291">
        <v>0</v>
      </c>
      <c r="O39" s="249">
        <v>1</v>
      </c>
      <c r="P39" s="249">
        <v>0</v>
      </c>
      <c r="Q39" s="289">
        <v>0</v>
      </c>
      <c r="R39" s="290">
        <v>0</v>
      </c>
      <c r="S39" s="291">
        <v>0</v>
      </c>
      <c r="T39" s="249">
        <v>0</v>
      </c>
      <c r="U39" s="289">
        <v>0</v>
      </c>
      <c r="V39" s="291">
        <v>1</v>
      </c>
      <c r="W39" s="292">
        <v>1</v>
      </c>
      <c r="X39" s="249">
        <v>0</v>
      </c>
      <c r="Y39" s="289">
        <v>0</v>
      </c>
      <c r="Z39" s="291">
        <v>0</v>
      </c>
      <c r="AA39" s="249">
        <v>0</v>
      </c>
      <c r="AB39" s="249">
        <v>0</v>
      </c>
      <c r="AC39" s="249">
        <v>0</v>
      </c>
      <c r="AD39" s="249">
        <v>0</v>
      </c>
      <c r="AE39" s="292">
        <v>0</v>
      </c>
      <c r="AF39" s="249">
        <v>0</v>
      </c>
      <c r="AG39" s="249">
        <v>0</v>
      </c>
      <c r="AH39" s="249">
        <v>0</v>
      </c>
      <c r="AI39" s="249">
        <v>0</v>
      </c>
      <c r="AJ39" s="289">
        <v>0</v>
      </c>
      <c r="AK39" s="248">
        <v>0</v>
      </c>
      <c r="AL39" s="249">
        <v>0</v>
      </c>
      <c r="AM39" s="249">
        <v>1</v>
      </c>
      <c r="AN39" s="249">
        <v>0</v>
      </c>
      <c r="AO39" s="289">
        <v>0</v>
      </c>
    </row>
    <row r="40" spans="2:41" s="442" customFormat="1" ht="22.5" customHeight="1">
      <c r="B40" s="291" t="s">
        <v>373</v>
      </c>
      <c r="C40" s="292">
        <v>16</v>
      </c>
      <c r="D40" s="291">
        <v>5</v>
      </c>
      <c r="E40" s="249">
        <v>1</v>
      </c>
      <c r="F40" s="249">
        <v>0</v>
      </c>
      <c r="G40" s="249">
        <v>0</v>
      </c>
      <c r="H40" s="249">
        <v>0</v>
      </c>
      <c r="I40" s="249">
        <v>0</v>
      </c>
      <c r="J40" s="249">
        <v>4</v>
      </c>
      <c r="K40" s="249">
        <v>0</v>
      </c>
      <c r="L40" s="249">
        <v>0</v>
      </c>
      <c r="M40" s="289">
        <v>6</v>
      </c>
      <c r="N40" s="291">
        <v>5</v>
      </c>
      <c r="O40" s="249">
        <v>0</v>
      </c>
      <c r="P40" s="249">
        <v>0</v>
      </c>
      <c r="Q40" s="289">
        <v>0</v>
      </c>
      <c r="R40" s="290">
        <v>0</v>
      </c>
      <c r="S40" s="291">
        <v>0</v>
      </c>
      <c r="T40" s="249">
        <v>0</v>
      </c>
      <c r="U40" s="289">
        <v>0</v>
      </c>
      <c r="V40" s="291">
        <v>0</v>
      </c>
      <c r="W40" s="292">
        <v>0</v>
      </c>
      <c r="X40" s="249">
        <v>0</v>
      </c>
      <c r="Y40" s="289">
        <v>0</v>
      </c>
      <c r="Z40" s="291">
        <v>0</v>
      </c>
      <c r="AA40" s="249">
        <v>0</v>
      </c>
      <c r="AB40" s="249">
        <v>0</v>
      </c>
      <c r="AC40" s="249">
        <v>0</v>
      </c>
      <c r="AD40" s="249">
        <v>0</v>
      </c>
      <c r="AE40" s="292">
        <v>0</v>
      </c>
      <c r="AF40" s="249">
        <v>0</v>
      </c>
      <c r="AG40" s="249">
        <v>0</v>
      </c>
      <c r="AH40" s="249">
        <v>0</v>
      </c>
      <c r="AI40" s="249">
        <v>0</v>
      </c>
      <c r="AJ40" s="289">
        <v>0</v>
      </c>
      <c r="AK40" s="248">
        <v>0</v>
      </c>
      <c r="AL40" s="249">
        <v>0</v>
      </c>
      <c r="AM40" s="249">
        <v>4</v>
      </c>
      <c r="AN40" s="249">
        <v>0</v>
      </c>
      <c r="AO40" s="289">
        <v>1</v>
      </c>
    </row>
    <row r="41" spans="2:41" s="442" customFormat="1" ht="22.5" customHeight="1">
      <c r="B41" s="291" t="s">
        <v>374</v>
      </c>
      <c r="C41" s="292">
        <v>13</v>
      </c>
      <c r="D41" s="291">
        <v>0</v>
      </c>
      <c r="E41" s="249">
        <v>0</v>
      </c>
      <c r="F41" s="249">
        <v>0</v>
      </c>
      <c r="G41" s="249">
        <v>0</v>
      </c>
      <c r="H41" s="249">
        <v>4</v>
      </c>
      <c r="I41" s="249">
        <v>0</v>
      </c>
      <c r="J41" s="249">
        <v>0</v>
      </c>
      <c r="K41" s="249">
        <v>0</v>
      </c>
      <c r="L41" s="249">
        <v>1</v>
      </c>
      <c r="M41" s="289">
        <v>8</v>
      </c>
      <c r="N41" s="291">
        <v>0</v>
      </c>
      <c r="O41" s="249">
        <v>0</v>
      </c>
      <c r="P41" s="249">
        <v>0</v>
      </c>
      <c r="Q41" s="289">
        <v>0</v>
      </c>
      <c r="R41" s="290">
        <v>0</v>
      </c>
      <c r="S41" s="291">
        <v>0</v>
      </c>
      <c r="T41" s="249">
        <v>0</v>
      </c>
      <c r="U41" s="289">
        <v>0</v>
      </c>
      <c r="V41" s="291">
        <v>0</v>
      </c>
      <c r="W41" s="292">
        <v>0</v>
      </c>
      <c r="X41" s="249">
        <v>0</v>
      </c>
      <c r="Y41" s="289">
        <v>0</v>
      </c>
      <c r="Z41" s="291">
        <v>0</v>
      </c>
      <c r="AA41" s="249">
        <v>0</v>
      </c>
      <c r="AB41" s="249">
        <v>0</v>
      </c>
      <c r="AC41" s="249">
        <v>0</v>
      </c>
      <c r="AD41" s="249">
        <v>0</v>
      </c>
      <c r="AE41" s="292">
        <v>0</v>
      </c>
      <c r="AF41" s="249">
        <v>0</v>
      </c>
      <c r="AG41" s="249">
        <v>0</v>
      </c>
      <c r="AH41" s="249">
        <v>0</v>
      </c>
      <c r="AI41" s="249">
        <v>0</v>
      </c>
      <c r="AJ41" s="289">
        <v>0</v>
      </c>
      <c r="AK41" s="248">
        <v>0</v>
      </c>
      <c r="AL41" s="249">
        <v>0</v>
      </c>
      <c r="AM41" s="249">
        <v>0</v>
      </c>
      <c r="AN41" s="249">
        <v>0</v>
      </c>
      <c r="AO41" s="289">
        <v>0</v>
      </c>
    </row>
    <row r="42" spans="2:41" s="442" customFormat="1" ht="22.5" customHeight="1">
      <c r="B42" s="291" t="s">
        <v>375</v>
      </c>
      <c r="C42" s="292">
        <v>6</v>
      </c>
      <c r="D42" s="291">
        <v>0</v>
      </c>
      <c r="E42" s="249">
        <v>0</v>
      </c>
      <c r="F42" s="249">
        <v>0</v>
      </c>
      <c r="G42" s="249">
        <v>0</v>
      </c>
      <c r="H42" s="249">
        <v>0</v>
      </c>
      <c r="I42" s="249">
        <v>0</v>
      </c>
      <c r="J42" s="249">
        <v>2</v>
      </c>
      <c r="K42" s="249">
        <v>2</v>
      </c>
      <c r="L42" s="249">
        <v>0</v>
      </c>
      <c r="M42" s="289">
        <v>2</v>
      </c>
      <c r="N42" s="291">
        <v>0</v>
      </c>
      <c r="O42" s="249">
        <v>0</v>
      </c>
      <c r="P42" s="249">
        <v>0</v>
      </c>
      <c r="Q42" s="289">
        <v>0</v>
      </c>
      <c r="R42" s="290">
        <v>0</v>
      </c>
      <c r="S42" s="291">
        <v>0</v>
      </c>
      <c r="T42" s="249">
        <v>0</v>
      </c>
      <c r="U42" s="289">
        <v>0</v>
      </c>
      <c r="V42" s="291">
        <v>0</v>
      </c>
      <c r="W42" s="292">
        <v>0</v>
      </c>
      <c r="X42" s="249">
        <v>0</v>
      </c>
      <c r="Y42" s="289">
        <v>0</v>
      </c>
      <c r="Z42" s="291">
        <v>0</v>
      </c>
      <c r="AA42" s="249">
        <v>0</v>
      </c>
      <c r="AB42" s="249">
        <v>0</v>
      </c>
      <c r="AC42" s="249">
        <v>0</v>
      </c>
      <c r="AD42" s="249">
        <v>0</v>
      </c>
      <c r="AE42" s="292">
        <v>0</v>
      </c>
      <c r="AF42" s="249">
        <v>0</v>
      </c>
      <c r="AG42" s="249">
        <v>0</v>
      </c>
      <c r="AH42" s="249">
        <v>0</v>
      </c>
      <c r="AI42" s="249">
        <v>0</v>
      </c>
      <c r="AJ42" s="289">
        <v>0</v>
      </c>
      <c r="AK42" s="248">
        <v>0</v>
      </c>
      <c r="AL42" s="249">
        <v>0</v>
      </c>
      <c r="AM42" s="249">
        <v>0</v>
      </c>
      <c r="AN42" s="249">
        <v>0</v>
      </c>
      <c r="AO42" s="289">
        <v>0</v>
      </c>
    </row>
    <row r="43" spans="2:41" s="442" customFormat="1" ht="22.5" customHeight="1">
      <c r="B43" s="291" t="s">
        <v>403</v>
      </c>
      <c r="C43" s="292">
        <v>11</v>
      </c>
      <c r="D43" s="291">
        <v>2</v>
      </c>
      <c r="E43" s="249">
        <v>0</v>
      </c>
      <c r="F43" s="249">
        <v>1</v>
      </c>
      <c r="G43" s="249">
        <v>0</v>
      </c>
      <c r="H43" s="249">
        <v>0</v>
      </c>
      <c r="I43" s="249">
        <v>0</v>
      </c>
      <c r="J43" s="249">
        <v>4</v>
      </c>
      <c r="K43" s="249">
        <v>0</v>
      </c>
      <c r="L43" s="249">
        <v>0</v>
      </c>
      <c r="M43" s="289">
        <v>4</v>
      </c>
      <c r="N43" s="291">
        <v>2</v>
      </c>
      <c r="O43" s="249">
        <v>0</v>
      </c>
      <c r="P43" s="249">
        <v>0</v>
      </c>
      <c r="Q43" s="289">
        <v>0</v>
      </c>
      <c r="R43" s="290">
        <v>0</v>
      </c>
      <c r="S43" s="291">
        <v>0</v>
      </c>
      <c r="T43" s="249">
        <v>0</v>
      </c>
      <c r="U43" s="289">
        <v>0</v>
      </c>
      <c r="V43" s="291">
        <v>0</v>
      </c>
      <c r="W43" s="292">
        <v>0</v>
      </c>
      <c r="X43" s="249">
        <v>0</v>
      </c>
      <c r="Y43" s="289">
        <v>0</v>
      </c>
      <c r="Z43" s="291">
        <v>0</v>
      </c>
      <c r="AA43" s="249">
        <v>0</v>
      </c>
      <c r="AB43" s="249">
        <v>0</v>
      </c>
      <c r="AC43" s="249">
        <v>0</v>
      </c>
      <c r="AD43" s="249">
        <v>0</v>
      </c>
      <c r="AE43" s="292">
        <v>0</v>
      </c>
      <c r="AF43" s="249">
        <v>0</v>
      </c>
      <c r="AG43" s="249">
        <v>0</v>
      </c>
      <c r="AH43" s="249">
        <v>0</v>
      </c>
      <c r="AI43" s="249">
        <v>0</v>
      </c>
      <c r="AJ43" s="289">
        <v>0</v>
      </c>
      <c r="AK43" s="248">
        <v>0</v>
      </c>
      <c r="AL43" s="249">
        <v>0</v>
      </c>
      <c r="AM43" s="249">
        <v>2</v>
      </c>
      <c r="AN43" s="249">
        <v>0</v>
      </c>
      <c r="AO43" s="289">
        <v>0</v>
      </c>
    </row>
    <row r="44" spans="2:41" s="442" customFormat="1" ht="22.5" customHeight="1">
      <c r="B44" s="291" t="s">
        <v>376</v>
      </c>
      <c r="C44" s="292">
        <v>9</v>
      </c>
      <c r="D44" s="291">
        <v>0</v>
      </c>
      <c r="E44" s="249">
        <v>2</v>
      </c>
      <c r="F44" s="249">
        <v>0</v>
      </c>
      <c r="G44" s="249">
        <v>0</v>
      </c>
      <c r="H44" s="249">
        <v>1</v>
      </c>
      <c r="I44" s="249">
        <v>0</v>
      </c>
      <c r="J44" s="249">
        <v>2</v>
      </c>
      <c r="K44" s="249">
        <v>0</v>
      </c>
      <c r="L44" s="249">
        <v>0</v>
      </c>
      <c r="M44" s="289">
        <v>2</v>
      </c>
      <c r="N44" s="291">
        <v>0</v>
      </c>
      <c r="O44" s="249">
        <v>0</v>
      </c>
      <c r="P44" s="249">
        <v>0</v>
      </c>
      <c r="Q44" s="289">
        <v>0</v>
      </c>
      <c r="R44" s="290">
        <v>0</v>
      </c>
      <c r="S44" s="291">
        <v>0</v>
      </c>
      <c r="T44" s="249">
        <v>0</v>
      </c>
      <c r="U44" s="289">
        <v>0</v>
      </c>
      <c r="V44" s="291">
        <v>0</v>
      </c>
      <c r="W44" s="292">
        <v>0</v>
      </c>
      <c r="X44" s="249">
        <v>0</v>
      </c>
      <c r="Y44" s="289">
        <v>0</v>
      </c>
      <c r="Z44" s="291">
        <v>0</v>
      </c>
      <c r="AA44" s="249">
        <v>0</v>
      </c>
      <c r="AB44" s="249">
        <v>0</v>
      </c>
      <c r="AC44" s="249">
        <v>0</v>
      </c>
      <c r="AD44" s="249">
        <v>0</v>
      </c>
      <c r="AE44" s="292">
        <v>0</v>
      </c>
      <c r="AF44" s="249">
        <v>0</v>
      </c>
      <c r="AG44" s="249">
        <v>0</v>
      </c>
      <c r="AH44" s="249">
        <v>0</v>
      </c>
      <c r="AI44" s="249">
        <v>0</v>
      </c>
      <c r="AJ44" s="289">
        <v>0</v>
      </c>
      <c r="AK44" s="248">
        <v>0</v>
      </c>
      <c r="AL44" s="249">
        <v>0</v>
      </c>
      <c r="AM44" s="249">
        <v>0</v>
      </c>
      <c r="AN44" s="249">
        <v>0</v>
      </c>
      <c r="AO44" s="289">
        <v>0</v>
      </c>
    </row>
    <row r="45" spans="2:41" s="442" customFormat="1" ht="22.5" customHeight="1">
      <c r="B45" s="291" t="s">
        <v>377</v>
      </c>
      <c r="C45" s="292">
        <v>55</v>
      </c>
      <c r="D45" s="291">
        <v>4</v>
      </c>
      <c r="E45" s="249">
        <v>0</v>
      </c>
      <c r="F45" s="249">
        <v>3</v>
      </c>
      <c r="G45" s="249">
        <v>0</v>
      </c>
      <c r="H45" s="249">
        <v>0</v>
      </c>
      <c r="I45" s="249">
        <v>0</v>
      </c>
      <c r="J45" s="249">
        <v>5</v>
      </c>
      <c r="K45" s="249">
        <v>0</v>
      </c>
      <c r="L45" s="249">
        <v>2</v>
      </c>
      <c r="M45" s="289">
        <v>4</v>
      </c>
      <c r="N45" s="291">
        <v>4</v>
      </c>
      <c r="O45" s="249">
        <v>0</v>
      </c>
      <c r="P45" s="249">
        <v>0</v>
      </c>
      <c r="Q45" s="289">
        <v>0</v>
      </c>
      <c r="R45" s="290">
        <v>0</v>
      </c>
      <c r="S45" s="291">
        <v>0</v>
      </c>
      <c r="T45" s="249">
        <v>0</v>
      </c>
      <c r="U45" s="289">
        <v>0</v>
      </c>
      <c r="V45" s="291">
        <v>0</v>
      </c>
      <c r="W45" s="292">
        <v>0</v>
      </c>
      <c r="X45" s="249">
        <v>0</v>
      </c>
      <c r="Y45" s="289">
        <v>0</v>
      </c>
      <c r="Z45" s="291">
        <v>0</v>
      </c>
      <c r="AA45" s="249">
        <v>0</v>
      </c>
      <c r="AB45" s="249">
        <v>0</v>
      </c>
      <c r="AC45" s="249">
        <v>0</v>
      </c>
      <c r="AD45" s="249">
        <v>0</v>
      </c>
      <c r="AE45" s="292">
        <v>0</v>
      </c>
      <c r="AF45" s="249">
        <v>0</v>
      </c>
      <c r="AG45" s="249">
        <v>0</v>
      </c>
      <c r="AH45" s="249">
        <v>0</v>
      </c>
      <c r="AI45" s="249">
        <v>0</v>
      </c>
      <c r="AJ45" s="289">
        <v>0</v>
      </c>
      <c r="AK45" s="248">
        <v>0</v>
      </c>
      <c r="AL45" s="249">
        <v>0</v>
      </c>
      <c r="AM45" s="249">
        <v>4</v>
      </c>
      <c r="AN45" s="249">
        <v>0</v>
      </c>
      <c r="AO45" s="289">
        <v>0</v>
      </c>
    </row>
    <row r="46" spans="2:41" s="442" customFormat="1" ht="22.5" customHeight="1">
      <c r="B46" s="291" t="s">
        <v>378</v>
      </c>
      <c r="C46" s="292">
        <v>6</v>
      </c>
      <c r="D46" s="291">
        <v>2</v>
      </c>
      <c r="E46" s="249">
        <v>1</v>
      </c>
      <c r="F46" s="249">
        <v>1</v>
      </c>
      <c r="G46" s="249">
        <v>0</v>
      </c>
      <c r="H46" s="249">
        <v>0</v>
      </c>
      <c r="I46" s="249">
        <v>0</v>
      </c>
      <c r="J46" s="249">
        <v>0</v>
      </c>
      <c r="K46" s="249">
        <v>0</v>
      </c>
      <c r="L46" s="249">
        <v>0</v>
      </c>
      <c r="M46" s="289">
        <v>2</v>
      </c>
      <c r="N46" s="291">
        <v>2</v>
      </c>
      <c r="O46" s="249">
        <v>0</v>
      </c>
      <c r="P46" s="249">
        <v>0</v>
      </c>
      <c r="Q46" s="289">
        <v>0</v>
      </c>
      <c r="R46" s="290">
        <v>0</v>
      </c>
      <c r="S46" s="291">
        <v>0</v>
      </c>
      <c r="T46" s="249">
        <v>0</v>
      </c>
      <c r="U46" s="289">
        <v>0</v>
      </c>
      <c r="V46" s="291">
        <v>0</v>
      </c>
      <c r="W46" s="292">
        <v>0</v>
      </c>
      <c r="X46" s="249">
        <v>0</v>
      </c>
      <c r="Y46" s="289">
        <v>0</v>
      </c>
      <c r="Z46" s="291">
        <v>0</v>
      </c>
      <c r="AA46" s="249">
        <v>0</v>
      </c>
      <c r="AB46" s="249">
        <v>0</v>
      </c>
      <c r="AC46" s="249">
        <v>0</v>
      </c>
      <c r="AD46" s="249">
        <v>0</v>
      </c>
      <c r="AE46" s="292">
        <v>0</v>
      </c>
      <c r="AF46" s="249">
        <v>0</v>
      </c>
      <c r="AG46" s="249">
        <v>0</v>
      </c>
      <c r="AH46" s="249">
        <v>0</v>
      </c>
      <c r="AI46" s="249">
        <v>0</v>
      </c>
      <c r="AJ46" s="289">
        <v>0</v>
      </c>
      <c r="AK46" s="248">
        <v>1</v>
      </c>
      <c r="AL46" s="249">
        <v>0</v>
      </c>
      <c r="AM46" s="249">
        <v>1</v>
      </c>
      <c r="AN46" s="249">
        <v>0</v>
      </c>
      <c r="AO46" s="289">
        <v>0</v>
      </c>
    </row>
    <row r="47" spans="2:41" s="442" customFormat="1" ht="22.5" customHeight="1">
      <c r="B47" s="291" t="s">
        <v>379</v>
      </c>
      <c r="C47" s="292">
        <v>11</v>
      </c>
      <c r="D47" s="291">
        <v>1</v>
      </c>
      <c r="E47" s="249">
        <v>1</v>
      </c>
      <c r="F47" s="249">
        <v>0</v>
      </c>
      <c r="G47" s="249">
        <v>0</v>
      </c>
      <c r="H47" s="249">
        <v>0</v>
      </c>
      <c r="I47" s="249">
        <v>0</v>
      </c>
      <c r="J47" s="249">
        <v>0</v>
      </c>
      <c r="K47" s="249">
        <v>2</v>
      </c>
      <c r="L47" s="249">
        <v>0</v>
      </c>
      <c r="M47" s="289">
        <v>7</v>
      </c>
      <c r="N47" s="291">
        <v>0</v>
      </c>
      <c r="O47" s="249">
        <v>1</v>
      </c>
      <c r="P47" s="249">
        <v>0</v>
      </c>
      <c r="Q47" s="289">
        <v>0</v>
      </c>
      <c r="R47" s="290">
        <v>0</v>
      </c>
      <c r="S47" s="291">
        <v>0</v>
      </c>
      <c r="T47" s="249">
        <v>0</v>
      </c>
      <c r="U47" s="289">
        <v>0</v>
      </c>
      <c r="V47" s="291">
        <v>0</v>
      </c>
      <c r="W47" s="292">
        <v>0</v>
      </c>
      <c r="X47" s="249">
        <v>0</v>
      </c>
      <c r="Y47" s="289">
        <v>0</v>
      </c>
      <c r="Z47" s="291">
        <v>0</v>
      </c>
      <c r="AA47" s="249">
        <v>0</v>
      </c>
      <c r="AB47" s="249">
        <v>0</v>
      </c>
      <c r="AC47" s="249">
        <v>0</v>
      </c>
      <c r="AD47" s="249">
        <v>0</v>
      </c>
      <c r="AE47" s="292">
        <v>0</v>
      </c>
      <c r="AF47" s="249">
        <v>0</v>
      </c>
      <c r="AG47" s="249">
        <v>0</v>
      </c>
      <c r="AH47" s="249">
        <v>0</v>
      </c>
      <c r="AI47" s="249">
        <v>0</v>
      </c>
      <c r="AJ47" s="289">
        <v>0</v>
      </c>
      <c r="AK47" s="248">
        <v>0</v>
      </c>
      <c r="AL47" s="249">
        <v>0</v>
      </c>
      <c r="AM47" s="249">
        <v>1</v>
      </c>
      <c r="AN47" s="249">
        <v>0</v>
      </c>
      <c r="AO47" s="289">
        <v>0</v>
      </c>
    </row>
    <row r="48" spans="2:41" s="442" customFormat="1" ht="22.5" customHeight="1">
      <c r="B48" s="291" t="s">
        <v>380</v>
      </c>
      <c r="C48" s="292">
        <v>9</v>
      </c>
      <c r="D48" s="291">
        <v>0</v>
      </c>
      <c r="E48" s="249">
        <v>0</v>
      </c>
      <c r="F48" s="249">
        <v>0</v>
      </c>
      <c r="G48" s="249">
        <v>0</v>
      </c>
      <c r="H48" s="249">
        <v>0</v>
      </c>
      <c r="I48" s="249">
        <v>0</v>
      </c>
      <c r="J48" s="249">
        <v>1</v>
      </c>
      <c r="K48" s="249">
        <v>0</v>
      </c>
      <c r="L48" s="249">
        <v>0</v>
      </c>
      <c r="M48" s="289">
        <v>8</v>
      </c>
      <c r="N48" s="291">
        <v>0</v>
      </c>
      <c r="O48" s="249">
        <v>0</v>
      </c>
      <c r="P48" s="249">
        <v>0</v>
      </c>
      <c r="Q48" s="289">
        <v>0</v>
      </c>
      <c r="R48" s="290">
        <v>0</v>
      </c>
      <c r="S48" s="291">
        <v>0</v>
      </c>
      <c r="T48" s="249">
        <v>0</v>
      </c>
      <c r="U48" s="289">
        <v>0</v>
      </c>
      <c r="V48" s="291">
        <v>0</v>
      </c>
      <c r="W48" s="292">
        <v>0</v>
      </c>
      <c r="X48" s="249">
        <v>0</v>
      </c>
      <c r="Y48" s="289">
        <v>0</v>
      </c>
      <c r="Z48" s="291">
        <v>0</v>
      </c>
      <c r="AA48" s="249">
        <v>0</v>
      </c>
      <c r="AB48" s="249">
        <v>0</v>
      </c>
      <c r="AC48" s="249">
        <v>0</v>
      </c>
      <c r="AD48" s="249">
        <v>0</v>
      </c>
      <c r="AE48" s="292">
        <v>0</v>
      </c>
      <c r="AF48" s="249">
        <v>0</v>
      </c>
      <c r="AG48" s="249">
        <v>0</v>
      </c>
      <c r="AH48" s="249">
        <v>0</v>
      </c>
      <c r="AI48" s="249">
        <v>0</v>
      </c>
      <c r="AJ48" s="289">
        <v>0</v>
      </c>
      <c r="AK48" s="248">
        <v>0</v>
      </c>
      <c r="AL48" s="249">
        <v>0</v>
      </c>
      <c r="AM48" s="249">
        <v>0</v>
      </c>
      <c r="AN48" s="249">
        <v>0</v>
      </c>
      <c r="AO48" s="289">
        <v>0</v>
      </c>
    </row>
    <row r="49" spans="2:41" s="442" customFormat="1" ht="22.5" customHeight="1">
      <c r="B49" s="291" t="s">
        <v>381</v>
      </c>
      <c r="C49" s="292">
        <v>5</v>
      </c>
      <c r="D49" s="291">
        <v>1</v>
      </c>
      <c r="E49" s="249">
        <v>2</v>
      </c>
      <c r="F49" s="249">
        <v>0</v>
      </c>
      <c r="G49" s="249">
        <v>0</v>
      </c>
      <c r="H49" s="249">
        <v>0</v>
      </c>
      <c r="I49" s="249">
        <v>0</v>
      </c>
      <c r="J49" s="249">
        <v>2</v>
      </c>
      <c r="K49" s="249">
        <v>0</v>
      </c>
      <c r="L49" s="249">
        <v>0</v>
      </c>
      <c r="M49" s="289">
        <v>0</v>
      </c>
      <c r="N49" s="291">
        <v>1</v>
      </c>
      <c r="O49" s="249">
        <v>0</v>
      </c>
      <c r="P49" s="249">
        <v>0</v>
      </c>
      <c r="Q49" s="289">
        <v>0</v>
      </c>
      <c r="R49" s="290">
        <v>0</v>
      </c>
      <c r="S49" s="291">
        <v>0</v>
      </c>
      <c r="T49" s="249">
        <v>0</v>
      </c>
      <c r="U49" s="289">
        <v>0</v>
      </c>
      <c r="V49" s="291">
        <v>0</v>
      </c>
      <c r="W49" s="292">
        <v>0</v>
      </c>
      <c r="X49" s="249">
        <v>0</v>
      </c>
      <c r="Y49" s="289">
        <v>0</v>
      </c>
      <c r="Z49" s="291">
        <v>0</v>
      </c>
      <c r="AA49" s="249">
        <v>0</v>
      </c>
      <c r="AB49" s="249">
        <v>0</v>
      </c>
      <c r="AC49" s="249">
        <v>0</v>
      </c>
      <c r="AD49" s="249">
        <v>0</v>
      </c>
      <c r="AE49" s="292">
        <v>0</v>
      </c>
      <c r="AF49" s="249">
        <v>0</v>
      </c>
      <c r="AG49" s="249">
        <v>0</v>
      </c>
      <c r="AH49" s="249">
        <v>0</v>
      </c>
      <c r="AI49" s="249">
        <v>0</v>
      </c>
      <c r="AJ49" s="289">
        <v>0</v>
      </c>
      <c r="AK49" s="248">
        <v>1</v>
      </c>
      <c r="AL49" s="249">
        <v>0</v>
      </c>
      <c r="AM49" s="249">
        <v>0</v>
      </c>
      <c r="AN49" s="249">
        <v>0</v>
      </c>
      <c r="AO49" s="289"/>
    </row>
    <row r="50" spans="2:41" s="442" customFormat="1" ht="22.5" customHeight="1">
      <c r="B50" s="291" t="s">
        <v>382</v>
      </c>
      <c r="C50" s="292">
        <v>16</v>
      </c>
      <c r="D50" s="291">
        <v>1</v>
      </c>
      <c r="E50" s="249">
        <v>1</v>
      </c>
      <c r="F50" s="249">
        <v>0</v>
      </c>
      <c r="G50" s="249">
        <v>0</v>
      </c>
      <c r="H50" s="249">
        <v>2</v>
      </c>
      <c r="I50" s="249">
        <v>0</v>
      </c>
      <c r="J50" s="249">
        <v>7</v>
      </c>
      <c r="K50" s="249">
        <v>4</v>
      </c>
      <c r="L50" s="249">
        <v>0</v>
      </c>
      <c r="M50" s="289">
        <v>1</v>
      </c>
      <c r="N50" s="291">
        <v>1</v>
      </c>
      <c r="O50" s="249">
        <v>0</v>
      </c>
      <c r="P50" s="249">
        <v>0</v>
      </c>
      <c r="Q50" s="289">
        <v>0</v>
      </c>
      <c r="R50" s="290">
        <v>0</v>
      </c>
      <c r="S50" s="291">
        <v>0</v>
      </c>
      <c r="T50" s="249">
        <v>0</v>
      </c>
      <c r="U50" s="289">
        <v>0</v>
      </c>
      <c r="V50" s="291">
        <v>0</v>
      </c>
      <c r="W50" s="292">
        <v>0</v>
      </c>
      <c r="X50" s="249">
        <v>0</v>
      </c>
      <c r="Y50" s="289">
        <v>0</v>
      </c>
      <c r="Z50" s="291">
        <v>0</v>
      </c>
      <c r="AA50" s="249">
        <v>0</v>
      </c>
      <c r="AB50" s="249">
        <v>0</v>
      </c>
      <c r="AC50" s="249">
        <v>0</v>
      </c>
      <c r="AD50" s="249">
        <v>0</v>
      </c>
      <c r="AE50" s="292">
        <v>0</v>
      </c>
      <c r="AF50" s="249">
        <v>0</v>
      </c>
      <c r="AG50" s="249">
        <v>0</v>
      </c>
      <c r="AH50" s="249">
        <v>0</v>
      </c>
      <c r="AI50" s="249">
        <v>0</v>
      </c>
      <c r="AJ50" s="289">
        <v>0</v>
      </c>
      <c r="AK50" s="248">
        <v>0</v>
      </c>
      <c r="AL50" s="249">
        <v>0</v>
      </c>
      <c r="AM50" s="249">
        <v>1</v>
      </c>
      <c r="AN50" s="249">
        <v>0</v>
      </c>
      <c r="AO50" s="289">
        <v>0</v>
      </c>
    </row>
    <row r="51" spans="2:41" s="442" customFormat="1" ht="22.5" customHeight="1">
      <c r="B51" s="291" t="s">
        <v>383</v>
      </c>
      <c r="C51" s="292">
        <v>11</v>
      </c>
      <c r="D51" s="291">
        <v>1</v>
      </c>
      <c r="E51" s="249">
        <v>0</v>
      </c>
      <c r="F51" s="249">
        <v>0</v>
      </c>
      <c r="G51" s="249">
        <v>0</v>
      </c>
      <c r="H51" s="249">
        <v>0</v>
      </c>
      <c r="I51" s="249">
        <v>0</v>
      </c>
      <c r="J51" s="249">
        <v>0</v>
      </c>
      <c r="K51" s="249">
        <v>3</v>
      </c>
      <c r="L51" s="249">
        <v>0</v>
      </c>
      <c r="M51" s="289">
        <v>7</v>
      </c>
      <c r="N51" s="291">
        <v>1</v>
      </c>
      <c r="O51" s="249">
        <v>0</v>
      </c>
      <c r="P51" s="249">
        <v>0</v>
      </c>
      <c r="Q51" s="289">
        <v>0</v>
      </c>
      <c r="R51" s="290">
        <v>0</v>
      </c>
      <c r="S51" s="291">
        <v>0</v>
      </c>
      <c r="T51" s="249">
        <v>0</v>
      </c>
      <c r="U51" s="289">
        <v>0</v>
      </c>
      <c r="V51" s="291">
        <v>0</v>
      </c>
      <c r="W51" s="292">
        <v>0</v>
      </c>
      <c r="X51" s="249">
        <v>0</v>
      </c>
      <c r="Y51" s="289">
        <v>0</v>
      </c>
      <c r="Z51" s="291">
        <v>0</v>
      </c>
      <c r="AA51" s="249">
        <v>0</v>
      </c>
      <c r="AB51" s="249">
        <v>0</v>
      </c>
      <c r="AC51" s="249">
        <v>0</v>
      </c>
      <c r="AD51" s="249">
        <v>0</v>
      </c>
      <c r="AE51" s="292">
        <v>0</v>
      </c>
      <c r="AF51" s="249">
        <v>0</v>
      </c>
      <c r="AG51" s="249">
        <v>0</v>
      </c>
      <c r="AH51" s="249">
        <v>0</v>
      </c>
      <c r="AI51" s="249">
        <v>0</v>
      </c>
      <c r="AJ51" s="289">
        <v>0</v>
      </c>
      <c r="AK51" s="248">
        <v>0</v>
      </c>
      <c r="AL51" s="249">
        <v>0</v>
      </c>
      <c r="AM51" s="249">
        <v>1</v>
      </c>
      <c r="AN51" s="249">
        <v>0</v>
      </c>
      <c r="AO51" s="289">
        <v>0</v>
      </c>
    </row>
    <row r="52" spans="2:41" s="442" customFormat="1" ht="22.5" customHeight="1" thickBot="1">
      <c r="B52" s="297" t="s">
        <v>384</v>
      </c>
      <c r="C52" s="298">
        <v>44</v>
      </c>
      <c r="D52" s="297">
        <v>24</v>
      </c>
      <c r="E52" s="251">
        <v>5</v>
      </c>
      <c r="F52" s="251">
        <v>0</v>
      </c>
      <c r="G52" s="251">
        <v>0</v>
      </c>
      <c r="H52" s="251">
        <v>0</v>
      </c>
      <c r="I52" s="251">
        <v>0</v>
      </c>
      <c r="J52" s="251">
        <v>6</v>
      </c>
      <c r="K52" s="251">
        <v>6</v>
      </c>
      <c r="L52" s="251">
        <v>0</v>
      </c>
      <c r="M52" s="295">
        <v>3</v>
      </c>
      <c r="N52" s="297">
        <v>24</v>
      </c>
      <c r="O52" s="251">
        <v>0</v>
      </c>
      <c r="P52" s="251">
        <v>0</v>
      </c>
      <c r="Q52" s="295">
        <v>0</v>
      </c>
      <c r="R52" s="296">
        <v>0</v>
      </c>
      <c r="S52" s="297">
        <v>4</v>
      </c>
      <c r="T52" s="251">
        <v>4</v>
      </c>
      <c r="U52" s="295">
        <v>0</v>
      </c>
      <c r="V52" s="297">
        <v>0</v>
      </c>
      <c r="W52" s="298">
        <v>0</v>
      </c>
      <c r="X52" s="251">
        <v>0</v>
      </c>
      <c r="Y52" s="295">
        <v>0</v>
      </c>
      <c r="Z52" s="297">
        <v>0</v>
      </c>
      <c r="AA52" s="251">
        <v>0</v>
      </c>
      <c r="AB52" s="251">
        <v>0</v>
      </c>
      <c r="AC52" s="251">
        <v>0</v>
      </c>
      <c r="AD52" s="251">
        <v>0</v>
      </c>
      <c r="AE52" s="298">
        <v>0</v>
      </c>
      <c r="AF52" s="251">
        <v>0</v>
      </c>
      <c r="AG52" s="251">
        <v>0</v>
      </c>
      <c r="AH52" s="251">
        <v>0</v>
      </c>
      <c r="AI52" s="251">
        <v>0</v>
      </c>
      <c r="AJ52" s="295">
        <v>0</v>
      </c>
      <c r="AK52" s="250">
        <v>1</v>
      </c>
      <c r="AL52" s="251">
        <v>0</v>
      </c>
      <c r="AM52" s="251">
        <v>22</v>
      </c>
      <c r="AN52" s="251">
        <v>1</v>
      </c>
      <c r="AO52" s="295">
        <v>0</v>
      </c>
    </row>
    <row r="53" spans="2:41" s="442" customFormat="1" ht="22.5" customHeight="1" thickBot="1" thickTop="1">
      <c r="B53" s="513" t="s">
        <v>93</v>
      </c>
      <c r="C53" s="306">
        <f>SUM(C6:C52)</f>
        <v>5266</v>
      </c>
      <c r="D53" s="305">
        <f aca="true" t="shared" si="0" ref="D53:AO53">SUM(D6:D52)</f>
        <v>219</v>
      </c>
      <c r="E53" s="253">
        <f t="shared" si="0"/>
        <v>62</v>
      </c>
      <c r="F53" s="253">
        <f t="shared" si="0"/>
        <v>11</v>
      </c>
      <c r="G53" s="253">
        <f t="shared" si="0"/>
        <v>1</v>
      </c>
      <c r="H53" s="253">
        <f t="shared" si="0"/>
        <v>49</v>
      </c>
      <c r="I53" s="253">
        <f t="shared" si="0"/>
        <v>2</v>
      </c>
      <c r="J53" s="253">
        <f t="shared" si="0"/>
        <v>259</v>
      </c>
      <c r="K53" s="253">
        <f t="shared" si="0"/>
        <v>34</v>
      </c>
      <c r="L53" s="253">
        <f t="shared" si="0"/>
        <v>3</v>
      </c>
      <c r="M53" s="303">
        <f>SUM(M6:M52)</f>
        <v>4588</v>
      </c>
      <c r="N53" s="305">
        <f t="shared" si="0"/>
        <v>166</v>
      </c>
      <c r="O53" s="253">
        <f t="shared" si="0"/>
        <v>50</v>
      </c>
      <c r="P53" s="253">
        <f t="shared" si="0"/>
        <v>2</v>
      </c>
      <c r="Q53" s="303">
        <f t="shared" si="0"/>
        <v>0</v>
      </c>
      <c r="R53" s="304">
        <f t="shared" si="0"/>
        <v>0</v>
      </c>
      <c r="S53" s="305">
        <f t="shared" si="0"/>
        <v>7</v>
      </c>
      <c r="T53" s="253">
        <f t="shared" si="0"/>
        <v>7</v>
      </c>
      <c r="U53" s="303">
        <f t="shared" si="0"/>
        <v>1</v>
      </c>
      <c r="V53" s="305">
        <f t="shared" si="0"/>
        <v>7</v>
      </c>
      <c r="W53" s="306">
        <f t="shared" si="0"/>
        <v>5</v>
      </c>
      <c r="X53" s="253">
        <f t="shared" si="0"/>
        <v>0</v>
      </c>
      <c r="Y53" s="303">
        <f t="shared" si="0"/>
        <v>0</v>
      </c>
      <c r="Z53" s="305">
        <f t="shared" si="0"/>
        <v>0</v>
      </c>
      <c r="AA53" s="253">
        <f t="shared" si="0"/>
        <v>1</v>
      </c>
      <c r="AB53" s="253">
        <f t="shared" si="0"/>
        <v>0</v>
      </c>
      <c r="AC53" s="253">
        <f t="shared" si="0"/>
        <v>1</v>
      </c>
      <c r="AD53" s="253">
        <f t="shared" si="0"/>
        <v>0</v>
      </c>
      <c r="AE53" s="306">
        <f t="shared" si="0"/>
        <v>0</v>
      </c>
      <c r="AF53" s="253">
        <f t="shared" si="0"/>
        <v>0</v>
      </c>
      <c r="AG53" s="253">
        <f t="shared" si="0"/>
        <v>0</v>
      </c>
      <c r="AH53" s="253">
        <f t="shared" si="0"/>
        <v>1</v>
      </c>
      <c r="AI53" s="253">
        <f t="shared" si="0"/>
        <v>0</v>
      </c>
      <c r="AJ53" s="303">
        <f t="shared" si="0"/>
        <v>0</v>
      </c>
      <c r="AK53" s="252">
        <f t="shared" si="0"/>
        <v>8</v>
      </c>
      <c r="AL53" s="253">
        <f t="shared" si="0"/>
        <v>0</v>
      </c>
      <c r="AM53" s="253">
        <f t="shared" si="0"/>
        <v>203</v>
      </c>
      <c r="AN53" s="253">
        <f t="shared" si="0"/>
        <v>6</v>
      </c>
      <c r="AO53" s="303">
        <f t="shared" si="0"/>
        <v>1</v>
      </c>
    </row>
    <row r="54" ht="13.5" thickTop="1"/>
  </sheetData>
  <sheetProtection/>
  <mergeCells count="38">
    <mergeCell ref="C2:C5"/>
    <mergeCell ref="D2:M2"/>
    <mergeCell ref="N2:Q2"/>
    <mergeCell ref="R2:R5"/>
    <mergeCell ref="S2:U2"/>
    <mergeCell ref="V2:W2"/>
    <mergeCell ref="T3:T5"/>
    <mergeCell ref="U3:U5"/>
    <mergeCell ref="W3:W5"/>
    <mergeCell ref="X2:Y2"/>
    <mergeCell ref="Z2:AE2"/>
    <mergeCell ref="AF2:AJ2"/>
    <mergeCell ref="AK2:AO2"/>
    <mergeCell ref="E3:M4"/>
    <mergeCell ref="N3:N5"/>
    <mergeCell ref="O3:O5"/>
    <mergeCell ref="P3:P5"/>
    <mergeCell ref="Q3:Q5"/>
    <mergeCell ref="S3:S5"/>
    <mergeCell ref="AI3:AI5"/>
    <mergeCell ref="AJ3:AJ5"/>
    <mergeCell ref="AK3:AK5"/>
    <mergeCell ref="AL3:AL5"/>
    <mergeCell ref="Y3:Y5"/>
    <mergeCell ref="Z3:Z5"/>
    <mergeCell ref="AA3:AA5"/>
    <mergeCell ref="AB3:AC3"/>
    <mergeCell ref="AD3:AE3"/>
    <mergeCell ref="AF3:AF5"/>
    <mergeCell ref="AM3:AM5"/>
    <mergeCell ref="AN3:AN5"/>
    <mergeCell ref="AO3:AO5"/>
    <mergeCell ref="AB4:AB5"/>
    <mergeCell ref="AC4:AC5"/>
    <mergeCell ref="AD4:AD5"/>
    <mergeCell ref="AE4:AE5"/>
    <mergeCell ref="AG3:AG5"/>
    <mergeCell ref="AH3:AH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J53"/>
  <sheetViews>
    <sheetView view="pageBreakPreview" zoomScale="60" zoomScaleNormal="60" zoomScalePageLayoutView="0" workbookViewId="0" topLeftCell="A1">
      <pane xSplit="4" ySplit="5" topLeftCell="E54" activePane="bottomRight" state="frozen"/>
      <selection pane="topLeft" activeCell="A1" sqref="A1"/>
      <selection pane="topRight" activeCell="E1" sqref="E1"/>
      <selection pane="bottomLeft" activeCell="A6" sqref="A6"/>
      <selection pane="bottomRight" activeCell="AO9" sqref="AO9"/>
    </sheetView>
  </sheetViews>
  <sheetFormatPr defaultColWidth="9.00390625" defaultRowHeight="13.5"/>
  <cols>
    <col min="1" max="1" width="3.625" style="201" customWidth="1"/>
    <col min="2" max="2" width="22.50390625" style="201" customWidth="1"/>
    <col min="3" max="4" width="7.125" style="201" customWidth="1"/>
    <col min="5" max="18" width="7.75390625" style="201" customWidth="1"/>
    <col min="19" max="20" width="6.875" style="201" customWidth="1"/>
    <col min="21" max="23" width="8.00390625" style="201" customWidth="1"/>
    <col min="24" max="24" width="6.875" style="201" customWidth="1"/>
    <col min="25" max="25" width="8.00390625" style="201" customWidth="1"/>
    <col min="26" max="26" width="7.875" style="201" customWidth="1"/>
    <col min="27" max="31" width="7.125" style="172" customWidth="1"/>
    <col min="32" max="37" width="7.25390625" style="172" customWidth="1"/>
    <col min="38" max="16384" width="8.875" style="201" customWidth="1"/>
  </cols>
  <sheetData>
    <row r="1" spans="2:36" s="172" customFormat="1" ht="33.75" customHeight="1" thickBot="1">
      <c r="B1" s="171" t="s">
        <v>211</v>
      </c>
      <c r="C1" s="441"/>
      <c r="D1" s="441"/>
      <c r="W1" s="316"/>
      <c r="Y1" s="316"/>
      <c r="AE1" s="316"/>
      <c r="AJ1" s="316" t="s">
        <v>55</v>
      </c>
    </row>
    <row r="2" spans="1:36" s="441" customFormat="1" ht="30" customHeight="1" thickBot="1" thickTop="1">
      <c r="A2" s="317"/>
      <c r="B2" s="202"/>
      <c r="C2" s="599" t="s">
        <v>56</v>
      </c>
      <c r="D2" s="596" t="s">
        <v>212</v>
      </c>
      <c r="E2" s="734" t="s">
        <v>213</v>
      </c>
      <c r="F2" s="735"/>
      <c r="G2" s="735"/>
      <c r="H2" s="735"/>
      <c r="I2" s="735"/>
      <c r="J2" s="712"/>
      <c r="K2" s="712"/>
      <c r="L2" s="712"/>
      <c r="M2" s="712"/>
      <c r="N2" s="712"/>
      <c r="O2" s="712"/>
      <c r="P2" s="712"/>
      <c r="Q2" s="712"/>
      <c r="R2" s="713"/>
      <c r="S2" s="701" t="s">
        <v>214</v>
      </c>
      <c r="T2" s="736" t="s">
        <v>215</v>
      </c>
      <c r="U2" s="610" t="s">
        <v>216</v>
      </c>
      <c r="V2" s="597"/>
      <c r="W2" s="598"/>
      <c r="X2" s="701" t="s">
        <v>217</v>
      </c>
      <c r="Y2" s="497"/>
      <c r="Z2" s="725" t="s">
        <v>218</v>
      </c>
      <c r="AA2" s="596" t="s">
        <v>219</v>
      </c>
      <c r="AB2" s="597"/>
      <c r="AC2" s="597"/>
      <c r="AD2" s="597"/>
      <c r="AE2" s="598"/>
      <c r="AF2" s="597" t="s">
        <v>220</v>
      </c>
      <c r="AG2" s="597"/>
      <c r="AH2" s="597"/>
      <c r="AI2" s="597"/>
      <c r="AJ2" s="598"/>
    </row>
    <row r="3" spans="1:36" s="441" customFormat="1" ht="28.5" customHeight="1">
      <c r="A3" s="317"/>
      <c r="B3" s="203"/>
      <c r="C3" s="600"/>
      <c r="D3" s="609"/>
      <c r="E3" s="728" t="s">
        <v>221</v>
      </c>
      <c r="F3" s="730" t="s">
        <v>222</v>
      </c>
      <c r="G3" s="730" t="s">
        <v>223</v>
      </c>
      <c r="H3" s="730" t="s">
        <v>224</v>
      </c>
      <c r="I3" s="731" t="s">
        <v>72</v>
      </c>
      <c r="J3" s="733" t="s">
        <v>225</v>
      </c>
      <c r="K3" s="721"/>
      <c r="L3" s="721"/>
      <c r="M3" s="738" t="s">
        <v>226</v>
      </c>
      <c r="N3" s="738"/>
      <c r="O3" s="738"/>
      <c r="P3" s="738"/>
      <c r="Q3" s="738"/>
      <c r="R3" s="739"/>
      <c r="S3" s="702"/>
      <c r="T3" s="737"/>
      <c r="U3" s="595"/>
      <c r="V3" s="715" t="s">
        <v>227</v>
      </c>
      <c r="W3" s="716"/>
      <c r="X3" s="702"/>
      <c r="Y3" s="497"/>
      <c r="Z3" s="726"/>
      <c r="AA3" s="318"/>
      <c r="AB3" s="721" t="s">
        <v>228</v>
      </c>
      <c r="AC3" s="721"/>
      <c r="AD3" s="721"/>
      <c r="AE3" s="722"/>
      <c r="AF3" s="317"/>
      <c r="AG3" s="721" t="s">
        <v>228</v>
      </c>
      <c r="AH3" s="721"/>
      <c r="AI3" s="721"/>
      <c r="AJ3" s="722"/>
    </row>
    <row r="4" spans="1:36" s="441" customFormat="1" ht="27" customHeight="1">
      <c r="A4" s="317"/>
      <c r="B4" s="203"/>
      <c r="C4" s="600"/>
      <c r="D4" s="609"/>
      <c r="E4" s="729"/>
      <c r="F4" s="724"/>
      <c r="G4" s="724"/>
      <c r="H4" s="724"/>
      <c r="I4" s="732"/>
      <c r="J4" s="723" t="s">
        <v>229</v>
      </c>
      <c r="K4" s="724" t="s">
        <v>230</v>
      </c>
      <c r="L4" s="724" t="s">
        <v>231</v>
      </c>
      <c r="M4" s="724" t="s">
        <v>232</v>
      </c>
      <c r="N4" s="724" t="s">
        <v>233</v>
      </c>
      <c r="O4" s="573" t="s">
        <v>234</v>
      </c>
      <c r="P4" s="724" t="s">
        <v>235</v>
      </c>
      <c r="Q4" s="724" t="s">
        <v>236</v>
      </c>
      <c r="R4" s="740" t="s">
        <v>72</v>
      </c>
      <c r="S4" s="702"/>
      <c r="T4" s="737"/>
      <c r="U4" s="595"/>
      <c r="V4" s="660"/>
      <c r="W4" s="718"/>
      <c r="X4" s="702"/>
      <c r="Y4" s="497"/>
      <c r="Z4" s="726"/>
      <c r="AA4" s="719"/>
      <c r="AB4" s="682" t="s">
        <v>237</v>
      </c>
      <c r="AC4" s="682" t="s">
        <v>238</v>
      </c>
      <c r="AD4" s="684" t="s">
        <v>239</v>
      </c>
      <c r="AE4" s="680" t="s">
        <v>72</v>
      </c>
      <c r="AF4" s="720"/>
      <c r="AG4" s="682" t="s">
        <v>240</v>
      </c>
      <c r="AH4" s="682" t="s">
        <v>241</v>
      </c>
      <c r="AI4" s="682" t="s">
        <v>242</v>
      </c>
      <c r="AJ4" s="680" t="s">
        <v>72</v>
      </c>
    </row>
    <row r="5" spans="1:36" s="174" customFormat="1" ht="209.25" customHeight="1">
      <c r="A5" s="276"/>
      <c r="B5" s="204"/>
      <c r="C5" s="600"/>
      <c r="D5" s="609"/>
      <c r="E5" s="729"/>
      <c r="F5" s="724"/>
      <c r="G5" s="724"/>
      <c r="H5" s="724"/>
      <c r="I5" s="732"/>
      <c r="J5" s="723"/>
      <c r="K5" s="724"/>
      <c r="L5" s="724"/>
      <c r="M5" s="724"/>
      <c r="N5" s="724"/>
      <c r="O5" s="573"/>
      <c r="P5" s="724"/>
      <c r="Q5" s="724"/>
      <c r="R5" s="740"/>
      <c r="S5" s="702"/>
      <c r="T5" s="737"/>
      <c r="U5" s="595"/>
      <c r="V5" s="502" t="s">
        <v>243</v>
      </c>
      <c r="W5" s="501" t="s">
        <v>244</v>
      </c>
      <c r="X5" s="702"/>
      <c r="Y5" s="503"/>
      <c r="Z5" s="727"/>
      <c r="AA5" s="719"/>
      <c r="AB5" s="689"/>
      <c r="AC5" s="689"/>
      <c r="AD5" s="691"/>
      <c r="AE5" s="690"/>
      <c r="AF5" s="720"/>
      <c r="AG5" s="689"/>
      <c r="AH5" s="689"/>
      <c r="AI5" s="689"/>
      <c r="AJ5" s="690"/>
    </row>
    <row r="6" spans="2:36" s="172" customFormat="1" ht="23.25" customHeight="1">
      <c r="B6" s="176" t="s">
        <v>339</v>
      </c>
      <c r="C6" s="178">
        <v>175</v>
      </c>
      <c r="D6" s="177">
        <v>58</v>
      </c>
      <c r="E6" s="176">
        <v>1</v>
      </c>
      <c r="F6" s="178">
        <v>1</v>
      </c>
      <c r="G6" s="178">
        <v>46</v>
      </c>
      <c r="H6" s="178">
        <v>10</v>
      </c>
      <c r="I6" s="321">
        <v>0</v>
      </c>
      <c r="J6" s="205">
        <v>1</v>
      </c>
      <c r="K6" s="178">
        <v>1</v>
      </c>
      <c r="L6" s="178">
        <v>0</v>
      </c>
      <c r="M6" s="178">
        <v>1</v>
      </c>
      <c r="N6" s="178">
        <v>4</v>
      </c>
      <c r="O6" s="178">
        <v>1</v>
      </c>
      <c r="P6" s="178">
        <v>0</v>
      </c>
      <c r="Q6" s="178">
        <v>1</v>
      </c>
      <c r="R6" s="179">
        <v>3</v>
      </c>
      <c r="S6" s="180">
        <v>0</v>
      </c>
      <c r="T6" s="272">
        <v>1</v>
      </c>
      <c r="U6" s="176">
        <v>10</v>
      </c>
      <c r="V6" s="178">
        <v>0</v>
      </c>
      <c r="W6" s="179">
        <v>48</v>
      </c>
      <c r="X6" s="180">
        <v>0</v>
      </c>
      <c r="Y6" s="490"/>
      <c r="Z6" s="504">
        <v>41</v>
      </c>
      <c r="AA6" s="178">
        <v>0</v>
      </c>
      <c r="AB6" s="178">
        <v>0</v>
      </c>
      <c r="AC6" s="178">
        <v>0</v>
      </c>
      <c r="AD6" s="178">
        <v>0</v>
      </c>
      <c r="AE6" s="179">
        <v>0</v>
      </c>
      <c r="AF6" s="205">
        <v>0</v>
      </c>
      <c r="AG6" s="178">
        <v>0</v>
      </c>
      <c r="AH6" s="178">
        <v>0</v>
      </c>
      <c r="AI6" s="178">
        <v>0</v>
      </c>
      <c r="AJ6" s="179">
        <v>0</v>
      </c>
    </row>
    <row r="7" spans="2:36" s="172" customFormat="1" ht="23.25" customHeight="1">
      <c r="B7" s="176" t="s">
        <v>340</v>
      </c>
      <c r="C7" s="178">
        <v>21</v>
      </c>
      <c r="D7" s="177">
        <v>5</v>
      </c>
      <c r="E7" s="176">
        <v>1</v>
      </c>
      <c r="F7" s="178">
        <v>0</v>
      </c>
      <c r="G7" s="178">
        <v>3</v>
      </c>
      <c r="H7" s="178">
        <v>1</v>
      </c>
      <c r="I7" s="321">
        <v>0</v>
      </c>
      <c r="J7" s="205">
        <v>0</v>
      </c>
      <c r="K7" s="178">
        <v>1</v>
      </c>
      <c r="L7" s="178">
        <v>0</v>
      </c>
      <c r="M7" s="178">
        <v>0</v>
      </c>
      <c r="N7" s="178">
        <v>1</v>
      </c>
      <c r="O7" s="178">
        <v>0</v>
      </c>
      <c r="P7" s="178">
        <v>0</v>
      </c>
      <c r="Q7" s="178">
        <v>0</v>
      </c>
      <c r="R7" s="179">
        <v>0</v>
      </c>
      <c r="S7" s="180">
        <v>0</v>
      </c>
      <c r="T7" s="272">
        <v>0</v>
      </c>
      <c r="U7" s="176">
        <v>3</v>
      </c>
      <c r="V7" s="178">
        <v>2</v>
      </c>
      <c r="W7" s="179">
        <v>0</v>
      </c>
      <c r="X7" s="180">
        <v>0</v>
      </c>
      <c r="Y7" s="472"/>
      <c r="Z7" s="504">
        <v>0</v>
      </c>
      <c r="AA7" s="178">
        <v>0</v>
      </c>
      <c r="AB7" s="178">
        <v>0</v>
      </c>
      <c r="AC7" s="178">
        <v>0</v>
      </c>
      <c r="AD7" s="178">
        <v>0</v>
      </c>
      <c r="AE7" s="179">
        <v>0</v>
      </c>
      <c r="AF7" s="205">
        <v>0</v>
      </c>
      <c r="AG7" s="178">
        <v>0</v>
      </c>
      <c r="AH7" s="178">
        <v>0</v>
      </c>
      <c r="AI7" s="178">
        <v>0</v>
      </c>
      <c r="AJ7" s="179">
        <v>0</v>
      </c>
    </row>
    <row r="8" spans="2:36" s="172" customFormat="1" ht="23.25" customHeight="1">
      <c r="B8" s="176" t="s">
        <v>341</v>
      </c>
      <c r="C8" s="178">
        <v>16</v>
      </c>
      <c r="D8" s="177">
        <v>2</v>
      </c>
      <c r="E8" s="176">
        <v>0</v>
      </c>
      <c r="F8" s="178">
        <v>0</v>
      </c>
      <c r="G8" s="178">
        <v>1</v>
      </c>
      <c r="H8" s="178">
        <v>1</v>
      </c>
      <c r="I8" s="321">
        <v>0</v>
      </c>
      <c r="J8" s="205">
        <v>0</v>
      </c>
      <c r="K8" s="178">
        <v>0</v>
      </c>
      <c r="L8" s="178">
        <v>0</v>
      </c>
      <c r="M8" s="178">
        <v>0</v>
      </c>
      <c r="N8" s="178">
        <v>0</v>
      </c>
      <c r="O8" s="178">
        <v>0</v>
      </c>
      <c r="P8" s="178">
        <v>0</v>
      </c>
      <c r="Q8" s="178">
        <v>1</v>
      </c>
      <c r="R8" s="179">
        <v>0</v>
      </c>
      <c r="S8" s="180">
        <v>0</v>
      </c>
      <c r="T8" s="272">
        <v>0</v>
      </c>
      <c r="U8" s="176">
        <v>1</v>
      </c>
      <c r="V8" s="178">
        <v>0</v>
      </c>
      <c r="W8" s="179">
        <v>1</v>
      </c>
      <c r="X8" s="180">
        <v>0</v>
      </c>
      <c r="Y8" s="472"/>
      <c r="Z8" s="504">
        <v>1</v>
      </c>
      <c r="AA8" s="178">
        <v>0</v>
      </c>
      <c r="AB8" s="178">
        <v>0</v>
      </c>
      <c r="AC8" s="178">
        <v>0</v>
      </c>
      <c r="AD8" s="178">
        <v>0</v>
      </c>
      <c r="AE8" s="179">
        <v>0</v>
      </c>
      <c r="AF8" s="205">
        <v>0</v>
      </c>
      <c r="AG8" s="178">
        <v>0</v>
      </c>
      <c r="AH8" s="178">
        <v>0</v>
      </c>
      <c r="AI8" s="178">
        <v>0</v>
      </c>
      <c r="AJ8" s="179">
        <v>0</v>
      </c>
    </row>
    <row r="9" spans="2:36" s="172" customFormat="1" ht="23.25" customHeight="1">
      <c r="B9" s="176" t="s">
        <v>342</v>
      </c>
      <c r="C9" s="178">
        <v>76</v>
      </c>
      <c r="D9" s="177">
        <v>31</v>
      </c>
      <c r="E9" s="176">
        <v>6</v>
      </c>
      <c r="F9" s="178">
        <v>0</v>
      </c>
      <c r="G9" s="178">
        <v>19</v>
      </c>
      <c r="H9" s="178">
        <v>6</v>
      </c>
      <c r="I9" s="321">
        <v>0</v>
      </c>
      <c r="J9" s="205">
        <v>1</v>
      </c>
      <c r="K9" s="178">
        <v>0</v>
      </c>
      <c r="L9" s="178">
        <v>5</v>
      </c>
      <c r="M9" s="178">
        <v>0</v>
      </c>
      <c r="N9" s="178">
        <v>3</v>
      </c>
      <c r="O9" s="178">
        <v>2</v>
      </c>
      <c r="P9" s="178">
        <v>0</v>
      </c>
      <c r="Q9" s="178">
        <v>0</v>
      </c>
      <c r="R9" s="179">
        <v>1</v>
      </c>
      <c r="S9" s="180">
        <v>0</v>
      </c>
      <c r="T9" s="272">
        <v>0</v>
      </c>
      <c r="U9" s="176">
        <v>0</v>
      </c>
      <c r="V9" s="178">
        <v>2</v>
      </c>
      <c r="W9" s="179">
        <v>29</v>
      </c>
      <c r="X9" s="180">
        <v>0</v>
      </c>
      <c r="Y9" s="472"/>
      <c r="Z9" s="504">
        <v>11</v>
      </c>
      <c r="AA9" s="178">
        <v>0</v>
      </c>
      <c r="AB9" s="178">
        <v>0</v>
      </c>
      <c r="AC9" s="178">
        <v>0</v>
      </c>
      <c r="AD9" s="178">
        <v>0</v>
      </c>
      <c r="AE9" s="179">
        <v>0</v>
      </c>
      <c r="AF9" s="205">
        <v>0</v>
      </c>
      <c r="AG9" s="178">
        <v>0</v>
      </c>
      <c r="AH9" s="178">
        <v>0</v>
      </c>
      <c r="AI9" s="178">
        <v>0</v>
      </c>
      <c r="AJ9" s="179">
        <v>0</v>
      </c>
    </row>
    <row r="10" spans="2:36" s="172" customFormat="1" ht="23.25" customHeight="1">
      <c r="B10" s="176" t="s">
        <v>343</v>
      </c>
      <c r="C10" s="178">
        <v>19</v>
      </c>
      <c r="D10" s="177">
        <v>9</v>
      </c>
      <c r="E10" s="176">
        <v>2</v>
      </c>
      <c r="F10" s="178">
        <v>0</v>
      </c>
      <c r="G10" s="178">
        <v>6</v>
      </c>
      <c r="H10" s="178">
        <v>1</v>
      </c>
      <c r="I10" s="321">
        <v>0</v>
      </c>
      <c r="J10" s="205">
        <v>1</v>
      </c>
      <c r="K10" s="178">
        <v>1</v>
      </c>
      <c r="L10" s="178">
        <v>0</v>
      </c>
      <c r="M10" s="178">
        <v>0</v>
      </c>
      <c r="N10" s="178">
        <v>0</v>
      </c>
      <c r="O10" s="178">
        <v>0</v>
      </c>
      <c r="P10" s="178">
        <v>0</v>
      </c>
      <c r="Q10" s="178">
        <v>0</v>
      </c>
      <c r="R10" s="179">
        <v>1</v>
      </c>
      <c r="S10" s="180">
        <v>0</v>
      </c>
      <c r="T10" s="272">
        <v>0</v>
      </c>
      <c r="U10" s="176">
        <v>6</v>
      </c>
      <c r="V10" s="178">
        <v>0</v>
      </c>
      <c r="W10" s="179">
        <v>3</v>
      </c>
      <c r="X10" s="180">
        <v>1</v>
      </c>
      <c r="Y10" s="472"/>
      <c r="Z10" s="504">
        <v>5</v>
      </c>
      <c r="AA10" s="178">
        <v>0</v>
      </c>
      <c r="AB10" s="178">
        <v>0</v>
      </c>
      <c r="AC10" s="178">
        <v>0</v>
      </c>
      <c r="AD10" s="178">
        <v>0</v>
      </c>
      <c r="AE10" s="179">
        <v>0</v>
      </c>
      <c r="AF10" s="205">
        <v>0</v>
      </c>
      <c r="AG10" s="178">
        <v>0</v>
      </c>
      <c r="AH10" s="178">
        <v>0</v>
      </c>
      <c r="AI10" s="178">
        <v>0</v>
      </c>
      <c r="AJ10" s="179">
        <v>0</v>
      </c>
    </row>
    <row r="11" spans="2:36" s="172" customFormat="1" ht="23.25" customHeight="1">
      <c r="B11" s="176" t="s">
        <v>344</v>
      </c>
      <c r="C11" s="178">
        <v>16</v>
      </c>
      <c r="D11" s="177">
        <v>4</v>
      </c>
      <c r="E11" s="176">
        <v>1</v>
      </c>
      <c r="F11" s="178">
        <v>0</v>
      </c>
      <c r="G11" s="178">
        <v>2</v>
      </c>
      <c r="H11" s="178">
        <v>1</v>
      </c>
      <c r="I11" s="321">
        <v>0</v>
      </c>
      <c r="J11" s="205">
        <v>0</v>
      </c>
      <c r="K11" s="178">
        <v>1</v>
      </c>
      <c r="L11" s="178">
        <v>0</v>
      </c>
      <c r="M11" s="178">
        <v>0</v>
      </c>
      <c r="N11" s="178">
        <v>1</v>
      </c>
      <c r="O11" s="178">
        <v>0</v>
      </c>
      <c r="P11" s="178">
        <v>0</v>
      </c>
      <c r="Q11" s="178">
        <v>0</v>
      </c>
      <c r="R11" s="179">
        <v>0</v>
      </c>
      <c r="S11" s="180">
        <v>0</v>
      </c>
      <c r="T11" s="272">
        <v>0</v>
      </c>
      <c r="U11" s="176">
        <v>3</v>
      </c>
      <c r="V11" s="178">
        <v>0</v>
      </c>
      <c r="W11" s="179">
        <v>1</v>
      </c>
      <c r="X11" s="180">
        <v>0</v>
      </c>
      <c r="Y11" s="472"/>
      <c r="Z11" s="504">
        <v>1</v>
      </c>
      <c r="AA11" s="178">
        <v>0</v>
      </c>
      <c r="AB11" s="178">
        <v>0</v>
      </c>
      <c r="AC11" s="178">
        <v>0</v>
      </c>
      <c r="AD11" s="178">
        <v>0</v>
      </c>
      <c r="AE11" s="179">
        <v>0</v>
      </c>
      <c r="AF11" s="205">
        <v>0</v>
      </c>
      <c r="AG11" s="178">
        <v>0</v>
      </c>
      <c r="AH11" s="178">
        <v>0</v>
      </c>
      <c r="AI11" s="178">
        <v>0</v>
      </c>
      <c r="AJ11" s="179">
        <v>0</v>
      </c>
    </row>
    <row r="12" spans="2:36" s="172" customFormat="1" ht="23.25" customHeight="1">
      <c r="B12" s="176" t="s">
        <v>345</v>
      </c>
      <c r="C12" s="178">
        <v>13</v>
      </c>
      <c r="D12" s="177">
        <v>4</v>
      </c>
      <c r="E12" s="176">
        <v>0</v>
      </c>
      <c r="F12" s="178">
        <v>0</v>
      </c>
      <c r="G12" s="178">
        <v>3</v>
      </c>
      <c r="H12" s="178">
        <v>1</v>
      </c>
      <c r="I12" s="321">
        <v>0</v>
      </c>
      <c r="J12" s="205">
        <v>0</v>
      </c>
      <c r="K12" s="178">
        <v>0</v>
      </c>
      <c r="L12" s="178">
        <v>0</v>
      </c>
      <c r="M12" s="178">
        <v>0</v>
      </c>
      <c r="N12" s="178">
        <v>0</v>
      </c>
      <c r="O12" s="178">
        <v>1</v>
      </c>
      <c r="P12" s="178">
        <v>0</v>
      </c>
      <c r="Q12" s="178">
        <v>0</v>
      </c>
      <c r="R12" s="179">
        <v>0</v>
      </c>
      <c r="S12" s="180">
        <v>0</v>
      </c>
      <c r="T12" s="272">
        <v>0</v>
      </c>
      <c r="U12" s="176">
        <v>0</v>
      </c>
      <c r="V12" s="178">
        <v>0</v>
      </c>
      <c r="W12" s="179">
        <v>4</v>
      </c>
      <c r="X12" s="180">
        <v>0</v>
      </c>
      <c r="Y12" s="472"/>
      <c r="Z12" s="504">
        <v>0</v>
      </c>
      <c r="AA12" s="178">
        <v>0</v>
      </c>
      <c r="AB12" s="178">
        <v>0</v>
      </c>
      <c r="AC12" s="178">
        <v>0</v>
      </c>
      <c r="AD12" s="178">
        <v>0</v>
      </c>
      <c r="AE12" s="179">
        <v>0</v>
      </c>
      <c r="AF12" s="205">
        <v>0</v>
      </c>
      <c r="AG12" s="178">
        <v>0</v>
      </c>
      <c r="AH12" s="178">
        <v>0</v>
      </c>
      <c r="AI12" s="178">
        <v>0</v>
      </c>
      <c r="AJ12" s="179">
        <v>0</v>
      </c>
    </row>
    <row r="13" spans="2:36" s="172" customFormat="1" ht="23.25" customHeight="1">
      <c r="B13" s="176" t="s">
        <v>346</v>
      </c>
      <c r="C13" s="178">
        <v>78</v>
      </c>
      <c r="D13" s="177">
        <v>25</v>
      </c>
      <c r="E13" s="176">
        <v>4</v>
      </c>
      <c r="F13" s="178">
        <v>0</v>
      </c>
      <c r="G13" s="178">
        <v>15</v>
      </c>
      <c r="H13" s="178">
        <v>6</v>
      </c>
      <c r="I13" s="321">
        <v>0</v>
      </c>
      <c r="J13" s="205">
        <v>0</v>
      </c>
      <c r="K13" s="178">
        <v>4</v>
      </c>
      <c r="L13" s="178">
        <v>0</v>
      </c>
      <c r="M13" s="178">
        <v>0</v>
      </c>
      <c r="N13" s="178">
        <v>0</v>
      </c>
      <c r="O13" s="178">
        <v>0</v>
      </c>
      <c r="P13" s="178">
        <v>0</v>
      </c>
      <c r="Q13" s="178">
        <v>0</v>
      </c>
      <c r="R13" s="179">
        <v>6</v>
      </c>
      <c r="S13" s="180">
        <v>0</v>
      </c>
      <c r="T13" s="272">
        <v>2</v>
      </c>
      <c r="U13" s="176">
        <v>10</v>
      </c>
      <c r="V13" s="178">
        <v>15</v>
      </c>
      <c r="W13" s="179">
        <v>10</v>
      </c>
      <c r="X13" s="180">
        <v>0</v>
      </c>
      <c r="Y13" s="472"/>
      <c r="Z13" s="504">
        <v>8</v>
      </c>
      <c r="AA13" s="178">
        <v>0</v>
      </c>
      <c r="AB13" s="178">
        <v>0</v>
      </c>
      <c r="AC13" s="178">
        <v>0</v>
      </c>
      <c r="AD13" s="178">
        <v>0</v>
      </c>
      <c r="AE13" s="179">
        <v>0</v>
      </c>
      <c r="AF13" s="205">
        <v>0</v>
      </c>
      <c r="AG13" s="178">
        <v>0</v>
      </c>
      <c r="AH13" s="178">
        <v>0</v>
      </c>
      <c r="AI13" s="178">
        <v>0</v>
      </c>
      <c r="AJ13" s="179">
        <v>0</v>
      </c>
    </row>
    <row r="14" spans="2:36" s="172" customFormat="1" ht="23.25" customHeight="1">
      <c r="B14" s="176" t="s">
        <v>347</v>
      </c>
      <c r="C14" s="178">
        <v>26</v>
      </c>
      <c r="D14" s="177">
        <v>11</v>
      </c>
      <c r="E14" s="176">
        <v>1</v>
      </c>
      <c r="F14" s="178">
        <v>1</v>
      </c>
      <c r="G14" s="178">
        <v>9</v>
      </c>
      <c r="H14" s="178">
        <v>0</v>
      </c>
      <c r="I14" s="321">
        <v>0</v>
      </c>
      <c r="J14" s="205">
        <v>0</v>
      </c>
      <c r="K14" s="178">
        <v>2</v>
      </c>
      <c r="L14" s="178">
        <v>0</v>
      </c>
      <c r="M14" s="178">
        <v>0</v>
      </c>
      <c r="N14" s="178">
        <v>0</v>
      </c>
      <c r="O14" s="178">
        <v>0</v>
      </c>
      <c r="P14" s="178">
        <v>0</v>
      </c>
      <c r="Q14" s="178">
        <v>0</v>
      </c>
      <c r="R14" s="179">
        <v>0</v>
      </c>
      <c r="S14" s="180">
        <v>0</v>
      </c>
      <c r="T14" s="272">
        <v>2</v>
      </c>
      <c r="U14" s="176">
        <v>2</v>
      </c>
      <c r="V14" s="178">
        <v>0</v>
      </c>
      <c r="W14" s="179">
        <v>9</v>
      </c>
      <c r="X14" s="180">
        <v>0</v>
      </c>
      <c r="Y14" s="472"/>
      <c r="Z14" s="504">
        <v>0</v>
      </c>
      <c r="AA14" s="178">
        <v>0</v>
      </c>
      <c r="AB14" s="178">
        <v>0</v>
      </c>
      <c r="AC14" s="178">
        <v>0</v>
      </c>
      <c r="AD14" s="178">
        <v>0</v>
      </c>
      <c r="AE14" s="179">
        <v>0</v>
      </c>
      <c r="AF14" s="205">
        <v>0</v>
      </c>
      <c r="AG14" s="178">
        <v>0</v>
      </c>
      <c r="AH14" s="178">
        <v>0</v>
      </c>
      <c r="AI14" s="178">
        <v>0</v>
      </c>
      <c r="AJ14" s="179">
        <v>0</v>
      </c>
    </row>
    <row r="15" spans="2:36" s="172" customFormat="1" ht="23.25" customHeight="1">
      <c r="B15" s="176" t="s">
        <v>348</v>
      </c>
      <c r="C15" s="178">
        <v>73</v>
      </c>
      <c r="D15" s="177">
        <v>36</v>
      </c>
      <c r="E15" s="176">
        <v>3</v>
      </c>
      <c r="F15" s="178">
        <v>1</v>
      </c>
      <c r="G15" s="178">
        <v>28</v>
      </c>
      <c r="H15" s="178">
        <v>4</v>
      </c>
      <c r="I15" s="321">
        <v>0</v>
      </c>
      <c r="J15" s="205">
        <v>3</v>
      </c>
      <c r="K15" s="178">
        <v>1</v>
      </c>
      <c r="L15" s="178">
        <v>0</v>
      </c>
      <c r="M15" s="178">
        <v>1</v>
      </c>
      <c r="N15" s="178">
        <v>0</v>
      </c>
      <c r="O15" s="178">
        <v>1</v>
      </c>
      <c r="P15" s="178">
        <v>0</v>
      </c>
      <c r="Q15" s="178">
        <v>0</v>
      </c>
      <c r="R15" s="179">
        <v>2</v>
      </c>
      <c r="S15" s="180">
        <v>0</v>
      </c>
      <c r="T15" s="272">
        <v>1</v>
      </c>
      <c r="U15" s="176">
        <v>8</v>
      </c>
      <c r="V15" s="178">
        <v>5</v>
      </c>
      <c r="W15" s="179">
        <v>23</v>
      </c>
      <c r="X15" s="180">
        <v>0</v>
      </c>
      <c r="Y15" s="472"/>
      <c r="Z15" s="504">
        <v>6</v>
      </c>
      <c r="AA15" s="178">
        <v>0</v>
      </c>
      <c r="AB15" s="178">
        <v>0</v>
      </c>
      <c r="AC15" s="178">
        <v>0</v>
      </c>
      <c r="AD15" s="178">
        <v>0</v>
      </c>
      <c r="AE15" s="179">
        <v>0</v>
      </c>
      <c r="AF15" s="205">
        <v>0</v>
      </c>
      <c r="AG15" s="178">
        <v>0</v>
      </c>
      <c r="AH15" s="178">
        <v>0</v>
      </c>
      <c r="AI15" s="178">
        <v>0</v>
      </c>
      <c r="AJ15" s="179">
        <v>0</v>
      </c>
    </row>
    <row r="16" spans="2:36" s="172" customFormat="1" ht="23.25" customHeight="1">
      <c r="B16" s="176" t="s">
        <v>349</v>
      </c>
      <c r="C16" s="178">
        <v>298</v>
      </c>
      <c r="D16" s="177">
        <v>177</v>
      </c>
      <c r="E16" s="176">
        <v>12</v>
      </c>
      <c r="F16" s="178">
        <v>0</v>
      </c>
      <c r="G16" s="178">
        <v>73</v>
      </c>
      <c r="H16" s="178">
        <v>92</v>
      </c>
      <c r="I16" s="321">
        <v>0</v>
      </c>
      <c r="J16" s="205">
        <v>2</v>
      </c>
      <c r="K16" s="178">
        <v>10</v>
      </c>
      <c r="L16" s="178">
        <v>0</v>
      </c>
      <c r="M16" s="178">
        <v>0</v>
      </c>
      <c r="N16" s="178">
        <v>7</v>
      </c>
      <c r="O16" s="178">
        <v>3</v>
      </c>
      <c r="P16" s="178">
        <v>0</v>
      </c>
      <c r="Q16" s="178">
        <v>3</v>
      </c>
      <c r="R16" s="179">
        <v>79</v>
      </c>
      <c r="S16" s="180">
        <v>0</v>
      </c>
      <c r="T16" s="272">
        <v>0</v>
      </c>
      <c r="U16" s="176">
        <v>0</v>
      </c>
      <c r="V16" s="178">
        <v>87</v>
      </c>
      <c r="W16" s="179">
        <v>90</v>
      </c>
      <c r="X16" s="180">
        <v>1</v>
      </c>
      <c r="Y16" s="472"/>
      <c r="Z16" s="504">
        <v>11</v>
      </c>
      <c r="AA16" s="178">
        <v>1</v>
      </c>
      <c r="AB16" s="178">
        <v>1</v>
      </c>
      <c r="AC16" s="178">
        <v>0</v>
      </c>
      <c r="AD16" s="178">
        <v>0</v>
      </c>
      <c r="AE16" s="179">
        <v>0</v>
      </c>
      <c r="AF16" s="205">
        <v>0</v>
      </c>
      <c r="AG16" s="178">
        <v>0</v>
      </c>
      <c r="AH16" s="178">
        <v>0</v>
      </c>
      <c r="AI16" s="178">
        <v>0</v>
      </c>
      <c r="AJ16" s="179">
        <v>0</v>
      </c>
    </row>
    <row r="17" spans="2:36" s="172" customFormat="1" ht="23.25" customHeight="1">
      <c r="B17" s="176" t="s">
        <v>350</v>
      </c>
      <c r="C17" s="178">
        <v>647</v>
      </c>
      <c r="D17" s="177">
        <v>79</v>
      </c>
      <c r="E17" s="176">
        <v>1</v>
      </c>
      <c r="F17" s="178">
        <v>1</v>
      </c>
      <c r="G17" s="178">
        <v>45</v>
      </c>
      <c r="H17" s="178">
        <v>27</v>
      </c>
      <c r="I17" s="321">
        <v>5</v>
      </c>
      <c r="J17" s="205">
        <v>1</v>
      </c>
      <c r="K17" s="178">
        <v>1</v>
      </c>
      <c r="L17" s="178">
        <v>0</v>
      </c>
      <c r="M17" s="178">
        <v>2</v>
      </c>
      <c r="N17" s="178">
        <v>10</v>
      </c>
      <c r="O17" s="178">
        <v>0</v>
      </c>
      <c r="P17" s="178">
        <v>0</v>
      </c>
      <c r="Q17" s="178">
        <v>1</v>
      </c>
      <c r="R17" s="179">
        <v>15</v>
      </c>
      <c r="S17" s="180">
        <v>0</v>
      </c>
      <c r="T17" s="272">
        <v>0</v>
      </c>
      <c r="U17" s="176">
        <v>0</v>
      </c>
      <c r="V17" s="178">
        <v>51</v>
      </c>
      <c r="W17" s="179">
        <v>68</v>
      </c>
      <c r="X17" s="180">
        <v>0</v>
      </c>
      <c r="Y17" s="472"/>
      <c r="Z17" s="504">
        <v>18</v>
      </c>
      <c r="AA17" s="178">
        <v>0</v>
      </c>
      <c r="AB17" s="178">
        <v>0</v>
      </c>
      <c r="AC17" s="178">
        <v>0</v>
      </c>
      <c r="AD17" s="178">
        <v>0</v>
      </c>
      <c r="AE17" s="179">
        <v>0</v>
      </c>
      <c r="AF17" s="205">
        <v>1</v>
      </c>
      <c r="AG17" s="178">
        <v>0</v>
      </c>
      <c r="AH17" s="178">
        <v>0</v>
      </c>
      <c r="AI17" s="178">
        <v>0</v>
      </c>
      <c r="AJ17" s="179">
        <v>1</v>
      </c>
    </row>
    <row r="18" spans="2:36" s="172" customFormat="1" ht="23.25" customHeight="1">
      <c r="B18" s="176" t="s">
        <v>351</v>
      </c>
      <c r="C18" s="178">
        <v>1033</v>
      </c>
      <c r="D18" s="177">
        <v>451</v>
      </c>
      <c r="E18" s="176">
        <v>5</v>
      </c>
      <c r="F18" s="178">
        <v>0</v>
      </c>
      <c r="G18" s="178">
        <v>268</v>
      </c>
      <c r="H18" s="178">
        <v>178</v>
      </c>
      <c r="I18" s="321">
        <v>0</v>
      </c>
      <c r="J18" s="205">
        <v>1</v>
      </c>
      <c r="K18" s="178">
        <v>3</v>
      </c>
      <c r="L18" s="178">
        <v>1</v>
      </c>
      <c r="M18" s="178">
        <v>12</v>
      </c>
      <c r="N18" s="178">
        <v>47</v>
      </c>
      <c r="O18" s="178">
        <v>7</v>
      </c>
      <c r="P18" s="178">
        <v>6</v>
      </c>
      <c r="Q18" s="178">
        <v>20</v>
      </c>
      <c r="R18" s="179">
        <v>98</v>
      </c>
      <c r="S18" s="180">
        <v>0</v>
      </c>
      <c r="T18" s="272">
        <v>0</v>
      </c>
      <c r="U18" s="176">
        <v>9</v>
      </c>
      <c r="V18" s="178">
        <v>4</v>
      </c>
      <c r="W18" s="179">
        <v>440</v>
      </c>
      <c r="X18" s="180">
        <v>5</v>
      </c>
      <c r="Y18" s="472"/>
      <c r="Z18" s="504">
        <v>102</v>
      </c>
      <c r="AA18" s="178">
        <v>0</v>
      </c>
      <c r="AB18" s="178">
        <v>0</v>
      </c>
      <c r="AC18" s="178">
        <v>0</v>
      </c>
      <c r="AD18" s="178">
        <v>0</v>
      </c>
      <c r="AE18" s="179">
        <v>0</v>
      </c>
      <c r="AF18" s="205">
        <v>0</v>
      </c>
      <c r="AG18" s="178">
        <v>0</v>
      </c>
      <c r="AH18" s="178">
        <v>0</v>
      </c>
      <c r="AI18" s="178">
        <v>0</v>
      </c>
      <c r="AJ18" s="179">
        <v>0</v>
      </c>
    </row>
    <row r="19" spans="2:36" s="172" customFormat="1" ht="23.25" customHeight="1">
      <c r="B19" s="176" t="s">
        <v>352</v>
      </c>
      <c r="C19" s="178">
        <v>395</v>
      </c>
      <c r="D19" s="177">
        <v>161</v>
      </c>
      <c r="E19" s="176">
        <v>0</v>
      </c>
      <c r="F19" s="178">
        <v>0</v>
      </c>
      <c r="G19" s="178">
        <v>123</v>
      </c>
      <c r="H19" s="178">
        <v>38</v>
      </c>
      <c r="I19" s="321">
        <v>0</v>
      </c>
      <c r="J19" s="205">
        <v>0</v>
      </c>
      <c r="K19" s="178">
        <v>0</v>
      </c>
      <c r="L19" s="178">
        <v>0</v>
      </c>
      <c r="M19" s="178">
        <v>0</v>
      </c>
      <c r="N19" s="178">
        <v>11</v>
      </c>
      <c r="O19" s="178">
        <v>5</v>
      </c>
      <c r="P19" s="178">
        <v>0</v>
      </c>
      <c r="Q19" s="178">
        <v>6</v>
      </c>
      <c r="R19" s="179">
        <v>18</v>
      </c>
      <c r="S19" s="180">
        <v>0</v>
      </c>
      <c r="T19" s="272">
        <v>0</v>
      </c>
      <c r="U19" s="176">
        <v>2</v>
      </c>
      <c r="V19" s="178">
        <v>51</v>
      </c>
      <c r="W19" s="179">
        <v>108</v>
      </c>
      <c r="X19" s="180">
        <v>5</v>
      </c>
      <c r="Y19" s="472"/>
      <c r="Z19" s="504">
        <v>22</v>
      </c>
      <c r="AA19" s="178">
        <v>0</v>
      </c>
      <c r="AB19" s="178">
        <v>0</v>
      </c>
      <c r="AC19" s="178">
        <v>0</v>
      </c>
      <c r="AD19" s="178">
        <v>0</v>
      </c>
      <c r="AE19" s="179">
        <v>0</v>
      </c>
      <c r="AF19" s="205">
        <v>0</v>
      </c>
      <c r="AG19" s="178">
        <v>0</v>
      </c>
      <c r="AH19" s="178">
        <v>0</v>
      </c>
      <c r="AI19" s="178">
        <v>0</v>
      </c>
      <c r="AJ19" s="179">
        <v>0</v>
      </c>
    </row>
    <row r="20" spans="2:36" s="172" customFormat="1" ht="23.25" customHeight="1">
      <c r="B20" s="176" t="s">
        <v>353</v>
      </c>
      <c r="C20" s="178">
        <v>35</v>
      </c>
      <c r="D20" s="177">
        <v>7</v>
      </c>
      <c r="E20" s="176">
        <v>0</v>
      </c>
      <c r="F20" s="178">
        <v>0</v>
      </c>
      <c r="G20" s="178">
        <v>4</v>
      </c>
      <c r="H20" s="178">
        <v>3</v>
      </c>
      <c r="I20" s="321">
        <v>0</v>
      </c>
      <c r="J20" s="205">
        <v>0</v>
      </c>
      <c r="K20" s="178">
        <v>0</v>
      </c>
      <c r="L20" s="178">
        <v>0</v>
      </c>
      <c r="M20" s="178">
        <v>0</v>
      </c>
      <c r="N20" s="178">
        <v>1</v>
      </c>
      <c r="O20" s="178">
        <v>0</v>
      </c>
      <c r="P20" s="178">
        <v>0</v>
      </c>
      <c r="Q20" s="178">
        <v>1</v>
      </c>
      <c r="R20" s="179">
        <v>1</v>
      </c>
      <c r="S20" s="180">
        <v>0</v>
      </c>
      <c r="T20" s="272">
        <v>0</v>
      </c>
      <c r="U20" s="176">
        <v>6</v>
      </c>
      <c r="V20" s="178">
        <v>0</v>
      </c>
      <c r="W20" s="179">
        <v>1</v>
      </c>
      <c r="X20" s="180">
        <v>0</v>
      </c>
      <c r="Y20" s="472"/>
      <c r="Z20" s="504">
        <v>0</v>
      </c>
      <c r="AA20" s="178">
        <v>0</v>
      </c>
      <c r="AB20" s="178">
        <v>0</v>
      </c>
      <c r="AC20" s="178">
        <v>0</v>
      </c>
      <c r="AD20" s="178">
        <v>0</v>
      </c>
      <c r="AE20" s="179">
        <v>0</v>
      </c>
      <c r="AF20" s="205">
        <v>0</v>
      </c>
      <c r="AG20" s="178">
        <v>0</v>
      </c>
      <c r="AH20" s="178">
        <v>0</v>
      </c>
      <c r="AI20" s="178">
        <v>0</v>
      </c>
      <c r="AJ20" s="179">
        <v>0</v>
      </c>
    </row>
    <row r="21" spans="2:36" s="172" customFormat="1" ht="23.25" customHeight="1">
      <c r="B21" s="176" t="s">
        <v>354</v>
      </c>
      <c r="C21" s="178">
        <v>13</v>
      </c>
      <c r="D21" s="177">
        <v>8</v>
      </c>
      <c r="E21" s="176">
        <v>1</v>
      </c>
      <c r="F21" s="178">
        <v>0</v>
      </c>
      <c r="G21" s="178">
        <v>5</v>
      </c>
      <c r="H21" s="178">
        <v>2</v>
      </c>
      <c r="I21" s="321">
        <v>0</v>
      </c>
      <c r="J21" s="205">
        <v>1</v>
      </c>
      <c r="K21" s="178">
        <v>0</v>
      </c>
      <c r="L21" s="178">
        <v>0</v>
      </c>
      <c r="M21" s="178">
        <v>0</v>
      </c>
      <c r="N21" s="178">
        <v>0</v>
      </c>
      <c r="O21" s="178">
        <v>0</v>
      </c>
      <c r="P21" s="178">
        <v>0</v>
      </c>
      <c r="Q21" s="178">
        <v>0</v>
      </c>
      <c r="R21" s="179">
        <v>2</v>
      </c>
      <c r="S21" s="180">
        <v>0</v>
      </c>
      <c r="T21" s="272">
        <v>0</v>
      </c>
      <c r="U21" s="176">
        <v>3</v>
      </c>
      <c r="V21" s="178">
        <v>0</v>
      </c>
      <c r="W21" s="179">
        <v>5</v>
      </c>
      <c r="X21" s="180">
        <v>0</v>
      </c>
      <c r="Y21" s="472"/>
      <c r="Z21" s="504">
        <v>0</v>
      </c>
      <c r="AA21" s="178">
        <v>0</v>
      </c>
      <c r="AB21" s="178">
        <v>0</v>
      </c>
      <c r="AC21" s="178">
        <v>0</v>
      </c>
      <c r="AD21" s="178">
        <v>0</v>
      </c>
      <c r="AE21" s="179">
        <v>0</v>
      </c>
      <c r="AF21" s="205">
        <v>0</v>
      </c>
      <c r="AG21" s="178">
        <v>0</v>
      </c>
      <c r="AH21" s="178">
        <v>0</v>
      </c>
      <c r="AI21" s="178">
        <v>0</v>
      </c>
      <c r="AJ21" s="179">
        <v>0</v>
      </c>
    </row>
    <row r="22" spans="2:36" s="172" customFormat="1" ht="23.25" customHeight="1">
      <c r="B22" s="176" t="s">
        <v>355</v>
      </c>
      <c r="C22" s="178">
        <v>18</v>
      </c>
      <c r="D22" s="177">
        <v>9</v>
      </c>
      <c r="E22" s="176">
        <v>0</v>
      </c>
      <c r="F22" s="178">
        <v>0</v>
      </c>
      <c r="G22" s="178">
        <v>4</v>
      </c>
      <c r="H22" s="178">
        <v>5</v>
      </c>
      <c r="I22" s="321">
        <v>0</v>
      </c>
      <c r="J22" s="205">
        <v>0</v>
      </c>
      <c r="K22" s="178">
        <v>0</v>
      </c>
      <c r="L22" s="178">
        <v>0</v>
      </c>
      <c r="M22" s="178">
        <v>0</v>
      </c>
      <c r="N22" s="178">
        <v>2</v>
      </c>
      <c r="O22" s="178">
        <v>0</v>
      </c>
      <c r="P22" s="178">
        <v>0</v>
      </c>
      <c r="Q22" s="178">
        <v>0</v>
      </c>
      <c r="R22" s="179">
        <v>3</v>
      </c>
      <c r="S22" s="180">
        <v>0</v>
      </c>
      <c r="T22" s="272">
        <v>0</v>
      </c>
      <c r="U22" s="176">
        <v>6</v>
      </c>
      <c r="V22" s="178">
        <v>3</v>
      </c>
      <c r="W22" s="179">
        <v>0</v>
      </c>
      <c r="X22" s="180">
        <v>2</v>
      </c>
      <c r="Y22" s="472"/>
      <c r="Z22" s="504">
        <v>2</v>
      </c>
      <c r="AA22" s="178">
        <v>0</v>
      </c>
      <c r="AB22" s="178">
        <v>0</v>
      </c>
      <c r="AC22" s="178">
        <v>0</v>
      </c>
      <c r="AD22" s="178">
        <v>0</v>
      </c>
      <c r="AE22" s="179">
        <v>0</v>
      </c>
      <c r="AF22" s="205">
        <v>0</v>
      </c>
      <c r="AG22" s="178">
        <v>0</v>
      </c>
      <c r="AH22" s="178">
        <v>0</v>
      </c>
      <c r="AI22" s="178">
        <v>0</v>
      </c>
      <c r="AJ22" s="179">
        <v>0</v>
      </c>
    </row>
    <row r="23" spans="2:36" s="172" customFormat="1" ht="23.25" customHeight="1">
      <c r="B23" s="176" t="s">
        <v>356</v>
      </c>
      <c r="C23" s="178">
        <v>21</v>
      </c>
      <c r="D23" s="177">
        <v>8</v>
      </c>
      <c r="E23" s="176">
        <v>1</v>
      </c>
      <c r="F23" s="178">
        <v>0</v>
      </c>
      <c r="G23" s="178">
        <v>2</v>
      </c>
      <c r="H23" s="178">
        <v>5</v>
      </c>
      <c r="I23" s="321">
        <v>0</v>
      </c>
      <c r="J23" s="205">
        <v>1</v>
      </c>
      <c r="K23" s="178">
        <v>0</v>
      </c>
      <c r="L23" s="178">
        <v>0</v>
      </c>
      <c r="M23" s="178">
        <v>0</v>
      </c>
      <c r="N23" s="178">
        <v>2</v>
      </c>
      <c r="O23" s="178">
        <v>1</v>
      </c>
      <c r="P23" s="178">
        <v>0</v>
      </c>
      <c r="Q23" s="178">
        <v>1</v>
      </c>
      <c r="R23" s="179">
        <v>1</v>
      </c>
      <c r="S23" s="180">
        <v>0</v>
      </c>
      <c r="T23" s="272">
        <v>0</v>
      </c>
      <c r="U23" s="176">
        <v>0</v>
      </c>
      <c r="V23" s="178">
        <v>1</v>
      </c>
      <c r="W23" s="179">
        <v>7</v>
      </c>
      <c r="X23" s="180">
        <v>0</v>
      </c>
      <c r="Y23" s="472"/>
      <c r="Z23" s="504">
        <v>1</v>
      </c>
      <c r="AA23" s="178">
        <v>0</v>
      </c>
      <c r="AB23" s="178">
        <v>0</v>
      </c>
      <c r="AC23" s="178">
        <v>0</v>
      </c>
      <c r="AD23" s="178">
        <v>0</v>
      </c>
      <c r="AE23" s="179">
        <v>0</v>
      </c>
      <c r="AF23" s="205">
        <v>0</v>
      </c>
      <c r="AG23" s="178">
        <v>0</v>
      </c>
      <c r="AH23" s="178">
        <v>0</v>
      </c>
      <c r="AI23" s="178">
        <v>0</v>
      </c>
      <c r="AJ23" s="179">
        <v>0</v>
      </c>
    </row>
    <row r="24" spans="2:36" s="172" customFormat="1" ht="23.25" customHeight="1">
      <c r="B24" s="176" t="s">
        <v>357</v>
      </c>
      <c r="C24" s="178">
        <v>22</v>
      </c>
      <c r="D24" s="177">
        <v>8</v>
      </c>
      <c r="E24" s="176">
        <v>1</v>
      </c>
      <c r="F24" s="178">
        <v>0</v>
      </c>
      <c r="G24" s="178">
        <v>5</v>
      </c>
      <c r="H24" s="178">
        <v>2</v>
      </c>
      <c r="I24" s="321">
        <v>0</v>
      </c>
      <c r="J24" s="205">
        <v>0</v>
      </c>
      <c r="K24" s="178">
        <v>1</v>
      </c>
      <c r="L24" s="178">
        <v>0</v>
      </c>
      <c r="M24" s="178">
        <v>0</v>
      </c>
      <c r="N24" s="178">
        <v>1</v>
      </c>
      <c r="O24" s="178">
        <v>0</v>
      </c>
      <c r="P24" s="178">
        <v>0</v>
      </c>
      <c r="Q24" s="178">
        <v>0</v>
      </c>
      <c r="R24" s="179">
        <v>1</v>
      </c>
      <c r="S24" s="180">
        <v>0</v>
      </c>
      <c r="T24" s="272">
        <v>1</v>
      </c>
      <c r="U24" s="176">
        <v>5</v>
      </c>
      <c r="V24" s="178">
        <v>0</v>
      </c>
      <c r="W24" s="179">
        <v>3</v>
      </c>
      <c r="X24" s="180">
        <v>0</v>
      </c>
      <c r="Y24" s="472"/>
      <c r="Z24" s="504">
        <v>4</v>
      </c>
      <c r="AA24" s="178">
        <v>0</v>
      </c>
      <c r="AB24" s="178">
        <v>0</v>
      </c>
      <c r="AC24" s="178">
        <v>0</v>
      </c>
      <c r="AD24" s="178">
        <v>0</v>
      </c>
      <c r="AE24" s="179">
        <v>0</v>
      </c>
      <c r="AF24" s="205">
        <v>0</v>
      </c>
      <c r="AG24" s="178">
        <v>0</v>
      </c>
      <c r="AH24" s="178">
        <v>0</v>
      </c>
      <c r="AI24" s="178">
        <v>0</v>
      </c>
      <c r="AJ24" s="179">
        <v>0</v>
      </c>
    </row>
    <row r="25" spans="2:36" s="172" customFormat="1" ht="23.25" customHeight="1">
      <c r="B25" s="176" t="s">
        <v>358</v>
      </c>
      <c r="C25" s="178">
        <v>28</v>
      </c>
      <c r="D25" s="177">
        <v>15</v>
      </c>
      <c r="E25" s="176">
        <v>0</v>
      </c>
      <c r="F25" s="178">
        <v>0</v>
      </c>
      <c r="G25" s="178">
        <v>10</v>
      </c>
      <c r="H25" s="178">
        <v>5</v>
      </c>
      <c r="I25" s="321">
        <v>0</v>
      </c>
      <c r="J25" s="205">
        <v>0</v>
      </c>
      <c r="K25" s="178">
        <v>0</v>
      </c>
      <c r="L25" s="178">
        <v>0</v>
      </c>
      <c r="M25" s="178">
        <v>0</v>
      </c>
      <c r="N25" s="178">
        <v>0</v>
      </c>
      <c r="O25" s="178">
        <v>0</v>
      </c>
      <c r="P25" s="178">
        <v>0</v>
      </c>
      <c r="Q25" s="178">
        <v>0</v>
      </c>
      <c r="R25" s="179">
        <v>5</v>
      </c>
      <c r="S25" s="180">
        <v>0</v>
      </c>
      <c r="T25" s="272">
        <v>0</v>
      </c>
      <c r="U25" s="176">
        <v>6</v>
      </c>
      <c r="V25" s="178">
        <v>8</v>
      </c>
      <c r="W25" s="179">
        <v>9</v>
      </c>
      <c r="X25" s="180">
        <v>1</v>
      </c>
      <c r="Y25" s="472"/>
      <c r="Z25" s="504">
        <v>7</v>
      </c>
      <c r="AA25" s="178">
        <v>0</v>
      </c>
      <c r="AB25" s="178">
        <v>0</v>
      </c>
      <c r="AC25" s="178">
        <v>0</v>
      </c>
      <c r="AD25" s="178">
        <v>0</v>
      </c>
      <c r="AE25" s="179">
        <v>0</v>
      </c>
      <c r="AF25" s="205">
        <v>0</v>
      </c>
      <c r="AG25" s="178">
        <v>0</v>
      </c>
      <c r="AH25" s="178">
        <v>0</v>
      </c>
      <c r="AI25" s="178">
        <v>0</v>
      </c>
      <c r="AJ25" s="179">
        <v>0</v>
      </c>
    </row>
    <row r="26" spans="2:36" s="172" customFormat="1" ht="23.25" customHeight="1">
      <c r="B26" s="176" t="s">
        <v>359</v>
      </c>
      <c r="C26" s="178">
        <v>34</v>
      </c>
      <c r="D26" s="177">
        <v>10</v>
      </c>
      <c r="E26" s="176">
        <v>0</v>
      </c>
      <c r="F26" s="178">
        <v>0</v>
      </c>
      <c r="G26" s="178">
        <v>9</v>
      </c>
      <c r="H26" s="178">
        <v>1</v>
      </c>
      <c r="I26" s="321">
        <v>0</v>
      </c>
      <c r="J26" s="205">
        <v>0</v>
      </c>
      <c r="K26" s="178">
        <v>0</v>
      </c>
      <c r="L26" s="178">
        <v>0</v>
      </c>
      <c r="M26" s="178">
        <v>1</v>
      </c>
      <c r="N26" s="178">
        <v>0</v>
      </c>
      <c r="O26" s="178">
        <v>0</v>
      </c>
      <c r="P26" s="178">
        <v>0</v>
      </c>
      <c r="Q26" s="178">
        <v>0</v>
      </c>
      <c r="R26" s="179">
        <v>0</v>
      </c>
      <c r="S26" s="180">
        <v>0</v>
      </c>
      <c r="T26" s="272">
        <v>0</v>
      </c>
      <c r="U26" s="176">
        <v>1</v>
      </c>
      <c r="V26" s="178">
        <v>0</v>
      </c>
      <c r="W26" s="179">
        <v>9</v>
      </c>
      <c r="X26" s="180">
        <v>0</v>
      </c>
      <c r="Y26" s="472"/>
      <c r="Z26" s="504">
        <v>9</v>
      </c>
      <c r="AA26" s="178">
        <v>0</v>
      </c>
      <c r="AB26" s="178">
        <v>0</v>
      </c>
      <c r="AC26" s="178">
        <v>0</v>
      </c>
      <c r="AD26" s="178">
        <v>0</v>
      </c>
      <c r="AE26" s="179">
        <v>0</v>
      </c>
      <c r="AF26" s="205">
        <v>0</v>
      </c>
      <c r="AG26" s="178">
        <v>0</v>
      </c>
      <c r="AH26" s="178">
        <v>0</v>
      </c>
      <c r="AI26" s="178">
        <v>0</v>
      </c>
      <c r="AJ26" s="179">
        <v>0</v>
      </c>
    </row>
    <row r="27" spans="2:36" s="172" customFormat="1" ht="23.25" customHeight="1">
      <c r="B27" s="176" t="s">
        <v>360</v>
      </c>
      <c r="C27" s="178">
        <v>93</v>
      </c>
      <c r="D27" s="177">
        <v>42</v>
      </c>
      <c r="E27" s="176">
        <v>2</v>
      </c>
      <c r="F27" s="178">
        <v>0</v>
      </c>
      <c r="G27" s="178">
        <v>23</v>
      </c>
      <c r="H27" s="178">
        <v>15</v>
      </c>
      <c r="I27" s="321">
        <v>2</v>
      </c>
      <c r="J27" s="205">
        <v>1</v>
      </c>
      <c r="K27" s="178">
        <v>1</v>
      </c>
      <c r="L27" s="178">
        <v>0</v>
      </c>
      <c r="M27" s="178">
        <v>1</v>
      </c>
      <c r="N27" s="178">
        <v>2</v>
      </c>
      <c r="O27" s="178">
        <v>1</v>
      </c>
      <c r="P27" s="178">
        <v>0</v>
      </c>
      <c r="Q27" s="178">
        <v>3</v>
      </c>
      <c r="R27" s="179">
        <v>8</v>
      </c>
      <c r="S27" s="180">
        <v>0</v>
      </c>
      <c r="T27" s="272">
        <v>0</v>
      </c>
      <c r="U27" s="176">
        <v>12</v>
      </c>
      <c r="V27" s="178">
        <v>26</v>
      </c>
      <c r="W27" s="179">
        <v>3</v>
      </c>
      <c r="X27" s="180">
        <v>1</v>
      </c>
      <c r="Y27" s="472"/>
      <c r="Z27" s="504">
        <v>10</v>
      </c>
      <c r="AA27" s="178">
        <v>2</v>
      </c>
      <c r="AB27" s="178">
        <v>0</v>
      </c>
      <c r="AC27" s="178">
        <v>0</v>
      </c>
      <c r="AD27" s="178">
        <v>0</v>
      </c>
      <c r="AE27" s="179">
        <v>2</v>
      </c>
      <c r="AF27" s="205">
        <v>0</v>
      </c>
      <c r="AG27" s="178">
        <v>0</v>
      </c>
      <c r="AH27" s="178">
        <v>0</v>
      </c>
      <c r="AI27" s="178">
        <v>0</v>
      </c>
      <c r="AJ27" s="179">
        <v>0</v>
      </c>
    </row>
    <row r="28" spans="2:36" s="172" customFormat="1" ht="23.25" customHeight="1">
      <c r="B28" s="176" t="s">
        <v>361</v>
      </c>
      <c r="C28" s="178">
        <v>1443</v>
      </c>
      <c r="D28" s="177">
        <v>1127</v>
      </c>
      <c r="E28" s="176">
        <v>1</v>
      </c>
      <c r="F28" s="178">
        <v>0</v>
      </c>
      <c r="G28" s="178">
        <v>1097</v>
      </c>
      <c r="H28" s="178">
        <v>29</v>
      </c>
      <c r="I28" s="321">
        <v>0</v>
      </c>
      <c r="J28" s="205">
        <v>0</v>
      </c>
      <c r="K28" s="178">
        <v>1</v>
      </c>
      <c r="L28" s="178">
        <v>0</v>
      </c>
      <c r="M28" s="178">
        <v>1</v>
      </c>
      <c r="N28" s="178">
        <v>11</v>
      </c>
      <c r="O28" s="178">
        <v>4</v>
      </c>
      <c r="P28" s="178">
        <v>0</v>
      </c>
      <c r="Q28" s="178">
        <v>1</v>
      </c>
      <c r="R28" s="179">
        <v>12</v>
      </c>
      <c r="S28" s="180">
        <v>0</v>
      </c>
      <c r="T28" s="272">
        <v>0</v>
      </c>
      <c r="U28" s="176">
        <v>1037</v>
      </c>
      <c r="V28" s="178">
        <v>28</v>
      </c>
      <c r="W28" s="179">
        <v>66</v>
      </c>
      <c r="X28" s="180">
        <v>1</v>
      </c>
      <c r="Y28" s="472"/>
      <c r="Z28" s="504">
        <v>15</v>
      </c>
      <c r="AA28" s="178">
        <v>0</v>
      </c>
      <c r="AB28" s="178">
        <v>0</v>
      </c>
      <c r="AC28" s="178">
        <v>0</v>
      </c>
      <c r="AD28" s="178">
        <v>0</v>
      </c>
      <c r="AE28" s="179">
        <v>0</v>
      </c>
      <c r="AF28" s="205">
        <v>0</v>
      </c>
      <c r="AG28" s="178">
        <v>0</v>
      </c>
      <c r="AH28" s="178">
        <v>0</v>
      </c>
      <c r="AI28" s="178">
        <v>0</v>
      </c>
      <c r="AJ28" s="179">
        <v>0</v>
      </c>
    </row>
    <row r="29" spans="2:36" s="172" customFormat="1" ht="23.25" customHeight="1">
      <c r="B29" s="176" t="s">
        <v>362</v>
      </c>
      <c r="C29" s="178">
        <v>83</v>
      </c>
      <c r="D29" s="177">
        <v>24</v>
      </c>
      <c r="E29" s="176">
        <v>6</v>
      </c>
      <c r="F29" s="178">
        <v>0</v>
      </c>
      <c r="G29" s="178">
        <v>12</v>
      </c>
      <c r="H29" s="178">
        <v>6</v>
      </c>
      <c r="I29" s="321">
        <v>0</v>
      </c>
      <c r="J29" s="205">
        <v>1</v>
      </c>
      <c r="K29" s="178">
        <v>5</v>
      </c>
      <c r="L29" s="178">
        <v>0</v>
      </c>
      <c r="M29" s="178">
        <v>0</v>
      </c>
      <c r="N29" s="178">
        <v>4</v>
      </c>
      <c r="O29" s="178">
        <v>0</v>
      </c>
      <c r="P29" s="178">
        <v>0</v>
      </c>
      <c r="Q29" s="178">
        <v>0</v>
      </c>
      <c r="R29" s="179">
        <v>2</v>
      </c>
      <c r="S29" s="180">
        <v>0</v>
      </c>
      <c r="T29" s="272">
        <v>0</v>
      </c>
      <c r="U29" s="176">
        <v>10</v>
      </c>
      <c r="V29" s="178">
        <v>1</v>
      </c>
      <c r="W29" s="179">
        <v>13</v>
      </c>
      <c r="X29" s="180">
        <v>0</v>
      </c>
      <c r="Y29" s="472"/>
      <c r="Z29" s="504">
        <v>5</v>
      </c>
      <c r="AA29" s="178">
        <v>0</v>
      </c>
      <c r="AB29" s="178">
        <v>0</v>
      </c>
      <c r="AC29" s="178">
        <v>0</v>
      </c>
      <c r="AD29" s="178">
        <v>0</v>
      </c>
      <c r="AE29" s="179">
        <v>0</v>
      </c>
      <c r="AF29" s="205">
        <v>0</v>
      </c>
      <c r="AG29" s="178">
        <v>0</v>
      </c>
      <c r="AH29" s="178">
        <v>0</v>
      </c>
      <c r="AI29" s="178">
        <v>0</v>
      </c>
      <c r="AJ29" s="179">
        <v>0</v>
      </c>
    </row>
    <row r="30" spans="2:36" s="172" customFormat="1" ht="23.25" customHeight="1">
      <c r="B30" s="176" t="s">
        <v>363</v>
      </c>
      <c r="C30" s="178">
        <v>111</v>
      </c>
      <c r="D30" s="177">
        <v>42</v>
      </c>
      <c r="E30" s="176">
        <v>2</v>
      </c>
      <c r="F30" s="178">
        <v>0</v>
      </c>
      <c r="G30" s="178">
        <v>4</v>
      </c>
      <c r="H30" s="178">
        <v>36</v>
      </c>
      <c r="I30" s="321">
        <v>0</v>
      </c>
      <c r="J30" s="205">
        <v>2</v>
      </c>
      <c r="K30" s="178">
        <v>0</v>
      </c>
      <c r="L30" s="178">
        <v>0</v>
      </c>
      <c r="M30" s="178">
        <v>0</v>
      </c>
      <c r="N30" s="178">
        <v>20</v>
      </c>
      <c r="O30" s="178">
        <v>2</v>
      </c>
      <c r="P30" s="178">
        <v>0</v>
      </c>
      <c r="Q30" s="178">
        <v>1</v>
      </c>
      <c r="R30" s="179">
        <v>13</v>
      </c>
      <c r="S30" s="180">
        <v>0</v>
      </c>
      <c r="T30" s="272">
        <v>0</v>
      </c>
      <c r="U30" s="176">
        <v>8</v>
      </c>
      <c r="V30" s="178">
        <v>1</v>
      </c>
      <c r="W30" s="179">
        <v>33</v>
      </c>
      <c r="X30" s="180">
        <v>0</v>
      </c>
      <c r="Y30" s="472"/>
      <c r="Z30" s="504">
        <v>3</v>
      </c>
      <c r="AA30" s="178">
        <v>0</v>
      </c>
      <c r="AB30" s="178">
        <v>0</v>
      </c>
      <c r="AC30" s="178">
        <v>0</v>
      </c>
      <c r="AD30" s="178">
        <v>0</v>
      </c>
      <c r="AE30" s="179">
        <v>0</v>
      </c>
      <c r="AF30" s="205">
        <v>0</v>
      </c>
      <c r="AG30" s="178">
        <v>0</v>
      </c>
      <c r="AH30" s="178">
        <v>0</v>
      </c>
      <c r="AI30" s="178">
        <v>0</v>
      </c>
      <c r="AJ30" s="179">
        <v>0</v>
      </c>
    </row>
    <row r="31" spans="2:36" s="172" customFormat="1" ht="23.25" customHeight="1">
      <c r="B31" s="176" t="s">
        <v>364</v>
      </c>
      <c r="C31" s="178">
        <v>127</v>
      </c>
      <c r="D31" s="177">
        <v>32</v>
      </c>
      <c r="E31" s="176">
        <v>0</v>
      </c>
      <c r="F31" s="178">
        <v>0</v>
      </c>
      <c r="G31" s="178">
        <v>21</v>
      </c>
      <c r="H31" s="178">
        <v>11</v>
      </c>
      <c r="I31" s="321">
        <v>0</v>
      </c>
      <c r="J31" s="205">
        <v>0</v>
      </c>
      <c r="K31" s="178">
        <v>0</v>
      </c>
      <c r="L31" s="178">
        <v>0</v>
      </c>
      <c r="M31" s="178">
        <v>0</v>
      </c>
      <c r="N31" s="178">
        <v>3</v>
      </c>
      <c r="O31" s="178">
        <v>2</v>
      </c>
      <c r="P31" s="178">
        <v>0</v>
      </c>
      <c r="Q31" s="178">
        <v>4</v>
      </c>
      <c r="R31" s="179">
        <v>2</v>
      </c>
      <c r="S31" s="180">
        <v>0</v>
      </c>
      <c r="T31" s="272">
        <v>0</v>
      </c>
      <c r="U31" s="176">
        <v>0</v>
      </c>
      <c r="V31" s="178">
        <v>7</v>
      </c>
      <c r="W31" s="179">
        <v>25</v>
      </c>
      <c r="X31" s="180">
        <v>0</v>
      </c>
      <c r="Y31" s="472"/>
      <c r="Z31" s="504">
        <v>14</v>
      </c>
      <c r="AA31" s="178">
        <v>0</v>
      </c>
      <c r="AB31" s="178">
        <v>0</v>
      </c>
      <c r="AC31" s="178">
        <v>0</v>
      </c>
      <c r="AD31" s="178">
        <v>0</v>
      </c>
      <c r="AE31" s="179">
        <v>0</v>
      </c>
      <c r="AF31" s="205">
        <v>0</v>
      </c>
      <c r="AG31" s="178">
        <v>0</v>
      </c>
      <c r="AH31" s="178">
        <v>0</v>
      </c>
      <c r="AI31" s="178">
        <v>0</v>
      </c>
      <c r="AJ31" s="179">
        <v>0</v>
      </c>
    </row>
    <row r="32" spans="2:36" s="172" customFormat="1" ht="23.25" customHeight="1">
      <c r="B32" s="176" t="s">
        <v>365</v>
      </c>
      <c r="C32" s="178">
        <v>2133</v>
      </c>
      <c r="D32" s="177">
        <v>1654</v>
      </c>
      <c r="E32" s="176">
        <v>8</v>
      </c>
      <c r="F32" s="178">
        <v>0</v>
      </c>
      <c r="G32" s="178">
        <v>832</v>
      </c>
      <c r="H32" s="178">
        <v>814</v>
      </c>
      <c r="I32" s="321">
        <v>0</v>
      </c>
      <c r="J32" s="205">
        <v>0</v>
      </c>
      <c r="K32" s="178">
        <v>4</v>
      </c>
      <c r="L32" s="178">
        <v>4</v>
      </c>
      <c r="M32" s="178">
        <v>0</v>
      </c>
      <c r="N32" s="178">
        <v>728</v>
      </c>
      <c r="O32" s="178">
        <v>61</v>
      </c>
      <c r="P32" s="178">
        <v>0</v>
      </c>
      <c r="Q32" s="178">
        <v>3</v>
      </c>
      <c r="R32" s="179">
        <v>22</v>
      </c>
      <c r="S32" s="180">
        <v>0</v>
      </c>
      <c r="T32" s="272">
        <v>0</v>
      </c>
      <c r="U32" s="176">
        <v>41</v>
      </c>
      <c r="V32" s="178">
        <v>901</v>
      </c>
      <c r="W32" s="179">
        <v>713</v>
      </c>
      <c r="X32" s="180">
        <v>0</v>
      </c>
      <c r="Y32" s="472"/>
      <c r="Z32" s="504">
        <v>18</v>
      </c>
      <c r="AA32" s="178">
        <v>1</v>
      </c>
      <c r="AB32" s="178">
        <v>0</v>
      </c>
      <c r="AC32" s="178">
        <v>0</v>
      </c>
      <c r="AD32" s="178">
        <v>0</v>
      </c>
      <c r="AE32" s="179">
        <v>1</v>
      </c>
      <c r="AF32" s="205">
        <v>0</v>
      </c>
      <c r="AG32" s="178">
        <v>0</v>
      </c>
      <c r="AH32" s="178">
        <v>0</v>
      </c>
      <c r="AI32" s="178">
        <v>0</v>
      </c>
      <c r="AJ32" s="179">
        <v>0</v>
      </c>
    </row>
    <row r="33" spans="2:36" s="172" customFormat="1" ht="23.25" customHeight="1">
      <c r="B33" s="176" t="s">
        <v>366</v>
      </c>
      <c r="C33" s="178">
        <v>743</v>
      </c>
      <c r="D33" s="177">
        <v>637</v>
      </c>
      <c r="E33" s="176">
        <v>1</v>
      </c>
      <c r="F33" s="178">
        <v>0</v>
      </c>
      <c r="G33" s="178">
        <v>616</v>
      </c>
      <c r="H33" s="178">
        <v>20</v>
      </c>
      <c r="I33" s="321">
        <v>0</v>
      </c>
      <c r="J33" s="205">
        <v>0</v>
      </c>
      <c r="K33" s="178">
        <v>1</v>
      </c>
      <c r="L33" s="178">
        <v>0</v>
      </c>
      <c r="M33" s="178">
        <v>0</v>
      </c>
      <c r="N33" s="178">
        <v>11</v>
      </c>
      <c r="O33" s="178">
        <v>4</v>
      </c>
      <c r="P33" s="178">
        <v>0</v>
      </c>
      <c r="Q33" s="178">
        <v>1</v>
      </c>
      <c r="R33" s="179">
        <v>4</v>
      </c>
      <c r="S33" s="180">
        <v>0</v>
      </c>
      <c r="T33" s="272">
        <v>0</v>
      </c>
      <c r="U33" s="176">
        <v>229</v>
      </c>
      <c r="V33" s="178">
        <v>408</v>
      </c>
      <c r="W33" s="179">
        <v>0</v>
      </c>
      <c r="X33" s="180">
        <v>1</v>
      </c>
      <c r="Y33" s="472"/>
      <c r="Z33" s="504">
        <v>6</v>
      </c>
      <c r="AA33" s="178">
        <v>1</v>
      </c>
      <c r="AB33" s="178">
        <v>0</v>
      </c>
      <c r="AC33" s="178">
        <v>0</v>
      </c>
      <c r="AD33" s="178">
        <v>0</v>
      </c>
      <c r="AE33" s="179">
        <v>1</v>
      </c>
      <c r="AF33" s="205">
        <v>0</v>
      </c>
      <c r="AG33" s="178">
        <v>0</v>
      </c>
      <c r="AH33" s="178">
        <v>0</v>
      </c>
      <c r="AI33" s="178">
        <v>0</v>
      </c>
      <c r="AJ33" s="179">
        <v>0</v>
      </c>
    </row>
    <row r="34" spans="2:36" s="172" customFormat="1" ht="23.25" customHeight="1">
      <c r="B34" s="176" t="s">
        <v>367</v>
      </c>
      <c r="C34" s="178">
        <v>254</v>
      </c>
      <c r="D34" s="177">
        <v>186</v>
      </c>
      <c r="E34" s="176">
        <v>2</v>
      </c>
      <c r="F34" s="178">
        <v>0</v>
      </c>
      <c r="G34" s="178">
        <v>167</v>
      </c>
      <c r="H34" s="178">
        <v>17</v>
      </c>
      <c r="I34" s="321">
        <v>0</v>
      </c>
      <c r="J34" s="205">
        <v>0</v>
      </c>
      <c r="K34" s="178">
        <v>2</v>
      </c>
      <c r="L34" s="178">
        <v>0</v>
      </c>
      <c r="M34" s="178">
        <v>0</v>
      </c>
      <c r="N34" s="178">
        <v>0</v>
      </c>
      <c r="O34" s="178">
        <v>10</v>
      </c>
      <c r="P34" s="178">
        <v>1</v>
      </c>
      <c r="Q34" s="178">
        <v>2</v>
      </c>
      <c r="R34" s="179">
        <v>5</v>
      </c>
      <c r="S34" s="180">
        <v>0</v>
      </c>
      <c r="T34" s="272">
        <v>1</v>
      </c>
      <c r="U34" s="176">
        <v>5</v>
      </c>
      <c r="V34" s="178">
        <v>157</v>
      </c>
      <c r="W34" s="179">
        <v>25</v>
      </c>
      <c r="X34" s="180">
        <v>0</v>
      </c>
      <c r="Y34" s="472"/>
      <c r="Z34" s="504">
        <v>3</v>
      </c>
      <c r="AA34" s="178">
        <v>0</v>
      </c>
      <c r="AB34" s="178">
        <v>0</v>
      </c>
      <c r="AC34" s="178">
        <v>0</v>
      </c>
      <c r="AD34" s="178">
        <v>0</v>
      </c>
      <c r="AE34" s="179">
        <v>0</v>
      </c>
      <c r="AF34" s="205">
        <v>0</v>
      </c>
      <c r="AG34" s="178">
        <v>0</v>
      </c>
      <c r="AH34" s="178">
        <v>0</v>
      </c>
      <c r="AI34" s="178">
        <v>0</v>
      </c>
      <c r="AJ34" s="179">
        <v>0</v>
      </c>
    </row>
    <row r="35" spans="2:36" s="172" customFormat="1" ht="23.25" customHeight="1">
      <c r="B35" s="176" t="s">
        <v>368</v>
      </c>
      <c r="C35" s="178">
        <v>158</v>
      </c>
      <c r="D35" s="177">
        <v>131</v>
      </c>
      <c r="E35" s="176">
        <v>1</v>
      </c>
      <c r="F35" s="178">
        <v>0</v>
      </c>
      <c r="G35" s="178">
        <v>125</v>
      </c>
      <c r="H35" s="178">
        <v>5</v>
      </c>
      <c r="I35" s="321">
        <v>0</v>
      </c>
      <c r="J35" s="205">
        <v>1</v>
      </c>
      <c r="K35" s="178">
        <v>0</v>
      </c>
      <c r="L35" s="178">
        <v>0</v>
      </c>
      <c r="M35" s="178">
        <v>0</v>
      </c>
      <c r="N35" s="178">
        <v>3</v>
      </c>
      <c r="O35" s="178">
        <v>2</v>
      </c>
      <c r="P35" s="178">
        <v>0</v>
      </c>
      <c r="Q35" s="178">
        <v>0</v>
      </c>
      <c r="R35" s="179">
        <v>0</v>
      </c>
      <c r="S35" s="180">
        <v>0</v>
      </c>
      <c r="T35" s="272">
        <v>0</v>
      </c>
      <c r="U35" s="176">
        <v>6</v>
      </c>
      <c r="V35" s="178">
        <v>37</v>
      </c>
      <c r="W35" s="179">
        <v>88</v>
      </c>
      <c r="X35" s="180">
        <v>0</v>
      </c>
      <c r="Y35" s="472"/>
      <c r="Z35" s="504">
        <v>4</v>
      </c>
      <c r="AA35" s="178">
        <v>0</v>
      </c>
      <c r="AB35" s="178">
        <v>0</v>
      </c>
      <c r="AC35" s="178">
        <v>0</v>
      </c>
      <c r="AD35" s="178">
        <v>0</v>
      </c>
      <c r="AE35" s="179">
        <v>0</v>
      </c>
      <c r="AF35" s="205">
        <v>0</v>
      </c>
      <c r="AG35" s="178">
        <v>0</v>
      </c>
      <c r="AH35" s="178">
        <v>0</v>
      </c>
      <c r="AI35" s="178">
        <v>0</v>
      </c>
      <c r="AJ35" s="179">
        <v>0</v>
      </c>
    </row>
    <row r="36" spans="2:36" s="172" customFormat="1" ht="23.25" customHeight="1">
      <c r="B36" s="176" t="s">
        <v>369</v>
      </c>
      <c r="C36" s="178">
        <v>18</v>
      </c>
      <c r="D36" s="177">
        <v>10</v>
      </c>
      <c r="E36" s="176">
        <v>1</v>
      </c>
      <c r="F36" s="178">
        <v>0</v>
      </c>
      <c r="G36" s="178">
        <v>5</v>
      </c>
      <c r="H36" s="178">
        <v>4</v>
      </c>
      <c r="I36" s="321">
        <v>0</v>
      </c>
      <c r="J36" s="205">
        <v>1</v>
      </c>
      <c r="K36" s="178">
        <v>0</v>
      </c>
      <c r="L36" s="178">
        <v>0</v>
      </c>
      <c r="M36" s="178">
        <v>0</v>
      </c>
      <c r="N36" s="178">
        <v>2</v>
      </c>
      <c r="O36" s="178">
        <v>0</v>
      </c>
      <c r="P36" s="178">
        <v>0</v>
      </c>
      <c r="Q36" s="178">
        <v>2</v>
      </c>
      <c r="R36" s="179">
        <v>0</v>
      </c>
      <c r="S36" s="180">
        <v>0</v>
      </c>
      <c r="T36" s="272">
        <v>0</v>
      </c>
      <c r="U36" s="176">
        <v>10</v>
      </c>
      <c r="V36" s="178">
        <v>0</v>
      </c>
      <c r="W36" s="179">
        <v>0</v>
      </c>
      <c r="X36" s="180">
        <v>1</v>
      </c>
      <c r="Y36" s="472"/>
      <c r="Z36" s="504">
        <v>8</v>
      </c>
      <c r="AA36" s="178">
        <v>0</v>
      </c>
      <c r="AB36" s="178">
        <v>0</v>
      </c>
      <c r="AC36" s="178">
        <v>0</v>
      </c>
      <c r="AD36" s="178">
        <v>0</v>
      </c>
      <c r="AE36" s="179">
        <v>0</v>
      </c>
      <c r="AF36" s="205">
        <v>0</v>
      </c>
      <c r="AG36" s="178">
        <v>0</v>
      </c>
      <c r="AH36" s="178">
        <v>0</v>
      </c>
      <c r="AI36" s="178">
        <v>0</v>
      </c>
      <c r="AJ36" s="179">
        <v>0</v>
      </c>
    </row>
    <row r="37" spans="2:36" s="172" customFormat="1" ht="23.25" customHeight="1">
      <c r="B37" s="176" t="s">
        <v>370</v>
      </c>
      <c r="C37" s="178">
        <v>30</v>
      </c>
      <c r="D37" s="177">
        <v>5</v>
      </c>
      <c r="E37" s="176">
        <v>1</v>
      </c>
      <c r="F37" s="178">
        <v>0</v>
      </c>
      <c r="G37" s="178">
        <v>2</v>
      </c>
      <c r="H37" s="178">
        <v>2</v>
      </c>
      <c r="I37" s="321">
        <v>0</v>
      </c>
      <c r="J37" s="205">
        <v>0</v>
      </c>
      <c r="K37" s="178">
        <v>1</v>
      </c>
      <c r="L37" s="178">
        <v>0</v>
      </c>
      <c r="M37" s="178">
        <v>0</v>
      </c>
      <c r="N37" s="178">
        <v>0</v>
      </c>
      <c r="O37" s="178">
        <v>2</v>
      </c>
      <c r="P37" s="178">
        <v>0</v>
      </c>
      <c r="Q37" s="178">
        <v>0</v>
      </c>
      <c r="R37" s="179">
        <v>0</v>
      </c>
      <c r="S37" s="180">
        <v>0</v>
      </c>
      <c r="T37" s="272">
        <v>0</v>
      </c>
      <c r="U37" s="176">
        <v>0</v>
      </c>
      <c r="V37" s="178">
        <v>5</v>
      </c>
      <c r="W37" s="179">
        <v>0</v>
      </c>
      <c r="X37" s="180">
        <v>0</v>
      </c>
      <c r="Y37" s="472"/>
      <c r="Z37" s="504">
        <v>3</v>
      </c>
      <c r="AA37" s="178">
        <v>0</v>
      </c>
      <c r="AB37" s="178">
        <v>0</v>
      </c>
      <c r="AC37" s="178">
        <v>0</v>
      </c>
      <c r="AD37" s="178">
        <v>0</v>
      </c>
      <c r="AE37" s="179">
        <v>0</v>
      </c>
      <c r="AF37" s="205">
        <v>0</v>
      </c>
      <c r="AG37" s="178">
        <v>0</v>
      </c>
      <c r="AH37" s="178">
        <v>0</v>
      </c>
      <c r="AI37" s="178">
        <v>0</v>
      </c>
      <c r="AJ37" s="179">
        <v>0</v>
      </c>
    </row>
    <row r="38" spans="2:36" s="172" customFormat="1" ht="23.25" customHeight="1">
      <c r="B38" s="176" t="s">
        <v>371</v>
      </c>
      <c r="C38" s="178">
        <v>59</v>
      </c>
      <c r="D38" s="177">
        <v>28</v>
      </c>
      <c r="E38" s="176">
        <v>0</v>
      </c>
      <c r="F38" s="178">
        <v>1</v>
      </c>
      <c r="G38" s="178">
        <v>24</v>
      </c>
      <c r="H38" s="178">
        <v>3</v>
      </c>
      <c r="I38" s="321">
        <v>0</v>
      </c>
      <c r="J38" s="205">
        <v>0</v>
      </c>
      <c r="K38" s="178">
        <v>1</v>
      </c>
      <c r="L38" s="178">
        <v>0</v>
      </c>
      <c r="M38" s="178">
        <v>0</v>
      </c>
      <c r="N38" s="178">
        <v>1</v>
      </c>
      <c r="O38" s="178">
        <v>2</v>
      </c>
      <c r="P38" s="178">
        <v>0</v>
      </c>
      <c r="Q38" s="178">
        <v>0</v>
      </c>
      <c r="R38" s="179">
        <v>0</v>
      </c>
      <c r="S38" s="180">
        <v>0</v>
      </c>
      <c r="T38" s="272">
        <v>1</v>
      </c>
      <c r="U38" s="176">
        <v>22</v>
      </c>
      <c r="V38" s="178">
        <v>2</v>
      </c>
      <c r="W38" s="179">
        <v>4</v>
      </c>
      <c r="X38" s="180">
        <v>3</v>
      </c>
      <c r="Y38" s="472"/>
      <c r="Z38" s="504">
        <v>5</v>
      </c>
      <c r="AA38" s="178">
        <v>0</v>
      </c>
      <c r="AB38" s="178">
        <v>0</v>
      </c>
      <c r="AC38" s="178">
        <v>0</v>
      </c>
      <c r="AD38" s="178">
        <v>0</v>
      </c>
      <c r="AE38" s="179">
        <v>0</v>
      </c>
      <c r="AF38" s="205">
        <v>0</v>
      </c>
      <c r="AG38" s="178">
        <v>0</v>
      </c>
      <c r="AH38" s="178">
        <v>0</v>
      </c>
      <c r="AI38" s="178">
        <v>0</v>
      </c>
      <c r="AJ38" s="179">
        <v>0</v>
      </c>
    </row>
    <row r="39" spans="2:36" s="172" customFormat="1" ht="23.25" customHeight="1">
      <c r="B39" s="176" t="s">
        <v>372</v>
      </c>
      <c r="C39" s="178">
        <v>127</v>
      </c>
      <c r="D39" s="177">
        <v>18</v>
      </c>
      <c r="E39" s="176">
        <v>0</v>
      </c>
      <c r="F39" s="178">
        <v>0</v>
      </c>
      <c r="G39" s="178">
        <v>13</v>
      </c>
      <c r="H39" s="178">
        <v>5</v>
      </c>
      <c r="I39" s="321">
        <v>0</v>
      </c>
      <c r="J39" s="205">
        <v>0</v>
      </c>
      <c r="K39" s="178">
        <v>0</v>
      </c>
      <c r="L39" s="178">
        <v>0</v>
      </c>
      <c r="M39" s="178">
        <v>2</v>
      </c>
      <c r="N39" s="178">
        <v>3</v>
      </c>
      <c r="O39" s="178">
        <v>0</v>
      </c>
      <c r="P39" s="178">
        <v>0</v>
      </c>
      <c r="Q39" s="178">
        <v>1</v>
      </c>
      <c r="R39" s="179">
        <v>0</v>
      </c>
      <c r="S39" s="180">
        <v>0</v>
      </c>
      <c r="T39" s="272">
        <v>0</v>
      </c>
      <c r="U39" s="176">
        <v>13</v>
      </c>
      <c r="V39" s="178">
        <v>3</v>
      </c>
      <c r="W39" s="179">
        <v>2</v>
      </c>
      <c r="X39" s="180">
        <v>1</v>
      </c>
      <c r="Y39" s="472"/>
      <c r="Z39" s="504">
        <v>1</v>
      </c>
      <c r="AA39" s="178">
        <v>0</v>
      </c>
      <c r="AB39" s="178">
        <v>0</v>
      </c>
      <c r="AC39" s="178">
        <v>0</v>
      </c>
      <c r="AD39" s="178">
        <v>0</v>
      </c>
      <c r="AE39" s="179">
        <v>0</v>
      </c>
      <c r="AF39" s="205">
        <v>0</v>
      </c>
      <c r="AG39" s="178">
        <v>0</v>
      </c>
      <c r="AH39" s="178">
        <v>0</v>
      </c>
      <c r="AI39" s="178">
        <v>0</v>
      </c>
      <c r="AJ39" s="179">
        <v>0</v>
      </c>
    </row>
    <row r="40" spans="2:36" s="172" customFormat="1" ht="23.25" customHeight="1">
      <c r="B40" s="176" t="s">
        <v>373</v>
      </c>
      <c r="C40" s="178">
        <v>43</v>
      </c>
      <c r="D40" s="177">
        <v>16</v>
      </c>
      <c r="E40" s="176">
        <v>0</v>
      </c>
      <c r="F40" s="178">
        <v>0</v>
      </c>
      <c r="G40" s="178">
        <v>10</v>
      </c>
      <c r="H40" s="178">
        <v>4</v>
      </c>
      <c r="I40" s="321">
        <v>2</v>
      </c>
      <c r="J40" s="205">
        <v>0</v>
      </c>
      <c r="K40" s="178">
        <v>0</v>
      </c>
      <c r="L40" s="178">
        <v>0</v>
      </c>
      <c r="M40" s="178">
        <v>2</v>
      </c>
      <c r="N40" s="178">
        <v>0</v>
      </c>
      <c r="O40" s="178">
        <v>2</v>
      </c>
      <c r="P40" s="178">
        <v>0</v>
      </c>
      <c r="Q40" s="178">
        <v>0</v>
      </c>
      <c r="R40" s="179">
        <v>0</v>
      </c>
      <c r="S40" s="180">
        <v>0</v>
      </c>
      <c r="T40" s="272">
        <v>0</v>
      </c>
      <c r="U40" s="176">
        <v>8</v>
      </c>
      <c r="V40" s="178">
        <v>2</v>
      </c>
      <c r="W40" s="179">
        <v>6</v>
      </c>
      <c r="X40" s="180">
        <v>0</v>
      </c>
      <c r="Y40" s="472"/>
      <c r="Z40" s="504">
        <v>6</v>
      </c>
      <c r="AA40" s="178">
        <v>0</v>
      </c>
      <c r="AB40" s="178">
        <v>0</v>
      </c>
      <c r="AC40" s="178">
        <v>0</v>
      </c>
      <c r="AD40" s="178">
        <v>0</v>
      </c>
      <c r="AE40" s="179">
        <v>0</v>
      </c>
      <c r="AF40" s="205">
        <v>0</v>
      </c>
      <c r="AG40" s="178">
        <v>0</v>
      </c>
      <c r="AH40" s="178">
        <v>0</v>
      </c>
      <c r="AI40" s="178">
        <v>0</v>
      </c>
      <c r="AJ40" s="179">
        <v>0</v>
      </c>
    </row>
    <row r="41" spans="2:36" s="172" customFormat="1" ht="23.25" customHeight="1">
      <c r="B41" s="176" t="s">
        <v>374</v>
      </c>
      <c r="C41" s="178">
        <v>110</v>
      </c>
      <c r="D41" s="177">
        <v>13</v>
      </c>
      <c r="E41" s="176">
        <v>1</v>
      </c>
      <c r="F41" s="178">
        <v>0</v>
      </c>
      <c r="G41" s="178">
        <v>5</v>
      </c>
      <c r="H41" s="178">
        <v>7</v>
      </c>
      <c r="I41" s="321">
        <v>0</v>
      </c>
      <c r="J41" s="205">
        <v>0</v>
      </c>
      <c r="K41" s="178">
        <v>1</v>
      </c>
      <c r="L41" s="178">
        <v>0</v>
      </c>
      <c r="M41" s="178">
        <v>0</v>
      </c>
      <c r="N41" s="178">
        <v>0</v>
      </c>
      <c r="O41" s="178">
        <v>0</v>
      </c>
      <c r="P41" s="178">
        <v>0</v>
      </c>
      <c r="Q41" s="178">
        <v>0</v>
      </c>
      <c r="R41" s="179">
        <v>7</v>
      </c>
      <c r="S41" s="180">
        <v>0</v>
      </c>
      <c r="T41" s="272">
        <v>1</v>
      </c>
      <c r="U41" s="176">
        <v>5</v>
      </c>
      <c r="V41" s="178">
        <v>7</v>
      </c>
      <c r="W41" s="179">
        <v>1</v>
      </c>
      <c r="X41" s="180">
        <v>0</v>
      </c>
      <c r="Y41" s="472"/>
      <c r="Z41" s="504">
        <v>5</v>
      </c>
      <c r="AA41" s="178">
        <v>0</v>
      </c>
      <c r="AB41" s="178">
        <v>0</v>
      </c>
      <c r="AC41" s="178">
        <v>0</v>
      </c>
      <c r="AD41" s="178">
        <v>0</v>
      </c>
      <c r="AE41" s="179">
        <v>0</v>
      </c>
      <c r="AF41" s="205">
        <v>0</v>
      </c>
      <c r="AG41" s="178">
        <v>0</v>
      </c>
      <c r="AH41" s="178">
        <v>0</v>
      </c>
      <c r="AI41" s="178">
        <v>0</v>
      </c>
      <c r="AJ41" s="179">
        <v>0</v>
      </c>
    </row>
    <row r="42" spans="2:36" s="172" customFormat="1" ht="23.25" customHeight="1">
      <c r="B42" s="176" t="s">
        <v>375</v>
      </c>
      <c r="C42" s="178">
        <v>20</v>
      </c>
      <c r="D42" s="177">
        <v>6</v>
      </c>
      <c r="E42" s="176">
        <v>2</v>
      </c>
      <c r="F42" s="178">
        <v>1</v>
      </c>
      <c r="G42" s="178">
        <v>1</v>
      </c>
      <c r="H42" s="178">
        <v>2</v>
      </c>
      <c r="I42" s="321">
        <v>0</v>
      </c>
      <c r="J42" s="205">
        <v>0</v>
      </c>
      <c r="K42" s="178">
        <v>3</v>
      </c>
      <c r="L42" s="178">
        <v>0</v>
      </c>
      <c r="M42" s="178">
        <v>0</v>
      </c>
      <c r="N42" s="178">
        <v>1</v>
      </c>
      <c r="O42" s="178">
        <v>0</v>
      </c>
      <c r="P42" s="178">
        <v>0</v>
      </c>
      <c r="Q42" s="178">
        <v>1</v>
      </c>
      <c r="R42" s="179">
        <v>0</v>
      </c>
      <c r="S42" s="180">
        <v>0</v>
      </c>
      <c r="T42" s="272">
        <v>1</v>
      </c>
      <c r="U42" s="176">
        <v>1</v>
      </c>
      <c r="V42" s="178">
        <v>4</v>
      </c>
      <c r="W42" s="179">
        <v>1</v>
      </c>
      <c r="X42" s="180">
        <v>0</v>
      </c>
      <c r="Y42" s="472"/>
      <c r="Z42" s="504">
        <v>3</v>
      </c>
      <c r="AA42" s="178">
        <v>0</v>
      </c>
      <c r="AB42" s="178">
        <v>0</v>
      </c>
      <c r="AC42" s="178">
        <v>0</v>
      </c>
      <c r="AD42" s="178">
        <v>0</v>
      </c>
      <c r="AE42" s="179">
        <v>0</v>
      </c>
      <c r="AF42" s="205">
        <v>0</v>
      </c>
      <c r="AG42" s="178">
        <v>0</v>
      </c>
      <c r="AH42" s="178">
        <v>0</v>
      </c>
      <c r="AI42" s="178">
        <v>0</v>
      </c>
      <c r="AJ42" s="179">
        <v>0</v>
      </c>
    </row>
    <row r="43" spans="2:36" s="172" customFormat="1" ht="23.25" customHeight="1">
      <c r="B43" s="176" t="s">
        <v>403</v>
      </c>
      <c r="C43" s="178">
        <v>25</v>
      </c>
      <c r="D43" s="177">
        <v>11</v>
      </c>
      <c r="E43" s="176">
        <v>1</v>
      </c>
      <c r="F43" s="178">
        <v>2</v>
      </c>
      <c r="G43" s="178">
        <v>3</v>
      </c>
      <c r="H43" s="178">
        <v>5</v>
      </c>
      <c r="I43" s="321">
        <v>0</v>
      </c>
      <c r="J43" s="205">
        <v>1</v>
      </c>
      <c r="K43" s="178">
        <v>2</v>
      </c>
      <c r="L43" s="178">
        <v>0</v>
      </c>
      <c r="M43" s="178">
        <v>0</v>
      </c>
      <c r="N43" s="178">
        <v>2</v>
      </c>
      <c r="O43" s="178">
        <v>0</v>
      </c>
      <c r="P43" s="178">
        <v>0</v>
      </c>
      <c r="Q43" s="178">
        <v>2</v>
      </c>
      <c r="R43" s="179">
        <v>1</v>
      </c>
      <c r="S43" s="180">
        <v>0</v>
      </c>
      <c r="T43" s="272">
        <v>0</v>
      </c>
      <c r="U43" s="176">
        <v>10</v>
      </c>
      <c r="V43" s="178">
        <v>1</v>
      </c>
      <c r="W43" s="179">
        <v>1</v>
      </c>
      <c r="X43" s="180">
        <v>0</v>
      </c>
      <c r="Y43" s="472"/>
      <c r="Z43" s="504">
        <v>3</v>
      </c>
      <c r="AA43" s="178">
        <v>0</v>
      </c>
      <c r="AB43" s="178">
        <v>0</v>
      </c>
      <c r="AC43" s="178">
        <v>0</v>
      </c>
      <c r="AD43" s="178">
        <v>0</v>
      </c>
      <c r="AE43" s="179">
        <v>0</v>
      </c>
      <c r="AF43" s="205">
        <v>0</v>
      </c>
      <c r="AG43" s="178">
        <v>0</v>
      </c>
      <c r="AH43" s="178">
        <v>0</v>
      </c>
      <c r="AI43" s="178">
        <v>0</v>
      </c>
      <c r="AJ43" s="179">
        <v>0</v>
      </c>
    </row>
    <row r="44" spans="2:36" s="172" customFormat="1" ht="23.25" customHeight="1">
      <c r="B44" s="176" t="s">
        <v>376</v>
      </c>
      <c r="C44" s="178">
        <v>24</v>
      </c>
      <c r="D44" s="177">
        <v>9</v>
      </c>
      <c r="E44" s="176">
        <v>0</v>
      </c>
      <c r="F44" s="178">
        <v>0</v>
      </c>
      <c r="G44" s="178">
        <v>5</v>
      </c>
      <c r="H44" s="178">
        <v>4</v>
      </c>
      <c r="I44" s="321">
        <v>0</v>
      </c>
      <c r="J44" s="205">
        <v>0</v>
      </c>
      <c r="K44" s="178">
        <v>0</v>
      </c>
      <c r="L44" s="178">
        <v>0</v>
      </c>
      <c r="M44" s="178">
        <v>0</v>
      </c>
      <c r="N44" s="178">
        <v>0</v>
      </c>
      <c r="O44" s="178">
        <v>0</v>
      </c>
      <c r="P44" s="178">
        <v>1</v>
      </c>
      <c r="Q44" s="178">
        <v>1</v>
      </c>
      <c r="R44" s="179">
        <v>2</v>
      </c>
      <c r="S44" s="180">
        <v>0</v>
      </c>
      <c r="T44" s="272">
        <v>0</v>
      </c>
      <c r="U44" s="176">
        <v>0</v>
      </c>
      <c r="V44" s="178">
        <v>0</v>
      </c>
      <c r="W44" s="179">
        <v>9</v>
      </c>
      <c r="X44" s="180">
        <v>0</v>
      </c>
      <c r="Y44" s="472"/>
      <c r="Z44" s="504">
        <v>2</v>
      </c>
      <c r="AA44" s="178">
        <v>0</v>
      </c>
      <c r="AB44" s="178">
        <v>0</v>
      </c>
      <c r="AC44" s="178">
        <v>0</v>
      </c>
      <c r="AD44" s="178">
        <v>0</v>
      </c>
      <c r="AE44" s="179">
        <v>0</v>
      </c>
      <c r="AF44" s="205">
        <v>0</v>
      </c>
      <c r="AG44" s="178">
        <v>0</v>
      </c>
      <c r="AH44" s="178">
        <v>0</v>
      </c>
      <c r="AI44" s="178">
        <v>0</v>
      </c>
      <c r="AJ44" s="179">
        <v>0</v>
      </c>
    </row>
    <row r="45" spans="2:36" s="172" customFormat="1" ht="23.25" customHeight="1">
      <c r="B45" s="176" t="s">
        <v>377</v>
      </c>
      <c r="C45" s="178">
        <v>166</v>
      </c>
      <c r="D45" s="177">
        <v>55</v>
      </c>
      <c r="E45" s="176">
        <v>1</v>
      </c>
      <c r="F45" s="178">
        <v>0</v>
      </c>
      <c r="G45" s="178">
        <v>44</v>
      </c>
      <c r="H45" s="178">
        <v>10</v>
      </c>
      <c r="I45" s="321">
        <v>0</v>
      </c>
      <c r="J45" s="205">
        <v>0</v>
      </c>
      <c r="K45" s="178">
        <v>0</v>
      </c>
      <c r="L45" s="178">
        <v>1</v>
      </c>
      <c r="M45" s="178">
        <v>1</v>
      </c>
      <c r="N45" s="178">
        <v>1</v>
      </c>
      <c r="O45" s="178">
        <v>1</v>
      </c>
      <c r="P45" s="178">
        <v>0</v>
      </c>
      <c r="Q45" s="178">
        <v>0</v>
      </c>
      <c r="R45" s="179">
        <v>7</v>
      </c>
      <c r="S45" s="180">
        <v>0</v>
      </c>
      <c r="T45" s="272">
        <v>1</v>
      </c>
      <c r="U45" s="176">
        <v>12</v>
      </c>
      <c r="V45" s="178">
        <v>37</v>
      </c>
      <c r="W45" s="179">
        <v>6</v>
      </c>
      <c r="X45" s="180">
        <v>0</v>
      </c>
      <c r="Y45" s="472"/>
      <c r="Z45" s="504">
        <v>9</v>
      </c>
      <c r="AA45" s="178">
        <v>1</v>
      </c>
      <c r="AB45" s="178">
        <v>0</v>
      </c>
      <c r="AC45" s="178">
        <v>0</v>
      </c>
      <c r="AD45" s="178">
        <v>0</v>
      </c>
      <c r="AE45" s="179">
        <v>1</v>
      </c>
      <c r="AF45" s="205">
        <v>0</v>
      </c>
      <c r="AG45" s="178">
        <v>0</v>
      </c>
      <c r="AH45" s="178">
        <v>0</v>
      </c>
      <c r="AI45" s="178">
        <v>0</v>
      </c>
      <c r="AJ45" s="179">
        <v>0</v>
      </c>
    </row>
    <row r="46" spans="2:36" s="172" customFormat="1" ht="23.25" customHeight="1">
      <c r="B46" s="176" t="s">
        <v>378</v>
      </c>
      <c r="C46" s="178">
        <v>14</v>
      </c>
      <c r="D46" s="177">
        <v>6</v>
      </c>
      <c r="E46" s="176">
        <v>1</v>
      </c>
      <c r="F46" s="178">
        <v>0</v>
      </c>
      <c r="G46" s="178">
        <v>5</v>
      </c>
      <c r="H46" s="178">
        <v>0</v>
      </c>
      <c r="I46" s="321">
        <v>0</v>
      </c>
      <c r="J46" s="205">
        <v>0</v>
      </c>
      <c r="K46" s="178">
        <v>1</v>
      </c>
      <c r="L46" s="178">
        <v>0</v>
      </c>
      <c r="M46" s="178">
        <v>0</v>
      </c>
      <c r="N46" s="178">
        <v>0</v>
      </c>
      <c r="O46" s="178">
        <v>0</v>
      </c>
      <c r="P46" s="178">
        <v>0</v>
      </c>
      <c r="Q46" s="178">
        <v>0</v>
      </c>
      <c r="R46" s="179">
        <v>0</v>
      </c>
      <c r="S46" s="180">
        <v>0</v>
      </c>
      <c r="T46" s="272">
        <v>0</v>
      </c>
      <c r="U46" s="176">
        <v>3</v>
      </c>
      <c r="V46" s="178">
        <v>2</v>
      </c>
      <c r="W46" s="179">
        <v>1</v>
      </c>
      <c r="X46" s="180">
        <v>0</v>
      </c>
      <c r="Y46" s="472"/>
      <c r="Z46" s="504">
        <v>3</v>
      </c>
      <c r="AA46" s="178">
        <v>0</v>
      </c>
      <c r="AB46" s="178">
        <v>0</v>
      </c>
      <c r="AC46" s="178">
        <v>0</v>
      </c>
      <c r="AD46" s="178">
        <v>0</v>
      </c>
      <c r="AE46" s="179">
        <v>0</v>
      </c>
      <c r="AF46" s="205">
        <v>0</v>
      </c>
      <c r="AG46" s="178">
        <v>0</v>
      </c>
      <c r="AH46" s="178">
        <v>0</v>
      </c>
      <c r="AI46" s="178">
        <v>0</v>
      </c>
      <c r="AJ46" s="179">
        <v>0</v>
      </c>
    </row>
    <row r="47" spans="2:36" s="172" customFormat="1" ht="23.25" customHeight="1">
      <c r="B47" s="176" t="s">
        <v>379</v>
      </c>
      <c r="C47" s="178">
        <v>34</v>
      </c>
      <c r="D47" s="177">
        <v>11</v>
      </c>
      <c r="E47" s="176">
        <v>2</v>
      </c>
      <c r="F47" s="178">
        <v>1</v>
      </c>
      <c r="G47" s="178">
        <v>5</v>
      </c>
      <c r="H47" s="178">
        <v>3</v>
      </c>
      <c r="I47" s="321">
        <v>0</v>
      </c>
      <c r="J47" s="205">
        <v>2</v>
      </c>
      <c r="K47" s="178">
        <v>1</v>
      </c>
      <c r="L47" s="178">
        <v>0</v>
      </c>
      <c r="M47" s="178">
        <v>0</v>
      </c>
      <c r="N47" s="178">
        <v>1</v>
      </c>
      <c r="O47" s="178">
        <v>0</v>
      </c>
      <c r="P47" s="178">
        <v>0</v>
      </c>
      <c r="Q47" s="178">
        <v>0</v>
      </c>
      <c r="R47" s="179">
        <v>2</v>
      </c>
      <c r="S47" s="180">
        <v>0</v>
      </c>
      <c r="T47" s="272">
        <v>1</v>
      </c>
      <c r="U47" s="176">
        <v>0</v>
      </c>
      <c r="V47" s="178">
        <v>7</v>
      </c>
      <c r="W47" s="179">
        <v>6</v>
      </c>
      <c r="X47" s="180">
        <v>0</v>
      </c>
      <c r="Y47" s="472"/>
      <c r="Z47" s="504">
        <v>5</v>
      </c>
      <c r="AA47" s="178">
        <v>0</v>
      </c>
      <c r="AB47" s="178">
        <v>0</v>
      </c>
      <c r="AC47" s="178">
        <v>0</v>
      </c>
      <c r="AD47" s="178">
        <v>0</v>
      </c>
      <c r="AE47" s="179">
        <v>0</v>
      </c>
      <c r="AF47" s="205">
        <v>0</v>
      </c>
      <c r="AG47" s="178">
        <v>0</v>
      </c>
      <c r="AH47" s="178">
        <v>0</v>
      </c>
      <c r="AI47" s="178">
        <v>0</v>
      </c>
      <c r="AJ47" s="179">
        <v>0</v>
      </c>
    </row>
    <row r="48" spans="2:36" s="172" customFormat="1" ht="23.25" customHeight="1">
      <c r="B48" s="176" t="s">
        <v>380</v>
      </c>
      <c r="C48" s="178">
        <v>28</v>
      </c>
      <c r="D48" s="177">
        <v>9</v>
      </c>
      <c r="E48" s="176">
        <v>1</v>
      </c>
      <c r="F48" s="178">
        <v>0</v>
      </c>
      <c r="G48" s="178">
        <v>7</v>
      </c>
      <c r="H48" s="178">
        <v>1</v>
      </c>
      <c r="I48" s="321">
        <v>0</v>
      </c>
      <c r="J48" s="205">
        <v>0</v>
      </c>
      <c r="K48" s="178">
        <v>1</v>
      </c>
      <c r="L48" s="178">
        <v>0</v>
      </c>
      <c r="M48" s="178">
        <v>0</v>
      </c>
      <c r="N48" s="178">
        <v>0</v>
      </c>
      <c r="O48" s="178">
        <v>0</v>
      </c>
      <c r="P48" s="178">
        <v>0</v>
      </c>
      <c r="Q48" s="178">
        <v>0</v>
      </c>
      <c r="R48" s="179">
        <v>1</v>
      </c>
      <c r="S48" s="180">
        <v>0</v>
      </c>
      <c r="T48" s="272">
        <v>1</v>
      </c>
      <c r="U48" s="176">
        <v>1</v>
      </c>
      <c r="V48" s="178">
        <v>1</v>
      </c>
      <c r="W48" s="179">
        <v>7</v>
      </c>
      <c r="X48" s="180">
        <v>0</v>
      </c>
      <c r="Y48" s="472"/>
      <c r="Z48" s="504">
        <v>1</v>
      </c>
      <c r="AA48" s="178">
        <v>0</v>
      </c>
      <c r="AB48" s="178">
        <v>0</v>
      </c>
      <c r="AC48" s="178">
        <v>0</v>
      </c>
      <c r="AD48" s="178">
        <v>0</v>
      </c>
      <c r="AE48" s="179">
        <v>0</v>
      </c>
      <c r="AF48" s="205">
        <v>0</v>
      </c>
      <c r="AG48" s="178">
        <v>0</v>
      </c>
      <c r="AH48" s="178">
        <v>0</v>
      </c>
      <c r="AI48" s="178">
        <v>0</v>
      </c>
      <c r="AJ48" s="179">
        <v>0</v>
      </c>
    </row>
    <row r="49" spans="2:36" s="172" customFormat="1" ht="23.25" customHeight="1">
      <c r="B49" s="176" t="s">
        <v>381</v>
      </c>
      <c r="C49" s="178">
        <v>15</v>
      </c>
      <c r="D49" s="177">
        <v>5</v>
      </c>
      <c r="E49" s="176">
        <v>1</v>
      </c>
      <c r="F49" s="178">
        <v>0</v>
      </c>
      <c r="G49" s="178">
        <v>2</v>
      </c>
      <c r="H49" s="178">
        <v>2</v>
      </c>
      <c r="I49" s="321">
        <v>0</v>
      </c>
      <c r="J49" s="205">
        <v>0</v>
      </c>
      <c r="K49" s="178">
        <v>1</v>
      </c>
      <c r="L49" s="178">
        <v>0</v>
      </c>
      <c r="M49" s="178">
        <v>0</v>
      </c>
      <c r="N49" s="178">
        <v>1</v>
      </c>
      <c r="O49" s="178">
        <v>0</v>
      </c>
      <c r="P49" s="178">
        <v>0</v>
      </c>
      <c r="Q49" s="178">
        <v>1</v>
      </c>
      <c r="R49" s="179">
        <v>0</v>
      </c>
      <c r="S49" s="180">
        <v>0</v>
      </c>
      <c r="T49" s="272">
        <v>0</v>
      </c>
      <c r="U49" s="176">
        <v>5</v>
      </c>
      <c r="V49" s="178">
        <v>0</v>
      </c>
      <c r="W49" s="179">
        <v>0</v>
      </c>
      <c r="X49" s="180">
        <v>0</v>
      </c>
      <c r="Y49" s="472"/>
      <c r="Z49" s="504">
        <v>4</v>
      </c>
      <c r="AA49" s="178">
        <v>0</v>
      </c>
      <c r="AB49" s="178">
        <v>0</v>
      </c>
      <c r="AC49" s="178">
        <v>0</v>
      </c>
      <c r="AD49" s="178">
        <v>0</v>
      </c>
      <c r="AE49" s="179">
        <v>0</v>
      </c>
      <c r="AF49" s="205">
        <v>0</v>
      </c>
      <c r="AG49" s="178">
        <v>0</v>
      </c>
      <c r="AH49" s="178">
        <v>0</v>
      </c>
      <c r="AI49" s="178">
        <v>0</v>
      </c>
      <c r="AJ49" s="179">
        <v>0</v>
      </c>
    </row>
    <row r="50" spans="2:36" s="172" customFormat="1" ht="23.25" customHeight="1">
      <c r="B50" s="176" t="s">
        <v>382</v>
      </c>
      <c r="C50" s="178">
        <v>36</v>
      </c>
      <c r="D50" s="177">
        <v>16</v>
      </c>
      <c r="E50" s="176">
        <v>4</v>
      </c>
      <c r="F50" s="178">
        <v>0</v>
      </c>
      <c r="G50" s="178">
        <v>3</v>
      </c>
      <c r="H50" s="178">
        <v>9</v>
      </c>
      <c r="I50" s="321">
        <v>0</v>
      </c>
      <c r="J50" s="205">
        <v>1</v>
      </c>
      <c r="K50" s="178">
        <v>2</v>
      </c>
      <c r="L50" s="178">
        <v>1</v>
      </c>
      <c r="M50" s="178">
        <v>0</v>
      </c>
      <c r="N50" s="178">
        <v>8</v>
      </c>
      <c r="O50" s="178">
        <v>1</v>
      </c>
      <c r="P50" s="178">
        <v>0</v>
      </c>
      <c r="Q50" s="178">
        <v>0</v>
      </c>
      <c r="R50" s="179">
        <v>0</v>
      </c>
      <c r="S50" s="180">
        <v>0</v>
      </c>
      <c r="T50" s="272">
        <v>0</v>
      </c>
      <c r="U50" s="176">
        <v>15</v>
      </c>
      <c r="V50" s="178">
        <v>0</v>
      </c>
      <c r="W50" s="179">
        <v>1</v>
      </c>
      <c r="X50" s="180">
        <v>0</v>
      </c>
      <c r="Y50" s="472"/>
      <c r="Z50" s="504">
        <v>12</v>
      </c>
      <c r="AA50" s="178">
        <v>0</v>
      </c>
      <c r="AB50" s="178">
        <v>0</v>
      </c>
      <c r="AC50" s="178">
        <v>0</v>
      </c>
      <c r="AD50" s="178">
        <v>0</v>
      </c>
      <c r="AE50" s="179">
        <v>0</v>
      </c>
      <c r="AF50" s="205">
        <v>0</v>
      </c>
      <c r="AG50" s="178">
        <v>0</v>
      </c>
      <c r="AH50" s="178">
        <v>0</v>
      </c>
      <c r="AI50" s="178">
        <v>0</v>
      </c>
      <c r="AJ50" s="179">
        <v>0</v>
      </c>
    </row>
    <row r="51" spans="2:36" s="172" customFormat="1" ht="23.25" customHeight="1">
      <c r="B51" s="176" t="s">
        <v>383</v>
      </c>
      <c r="C51" s="178">
        <v>27</v>
      </c>
      <c r="D51" s="177">
        <v>11</v>
      </c>
      <c r="E51" s="176">
        <v>4</v>
      </c>
      <c r="F51" s="178">
        <v>0</v>
      </c>
      <c r="G51" s="178">
        <v>4</v>
      </c>
      <c r="H51" s="178">
        <v>3</v>
      </c>
      <c r="I51" s="321">
        <v>0</v>
      </c>
      <c r="J51" s="205">
        <v>2</v>
      </c>
      <c r="K51" s="178">
        <v>2</v>
      </c>
      <c r="L51" s="178">
        <v>0</v>
      </c>
      <c r="M51" s="178">
        <v>0</v>
      </c>
      <c r="N51" s="178">
        <v>2</v>
      </c>
      <c r="O51" s="178">
        <v>0</v>
      </c>
      <c r="P51" s="178">
        <v>0</v>
      </c>
      <c r="Q51" s="178">
        <v>0</v>
      </c>
      <c r="R51" s="179">
        <v>1</v>
      </c>
      <c r="S51" s="180">
        <v>0</v>
      </c>
      <c r="T51" s="272">
        <v>0</v>
      </c>
      <c r="U51" s="176">
        <v>1</v>
      </c>
      <c r="V51" s="178">
        <v>4</v>
      </c>
      <c r="W51" s="179">
        <v>6</v>
      </c>
      <c r="X51" s="180">
        <v>0</v>
      </c>
      <c r="Y51" s="472"/>
      <c r="Z51" s="504">
        <v>4</v>
      </c>
      <c r="AA51" s="178">
        <v>0</v>
      </c>
      <c r="AB51" s="178">
        <v>0</v>
      </c>
      <c r="AC51" s="178">
        <v>0</v>
      </c>
      <c r="AD51" s="178">
        <v>0</v>
      </c>
      <c r="AE51" s="179">
        <v>0</v>
      </c>
      <c r="AF51" s="205">
        <v>0</v>
      </c>
      <c r="AG51" s="178">
        <v>0</v>
      </c>
      <c r="AH51" s="178">
        <v>0</v>
      </c>
      <c r="AI51" s="178">
        <v>0</v>
      </c>
      <c r="AJ51" s="179">
        <v>0</v>
      </c>
    </row>
    <row r="52" spans="2:36" s="172" customFormat="1" ht="23.25" customHeight="1" thickBot="1">
      <c r="B52" s="184" t="s">
        <v>384</v>
      </c>
      <c r="C52" s="186">
        <v>123</v>
      </c>
      <c r="D52" s="185">
        <v>44</v>
      </c>
      <c r="E52" s="184">
        <v>11</v>
      </c>
      <c r="F52" s="186">
        <v>0</v>
      </c>
      <c r="G52" s="186">
        <v>26</v>
      </c>
      <c r="H52" s="186">
        <v>7</v>
      </c>
      <c r="I52" s="322">
        <v>0</v>
      </c>
      <c r="J52" s="206">
        <v>3</v>
      </c>
      <c r="K52" s="186">
        <v>8</v>
      </c>
      <c r="L52" s="186">
        <v>0</v>
      </c>
      <c r="M52" s="186">
        <v>0</v>
      </c>
      <c r="N52" s="186">
        <v>0</v>
      </c>
      <c r="O52" s="186">
        <v>2</v>
      </c>
      <c r="P52" s="186">
        <v>0</v>
      </c>
      <c r="Q52" s="186">
        <v>0</v>
      </c>
      <c r="R52" s="187">
        <v>5</v>
      </c>
      <c r="S52" s="188">
        <v>0</v>
      </c>
      <c r="T52" s="273">
        <v>6</v>
      </c>
      <c r="U52" s="184">
        <v>23</v>
      </c>
      <c r="V52" s="186">
        <v>5</v>
      </c>
      <c r="W52" s="187">
        <v>16</v>
      </c>
      <c r="X52" s="188">
        <v>0</v>
      </c>
      <c r="Y52" s="472"/>
      <c r="Z52" s="508">
        <v>37</v>
      </c>
      <c r="AA52" s="186">
        <v>3</v>
      </c>
      <c r="AB52" s="186">
        <v>2</v>
      </c>
      <c r="AC52" s="186">
        <v>1</v>
      </c>
      <c r="AD52" s="186">
        <v>0</v>
      </c>
      <c r="AE52" s="187">
        <v>0</v>
      </c>
      <c r="AF52" s="206">
        <v>1</v>
      </c>
      <c r="AG52" s="186">
        <v>0</v>
      </c>
      <c r="AH52" s="186">
        <v>0</v>
      </c>
      <c r="AI52" s="186">
        <v>0</v>
      </c>
      <c r="AJ52" s="187">
        <v>1</v>
      </c>
    </row>
    <row r="53" spans="2:36" s="172" customFormat="1" ht="23.25" customHeight="1" thickBot="1" thickTop="1">
      <c r="B53" s="192" t="s">
        <v>93</v>
      </c>
      <c r="C53" s="195">
        <f>SUM(C6:C52)</f>
        <v>9101</v>
      </c>
      <c r="D53" s="193">
        <f aca="true" t="shared" si="0" ref="D53:AJ53">SUM(D6:D52)</f>
        <v>5266</v>
      </c>
      <c r="E53" s="194">
        <f t="shared" si="0"/>
        <v>94</v>
      </c>
      <c r="F53" s="195">
        <f t="shared" si="0"/>
        <v>9</v>
      </c>
      <c r="G53" s="195">
        <f t="shared" si="0"/>
        <v>3741</v>
      </c>
      <c r="H53" s="195">
        <f t="shared" si="0"/>
        <v>1413</v>
      </c>
      <c r="I53" s="323">
        <f t="shared" si="0"/>
        <v>9</v>
      </c>
      <c r="J53" s="207">
        <f t="shared" si="0"/>
        <v>27</v>
      </c>
      <c r="K53" s="195">
        <f t="shared" si="0"/>
        <v>64</v>
      </c>
      <c r="L53" s="195">
        <f t="shared" si="0"/>
        <v>12</v>
      </c>
      <c r="M53" s="195">
        <f t="shared" si="0"/>
        <v>24</v>
      </c>
      <c r="N53" s="195">
        <f t="shared" si="0"/>
        <v>894</v>
      </c>
      <c r="O53" s="195">
        <f t="shared" si="0"/>
        <v>117</v>
      </c>
      <c r="P53" s="195">
        <f t="shared" si="0"/>
        <v>8</v>
      </c>
      <c r="Q53" s="195">
        <f t="shared" si="0"/>
        <v>57</v>
      </c>
      <c r="R53" s="196">
        <f t="shared" si="0"/>
        <v>330</v>
      </c>
      <c r="S53" s="197">
        <f t="shared" si="0"/>
        <v>0</v>
      </c>
      <c r="T53" s="274">
        <f t="shared" si="0"/>
        <v>20</v>
      </c>
      <c r="U53" s="194">
        <f t="shared" si="0"/>
        <v>1558</v>
      </c>
      <c r="V53" s="195">
        <f t="shared" si="0"/>
        <v>1875</v>
      </c>
      <c r="W53" s="196">
        <f t="shared" si="0"/>
        <v>1901</v>
      </c>
      <c r="X53" s="197">
        <f>SUM(X6:X52)</f>
        <v>23</v>
      </c>
      <c r="Y53" s="472"/>
      <c r="Z53" s="509">
        <f>SUM(Z6:Z52)</f>
        <v>438</v>
      </c>
      <c r="AA53" s="195">
        <f t="shared" si="0"/>
        <v>9</v>
      </c>
      <c r="AB53" s="195">
        <f t="shared" si="0"/>
        <v>3</v>
      </c>
      <c r="AC53" s="195">
        <f t="shared" si="0"/>
        <v>1</v>
      </c>
      <c r="AD53" s="195">
        <f t="shared" si="0"/>
        <v>0</v>
      </c>
      <c r="AE53" s="196">
        <f t="shared" si="0"/>
        <v>5</v>
      </c>
      <c r="AF53" s="207">
        <f t="shared" si="0"/>
        <v>2</v>
      </c>
      <c r="AG53" s="195">
        <f t="shared" si="0"/>
        <v>0</v>
      </c>
      <c r="AH53" s="195">
        <f t="shared" si="0"/>
        <v>0</v>
      </c>
      <c r="AI53" s="195">
        <f t="shared" si="0"/>
        <v>0</v>
      </c>
      <c r="AJ53" s="196">
        <f t="shared" si="0"/>
        <v>2</v>
      </c>
    </row>
    <row r="54" ht="13.5" thickTop="1"/>
  </sheetData>
  <sheetProtection/>
  <mergeCells count="40">
    <mergeCell ref="C2:C5"/>
    <mergeCell ref="D2:D5"/>
    <mergeCell ref="E2:R2"/>
    <mergeCell ref="S2:S5"/>
    <mergeCell ref="T2:T5"/>
    <mergeCell ref="U2:W2"/>
    <mergeCell ref="M3:R3"/>
    <mergeCell ref="U3:U5"/>
    <mergeCell ref="V3:W4"/>
    <mergeCell ref="R4:R5"/>
    <mergeCell ref="X2:X5"/>
    <mergeCell ref="Z2:Z5"/>
    <mergeCell ref="AA2:AE2"/>
    <mergeCell ref="AF2:AJ2"/>
    <mergeCell ref="E3:E5"/>
    <mergeCell ref="F3:F5"/>
    <mergeCell ref="G3:G5"/>
    <mergeCell ref="H3:H5"/>
    <mergeCell ref="I3:I5"/>
    <mergeCell ref="J3:L3"/>
    <mergeCell ref="AB3:AE3"/>
    <mergeCell ref="AG3:AJ3"/>
    <mergeCell ref="J4:J5"/>
    <mergeCell ref="K4:K5"/>
    <mergeCell ref="L4:L5"/>
    <mergeCell ref="M4:M5"/>
    <mergeCell ref="N4:N5"/>
    <mergeCell ref="O4:O5"/>
    <mergeCell ref="P4:P5"/>
    <mergeCell ref="Q4:Q5"/>
    <mergeCell ref="AG4:AG5"/>
    <mergeCell ref="AH4:AH5"/>
    <mergeCell ref="AI4:AI5"/>
    <mergeCell ref="AJ4:AJ5"/>
    <mergeCell ref="AA4:AA5"/>
    <mergeCell ref="AB4:AB5"/>
    <mergeCell ref="AC4:AC5"/>
    <mergeCell ref="AD4:AD5"/>
    <mergeCell ref="AE4:AE5"/>
    <mergeCell ref="AF4:A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5.xml><?xml version="1.0" encoding="utf-8"?>
<worksheet xmlns="http://schemas.openxmlformats.org/spreadsheetml/2006/main" xmlns:r="http://schemas.openxmlformats.org/officeDocument/2006/relationships">
  <sheetPr>
    <pageSetUpPr fitToPage="1"/>
  </sheetPr>
  <dimension ref="A1:V53"/>
  <sheetViews>
    <sheetView view="pageBreakPreview" zoomScale="60" zoomScaleNormal="70" zoomScalePageLayoutView="0" workbookViewId="0" topLeftCell="A1">
      <pane xSplit="4" ySplit="5" topLeftCell="E48" activePane="bottomRight" state="frozen"/>
      <selection pane="topLeft" activeCell="A1" sqref="A1"/>
      <selection pane="topRight" activeCell="E1" sqref="E1"/>
      <selection pane="bottomLeft" activeCell="A6" sqref="A6"/>
      <selection pane="bottomRight" activeCell="W73" sqref="W73"/>
    </sheetView>
  </sheetViews>
  <sheetFormatPr defaultColWidth="9.00390625" defaultRowHeight="13.5"/>
  <cols>
    <col min="1" max="1" width="2.875" style="201" customWidth="1"/>
    <col min="2" max="2" width="22.50390625" style="201" customWidth="1"/>
    <col min="3" max="4" width="7.125" style="201" customWidth="1"/>
    <col min="5" max="22" width="5.125" style="201" customWidth="1"/>
    <col min="23" max="16384" width="8.875" style="201" customWidth="1"/>
  </cols>
  <sheetData>
    <row r="1" spans="2:22" s="172" customFormat="1" ht="27" customHeight="1" thickBot="1">
      <c r="B1" s="171" t="s">
        <v>245</v>
      </c>
      <c r="C1" s="441"/>
      <c r="D1" s="441"/>
      <c r="V1" s="316" t="s">
        <v>55</v>
      </c>
    </row>
    <row r="2" spans="1:22" s="441" customFormat="1" ht="30" customHeight="1" thickTop="1">
      <c r="A2" s="317"/>
      <c r="B2" s="202"/>
      <c r="C2" s="599" t="s">
        <v>96</v>
      </c>
      <c r="D2" s="596" t="s">
        <v>212</v>
      </c>
      <c r="E2" s="741" t="s">
        <v>246</v>
      </c>
      <c r="F2" s="712"/>
      <c r="G2" s="712"/>
      <c r="H2" s="712"/>
      <c r="I2" s="712"/>
      <c r="J2" s="712"/>
      <c r="K2" s="712"/>
      <c r="L2" s="712"/>
      <c r="M2" s="712"/>
      <c r="N2" s="712"/>
      <c r="O2" s="712"/>
      <c r="P2" s="712"/>
      <c r="Q2" s="712"/>
      <c r="R2" s="713"/>
      <c r="S2" s="670" t="s">
        <v>247</v>
      </c>
      <c r="T2" s="656"/>
      <c r="U2" s="657"/>
      <c r="V2" s="677" t="s">
        <v>217</v>
      </c>
    </row>
    <row r="3" spans="1:22" s="441" customFormat="1" ht="28.5" customHeight="1">
      <c r="A3" s="317"/>
      <c r="B3" s="203"/>
      <c r="C3" s="600"/>
      <c r="D3" s="609"/>
      <c r="E3" s="643" t="s">
        <v>221</v>
      </c>
      <c r="F3" s="573" t="s">
        <v>222</v>
      </c>
      <c r="G3" s="573" t="s">
        <v>223</v>
      </c>
      <c r="H3" s="573" t="s">
        <v>224</v>
      </c>
      <c r="I3" s="573" t="s">
        <v>72</v>
      </c>
      <c r="J3" s="738" t="s">
        <v>225</v>
      </c>
      <c r="K3" s="738"/>
      <c r="L3" s="738"/>
      <c r="M3" s="738" t="s">
        <v>226</v>
      </c>
      <c r="N3" s="738"/>
      <c r="O3" s="738"/>
      <c r="P3" s="738"/>
      <c r="Q3" s="738"/>
      <c r="R3" s="739"/>
      <c r="S3" s="742"/>
      <c r="T3" s="715" t="s">
        <v>227</v>
      </c>
      <c r="U3" s="716"/>
      <c r="V3" s="678"/>
    </row>
    <row r="4" spans="1:22" s="441" customFormat="1" ht="27" customHeight="1">
      <c r="A4" s="317"/>
      <c r="B4" s="203"/>
      <c r="C4" s="600"/>
      <c r="D4" s="609"/>
      <c r="E4" s="643"/>
      <c r="F4" s="573"/>
      <c r="G4" s="573"/>
      <c r="H4" s="573"/>
      <c r="I4" s="573"/>
      <c r="J4" s="573" t="s">
        <v>229</v>
      </c>
      <c r="K4" s="573" t="s">
        <v>230</v>
      </c>
      <c r="L4" s="573" t="s">
        <v>231</v>
      </c>
      <c r="M4" s="573" t="s">
        <v>248</v>
      </c>
      <c r="N4" s="573" t="s">
        <v>233</v>
      </c>
      <c r="O4" s="573" t="s">
        <v>249</v>
      </c>
      <c r="P4" s="573" t="s">
        <v>250</v>
      </c>
      <c r="Q4" s="573" t="s">
        <v>251</v>
      </c>
      <c r="R4" s="574" t="s">
        <v>72</v>
      </c>
      <c r="S4" s="742"/>
      <c r="T4" s="660"/>
      <c r="U4" s="718"/>
      <c r="V4" s="678"/>
    </row>
    <row r="5" spans="1:22" s="174" customFormat="1" ht="209.25" customHeight="1">
      <c r="A5" s="276"/>
      <c r="B5" s="204"/>
      <c r="C5" s="600"/>
      <c r="D5" s="609"/>
      <c r="E5" s="643"/>
      <c r="F5" s="573"/>
      <c r="G5" s="573"/>
      <c r="H5" s="573"/>
      <c r="I5" s="573"/>
      <c r="J5" s="573"/>
      <c r="K5" s="573"/>
      <c r="L5" s="573"/>
      <c r="M5" s="573"/>
      <c r="N5" s="573"/>
      <c r="O5" s="573"/>
      <c r="P5" s="573"/>
      <c r="Q5" s="573"/>
      <c r="R5" s="574"/>
      <c r="S5" s="742"/>
      <c r="T5" s="500" t="s">
        <v>243</v>
      </c>
      <c r="U5" s="496" t="s">
        <v>244</v>
      </c>
      <c r="V5" s="678"/>
    </row>
    <row r="6" spans="2:22" s="172" customFormat="1" ht="23.25" customHeight="1">
      <c r="B6" s="176" t="s">
        <v>339</v>
      </c>
      <c r="C6" s="178">
        <v>0</v>
      </c>
      <c r="D6" s="177">
        <v>0</v>
      </c>
      <c r="E6" s="176">
        <v>0</v>
      </c>
      <c r="F6" s="178">
        <v>0</v>
      </c>
      <c r="G6" s="178">
        <v>0</v>
      </c>
      <c r="H6" s="178">
        <v>0</v>
      </c>
      <c r="I6" s="178">
        <v>0</v>
      </c>
      <c r="J6" s="178">
        <v>0</v>
      </c>
      <c r="K6" s="178">
        <v>0</v>
      </c>
      <c r="L6" s="178">
        <v>0</v>
      </c>
      <c r="M6" s="178">
        <v>0</v>
      </c>
      <c r="N6" s="178">
        <v>0</v>
      </c>
      <c r="O6" s="178">
        <v>0</v>
      </c>
      <c r="P6" s="178">
        <v>0</v>
      </c>
      <c r="Q6" s="178">
        <v>0</v>
      </c>
      <c r="R6" s="179">
        <v>0</v>
      </c>
      <c r="S6" s="176">
        <v>0</v>
      </c>
      <c r="T6" s="178">
        <v>0</v>
      </c>
      <c r="U6" s="179">
        <v>0</v>
      </c>
      <c r="V6" s="180">
        <v>0</v>
      </c>
    </row>
    <row r="7" spans="2:22" s="172" customFormat="1" ht="23.25" customHeight="1">
      <c r="B7" s="176" t="s">
        <v>340</v>
      </c>
      <c r="C7" s="178">
        <v>0</v>
      </c>
      <c r="D7" s="177">
        <v>0</v>
      </c>
      <c r="E7" s="176">
        <v>0</v>
      </c>
      <c r="F7" s="178">
        <v>0</v>
      </c>
      <c r="G7" s="178">
        <v>0</v>
      </c>
      <c r="H7" s="178">
        <v>0</v>
      </c>
      <c r="I7" s="178">
        <v>0</v>
      </c>
      <c r="J7" s="178">
        <v>0</v>
      </c>
      <c r="K7" s="178">
        <v>0</v>
      </c>
      <c r="L7" s="178">
        <v>0</v>
      </c>
      <c r="M7" s="178">
        <v>0</v>
      </c>
      <c r="N7" s="178">
        <v>0</v>
      </c>
      <c r="O7" s="178">
        <v>0</v>
      </c>
      <c r="P7" s="178">
        <v>0</v>
      </c>
      <c r="Q7" s="178">
        <v>0</v>
      </c>
      <c r="R7" s="179">
        <v>0</v>
      </c>
      <c r="S7" s="176">
        <v>0</v>
      </c>
      <c r="T7" s="178">
        <v>0</v>
      </c>
      <c r="U7" s="179">
        <v>0</v>
      </c>
      <c r="V7" s="180">
        <v>0</v>
      </c>
    </row>
    <row r="8" spans="2:22" s="172" customFormat="1" ht="23.25" customHeight="1">
      <c r="B8" s="176" t="s">
        <v>341</v>
      </c>
      <c r="C8" s="178">
        <v>0</v>
      </c>
      <c r="D8" s="177">
        <v>0</v>
      </c>
      <c r="E8" s="176">
        <v>0</v>
      </c>
      <c r="F8" s="178">
        <v>0</v>
      </c>
      <c r="G8" s="178">
        <v>0</v>
      </c>
      <c r="H8" s="178">
        <v>0</v>
      </c>
      <c r="I8" s="178">
        <v>0</v>
      </c>
      <c r="J8" s="178">
        <v>0</v>
      </c>
      <c r="K8" s="178">
        <v>0</v>
      </c>
      <c r="L8" s="178">
        <v>0</v>
      </c>
      <c r="M8" s="178">
        <v>0</v>
      </c>
      <c r="N8" s="178">
        <v>0</v>
      </c>
      <c r="O8" s="178">
        <v>0</v>
      </c>
      <c r="P8" s="178">
        <v>0</v>
      </c>
      <c r="Q8" s="178">
        <v>0</v>
      </c>
      <c r="R8" s="179">
        <v>0</v>
      </c>
      <c r="S8" s="176">
        <v>0</v>
      </c>
      <c r="T8" s="178">
        <v>0</v>
      </c>
      <c r="U8" s="179">
        <v>0</v>
      </c>
      <c r="V8" s="180">
        <v>0</v>
      </c>
    </row>
    <row r="9" spans="2:22" s="172" customFormat="1" ht="23.25" customHeight="1">
      <c r="B9" s="176" t="s">
        <v>342</v>
      </c>
      <c r="C9" s="178">
        <v>0</v>
      </c>
      <c r="D9" s="177">
        <v>0</v>
      </c>
      <c r="E9" s="176">
        <v>0</v>
      </c>
      <c r="F9" s="178">
        <v>0</v>
      </c>
      <c r="G9" s="178">
        <v>0</v>
      </c>
      <c r="H9" s="178">
        <v>0</v>
      </c>
      <c r="I9" s="178">
        <v>0</v>
      </c>
      <c r="J9" s="178">
        <v>0</v>
      </c>
      <c r="K9" s="178">
        <v>0</v>
      </c>
      <c r="L9" s="178">
        <v>0</v>
      </c>
      <c r="M9" s="178">
        <v>0</v>
      </c>
      <c r="N9" s="178">
        <v>0</v>
      </c>
      <c r="O9" s="178">
        <v>0</v>
      </c>
      <c r="P9" s="178">
        <v>0</v>
      </c>
      <c r="Q9" s="178">
        <v>0</v>
      </c>
      <c r="R9" s="179">
        <v>0</v>
      </c>
      <c r="S9" s="176">
        <v>0</v>
      </c>
      <c r="T9" s="178">
        <v>0</v>
      </c>
      <c r="U9" s="179">
        <v>0</v>
      </c>
      <c r="V9" s="180">
        <v>0</v>
      </c>
    </row>
    <row r="10" spans="2:22" s="172" customFormat="1" ht="23.25" customHeight="1">
      <c r="B10" s="176" t="s">
        <v>343</v>
      </c>
      <c r="C10" s="178">
        <v>0</v>
      </c>
      <c r="D10" s="177">
        <v>0</v>
      </c>
      <c r="E10" s="176">
        <v>0</v>
      </c>
      <c r="F10" s="178">
        <v>0</v>
      </c>
      <c r="G10" s="178">
        <v>0</v>
      </c>
      <c r="H10" s="178">
        <v>0</v>
      </c>
      <c r="I10" s="178">
        <v>0</v>
      </c>
      <c r="J10" s="178">
        <v>0</v>
      </c>
      <c r="K10" s="178">
        <v>0</v>
      </c>
      <c r="L10" s="178">
        <v>0</v>
      </c>
      <c r="M10" s="178">
        <v>0</v>
      </c>
      <c r="N10" s="178">
        <v>0</v>
      </c>
      <c r="O10" s="178">
        <v>0</v>
      </c>
      <c r="P10" s="178">
        <v>0</v>
      </c>
      <c r="Q10" s="178">
        <v>0</v>
      </c>
      <c r="R10" s="179">
        <v>0</v>
      </c>
      <c r="S10" s="176">
        <v>0</v>
      </c>
      <c r="T10" s="178">
        <v>0</v>
      </c>
      <c r="U10" s="179">
        <v>0</v>
      </c>
      <c r="V10" s="180">
        <v>0</v>
      </c>
    </row>
    <row r="11" spans="2:22" s="172" customFormat="1" ht="23.25" customHeight="1">
      <c r="B11" s="176" t="s">
        <v>344</v>
      </c>
      <c r="C11" s="178">
        <v>0</v>
      </c>
      <c r="D11" s="177">
        <v>0</v>
      </c>
      <c r="E11" s="176">
        <v>0</v>
      </c>
      <c r="F11" s="178">
        <v>0</v>
      </c>
      <c r="G11" s="178">
        <v>0</v>
      </c>
      <c r="H11" s="178">
        <v>0</v>
      </c>
      <c r="I11" s="178">
        <v>0</v>
      </c>
      <c r="J11" s="178">
        <v>0</v>
      </c>
      <c r="K11" s="178">
        <v>0</v>
      </c>
      <c r="L11" s="178">
        <v>0</v>
      </c>
      <c r="M11" s="178">
        <v>0</v>
      </c>
      <c r="N11" s="178">
        <v>0</v>
      </c>
      <c r="O11" s="178">
        <v>0</v>
      </c>
      <c r="P11" s="178">
        <v>0</v>
      </c>
      <c r="Q11" s="178">
        <v>0</v>
      </c>
      <c r="R11" s="179">
        <v>0</v>
      </c>
      <c r="S11" s="176">
        <v>0</v>
      </c>
      <c r="T11" s="178">
        <v>0</v>
      </c>
      <c r="U11" s="179">
        <v>0</v>
      </c>
      <c r="V11" s="180">
        <v>0</v>
      </c>
    </row>
    <row r="12" spans="2:22" s="172" customFormat="1" ht="23.25" customHeight="1">
      <c r="B12" s="176" t="s">
        <v>345</v>
      </c>
      <c r="C12" s="178">
        <v>0</v>
      </c>
      <c r="D12" s="177">
        <v>0</v>
      </c>
      <c r="E12" s="176">
        <v>0</v>
      </c>
      <c r="F12" s="178">
        <v>0</v>
      </c>
      <c r="G12" s="178">
        <v>0</v>
      </c>
      <c r="H12" s="178">
        <v>0</v>
      </c>
      <c r="I12" s="178">
        <v>0</v>
      </c>
      <c r="J12" s="178">
        <v>0</v>
      </c>
      <c r="K12" s="178">
        <v>0</v>
      </c>
      <c r="L12" s="178">
        <v>0</v>
      </c>
      <c r="M12" s="178">
        <v>0</v>
      </c>
      <c r="N12" s="178">
        <v>0</v>
      </c>
      <c r="O12" s="178">
        <v>0</v>
      </c>
      <c r="P12" s="178">
        <v>0</v>
      </c>
      <c r="Q12" s="178">
        <v>0</v>
      </c>
      <c r="R12" s="179">
        <v>0</v>
      </c>
      <c r="S12" s="176">
        <v>0</v>
      </c>
      <c r="T12" s="178">
        <v>0</v>
      </c>
      <c r="U12" s="179">
        <v>0</v>
      </c>
      <c r="V12" s="180">
        <v>0</v>
      </c>
    </row>
    <row r="13" spans="2:22" s="172" customFormat="1" ht="23.25" customHeight="1">
      <c r="B13" s="176" t="s">
        <v>346</v>
      </c>
      <c r="C13" s="178">
        <v>0</v>
      </c>
      <c r="D13" s="177">
        <v>0</v>
      </c>
      <c r="E13" s="176">
        <v>0</v>
      </c>
      <c r="F13" s="178">
        <v>0</v>
      </c>
      <c r="G13" s="178">
        <v>0</v>
      </c>
      <c r="H13" s="178">
        <v>0</v>
      </c>
      <c r="I13" s="178">
        <v>0</v>
      </c>
      <c r="J13" s="178">
        <v>0</v>
      </c>
      <c r="K13" s="178">
        <v>0</v>
      </c>
      <c r="L13" s="178">
        <v>0</v>
      </c>
      <c r="M13" s="178">
        <v>0</v>
      </c>
      <c r="N13" s="178">
        <v>0</v>
      </c>
      <c r="O13" s="178">
        <v>0</v>
      </c>
      <c r="P13" s="178">
        <v>0</v>
      </c>
      <c r="Q13" s="178">
        <v>0</v>
      </c>
      <c r="R13" s="179">
        <v>0</v>
      </c>
      <c r="S13" s="176">
        <v>0</v>
      </c>
      <c r="T13" s="178">
        <v>0</v>
      </c>
      <c r="U13" s="179">
        <v>0</v>
      </c>
      <c r="V13" s="180">
        <v>0</v>
      </c>
    </row>
    <row r="14" spans="2:22" s="172" customFormat="1" ht="23.25" customHeight="1">
      <c r="B14" s="176" t="s">
        <v>347</v>
      </c>
      <c r="C14" s="178">
        <v>0</v>
      </c>
      <c r="D14" s="177">
        <v>0</v>
      </c>
      <c r="E14" s="176">
        <v>0</v>
      </c>
      <c r="F14" s="178">
        <v>0</v>
      </c>
      <c r="G14" s="178">
        <v>0</v>
      </c>
      <c r="H14" s="178">
        <v>0</v>
      </c>
      <c r="I14" s="178">
        <v>0</v>
      </c>
      <c r="J14" s="178">
        <v>0</v>
      </c>
      <c r="K14" s="178">
        <v>0</v>
      </c>
      <c r="L14" s="178">
        <v>0</v>
      </c>
      <c r="M14" s="178">
        <v>0</v>
      </c>
      <c r="N14" s="178">
        <v>0</v>
      </c>
      <c r="O14" s="178">
        <v>0</v>
      </c>
      <c r="P14" s="178">
        <v>0</v>
      </c>
      <c r="Q14" s="178">
        <v>0</v>
      </c>
      <c r="R14" s="179">
        <v>0</v>
      </c>
      <c r="S14" s="176">
        <v>0</v>
      </c>
      <c r="T14" s="178">
        <v>0</v>
      </c>
      <c r="U14" s="179">
        <v>0</v>
      </c>
      <c r="V14" s="180">
        <v>0</v>
      </c>
    </row>
    <row r="15" spans="2:22" s="172" customFormat="1" ht="23.25" customHeight="1">
      <c r="B15" s="176" t="s">
        <v>348</v>
      </c>
      <c r="C15" s="178">
        <v>0</v>
      </c>
      <c r="D15" s="177">
        <v>0</v>
      </c>
      <c r="E15" s="176">
        <v>0</v>
      </c>
      <c r="F15" s="178">
        <v>0</v>
      </c>
      <c r="G15" s="178">
        <v>0</v>
      </c>
      <c r="H15" s="178">
        <v>0</v>
      </c>
      <c r="I15" s="178">
        <v>0</v>
      </c>
      <c r="J15" s="178">
        <v>0</v>
      </c>
      <c r="K15" s="178">
        <v>0</v>
      </c>
      <c r="L15" s="178">
        <v>0</v>
      </c>
      <c r="M15" s="178">
        <v>0</v>
      </c>
      <c r="N15" s="178">
        <v>0</v>
      </c>
      <c r="O15" s="178">
        <v>0</v>
      </c>
      <c r="P15" s="178">
        <v>0</v>
      </c>
      <c r="Q15" s="178">
        <v>0</v>
      </c>
      <c r="R15" s="179">
        <v>0</v>
      </c>
      <c r="S15" s="176">
        <v>0</v>
      </c>
      <c r="T15" s="178">
        <v>0</v>
      </c>
      <c r="U15" s="179">
        <v>0</v>
      </c>
      <c r="V15" s="180">
        <v>0</v>
      </c>
    </row>
    <row r="16" spans="2:22" s="172" customFormat="1" ht="23.25" customHeight="1">
      <c r="B16" s="176" t="s">
        <v>349</v>
      </c>
      <c r="C16" s="178">
        <v>0</v>
      </c>
      <c r="D16" s="177">
        <v>0</v>
      </c>
      <c r="E16" s="176">
        <v>0</v>
      </c>
      <c r="F16" s="178">
        <v>0</v>
      </c>
      <c r="G16" s="178">
        <v>0</v>
      </c>
      <c r="H16" s="178">
        <v>0</v>
      </c>
      <c r="I16" s="178">
        <v>0</v>
      </c>
      <c r="J16" s="178">
        <v>0</v>
      </c>
      <c r="K16" s="178">
        <v>0</v>
      </c>
      <c r="L16" s="178">
        <v>0</v>
      </c>
      <c r="M16" s="178">
        <v>0</v>
      </c>
      <c r="N16" s="178">
        <v>0</v>
      </c>
      <c r="O16" s="178">
        <v>0</v>
      </c>
      <c r="P16" s="178">
        <v>0</v>
      </c>
      <c r="Q16" s="178">
        <v>0</v>
      </c>
      <c r="R16" s="179">
        <v>0</v>
      </c>
      <c r="S16" s="176">
        <v>0</v>
      </c>
      <c r="T16" s="178">
        <v>0</v>
      </c>
      <c r="U16" s="179">
        <v>0</v>
      </c>
      <c r="V16" s="180">
        <v>0</v>
      </c>
    </row>
    <row r="17" spans="2:22" s="172" customFormat="1" ht="23.25" customHeight="1">
      <c r="B17" s="176" t="s">
        <v>350</v>
      </c>
      <c r="C17" s="178">
        <v>0</v>
      </c>
      <c r="D17" s="177">
        <v>0</v>
      </c>
      <c r="E17" s="176">
        <v>0</v>
      </c>
      <c r="F17" s="178">
        <v>0</v>
      </c>
      <c r="G17" s="178">
        <v>0</v>
      </c>
      <c r="H17" s="178">
        <v>0</v>
      </c>
      <c r="I17" s="178">
        <v>0</v>
      </c>
      <c r="J17" s="178">
        <v>0</v>
      </c>
      <c r="K17" s="178">
        <v>0</v>
      </c>
      <c r="L17" s="178">
        <v>0</v>
      </c>
      <c r="M17" s="178">
        <v>0</v>
      </c>
      <c r="N17" s="178">
        <v>0</v>
      </c>
      <c r="O17" s="178">
        <v>0</v>
      </c>
      <c r="P17" s="178">
        <v>0</v>
      </c>
      <c r="Q17" s="178">
        <v>0</v>
      </c>
      <c r="R17" s="179">
        <v>0</v>
      </c>
      <c r="S17" s="176">
        <v>0</v>
      </c>
      <c r="T17" s="178">
        <v>0</v>
      </c>
      <c r="U17" s="179">
        <v>0</v>
      </c>
      <c r="V17" s="180">
        <v>0</v>
      </c>
    </row>
    <row r="18" spans="2:22" s="172" customFormat="1" ht="23.25" customHeight="1">
      <c r="B18" s="176" t="s">
        <v>351</v>
      </c>
      <c r="C18" s="178">
        <v>0</v>
      </c>
      <c r="D18" s="177">
        <v>0</v>
      </c>
      <c r="E18" s="176">
        <v>0</v>
      </c>
      <c r="F18" s="178">
        <v>0</v>
      </c>
      <c r="G18" s="178">
        <v>0</v>
      </c>
      <c r="H18" s="178">
        <v>0</v>
      </c>
      <c r="I18" s="178">
        <v>0</v>
      </c>
      <c r="J18" s="178">
        <v>0</v>
      </c>
      <c r="K18" s="178">
        <v>0</v>
      </c>
      <c r="L18" s="178">
        <v>0</v>
      </c>
      <c r="M18" s="178">
        <v>0</v>
      </c>
      <c r="N18" s="178">
        <v>0</v>
      </c>
      <c r="O18" s="178">
        <v>0</v>
      </c>
      <c r="P18" s="178">
        <v>0</v>
      </c>
      <c r="Q18" s="178">
        <v>0</v>
      </c>
      <c r="R18" s="179">
        <v>0</v>
      </c>
      <c r="S18" s="176">
        <v>0</v>
      </c>
      <c r="T18" s="178">
        <v>0</v>
      </c>
      <c r="U18" s="179">
        <v>0</v>
      </c>
      <c r="V18" s="180">
        <v>0</v>
      </c>
    </row>
    <row r="19" spans="2:22" s="172" customFormat="1" ht="23.25" customHeight="1">
      <c r="B19" s="176" t="s">
        <v>352</v>
      </c>
      <c r="C19" s="178">
        <v>0</v>
      </c>
      <c r="D19" s="177">
        <v>0</v>
      </c>
      <c r="E19" s="176">
        <v>0</v>
      </c>
      <c r="F19" s="178">
        <v>0</v>
      </c>
      <c r="G19" s="178">
        <v>0</v>
      </c>
      <c r="H19" s="178">
        <v>0</v>
      </c>
      <c r="I19" s="178">
        <v>0</v>
      </c>
      <c r="J19" s="178">
        <v>0</v>
      </c>
      <c r="K19" s="178">
        <v>0</v>
      </c>
      <c r="L19" s="178">
        <v>0</v>
      </c>
      <c r="M19" s="178">
        <v>0</v>
      </c>
      <c r="N19" s="178">
        <v>0</v>
      </c>
      <c r="O19" s="178">
        <v>0</v>
      </c>
      <c r="P19" s="178">
        <v>0</v>
      </c>
      <c r="Q19" s="178">
        <v>0</v>
      </c>
      <c r="R19" s="179">
        <v>0</v>
      </c>
      <c r="S19" s="176">
        <v>0</v>
      </c>
      <c r="T19" s="178">
        <v>0</v>
      </c>
      <c r="U19" s="179">
        <v>0</v>
      </c>
      <c r="V19" s="180">
        <v>0</v>
      </c>
    </row>
    <row r="20" spans="2:22" s="172" customFormat="1" ht="23.25" customHeight="1">
      <c r="B20" s="176" t="s">
        <v>353</v>
      </c>
      <c r="C20" s="178">
        <v>0</v>
      </c>
      <c r="D20" s="177">
        <v>0</v>
      </c>
      <c r="E20" s="176">
        <v>0</v>
      </c>
      <c r="F20" s="178">
        <v>0</v>
      </c>
      <c r="G20" s="178">
        <v>0</v>
      </c>
      <c r="H20" s="178">
        <v>0</v>
      </c>
      <c r="I20" s="178">
        <v>0</v>
      </c>
      <c r="J20" s="178">
        <v>0</v>
      </c>
      <c r="K20" s="178">
        <v>0</v>
      </c>
      <c r="L20" s="178">
        <v>0</v>
      </c>
      <c r="M20" s="178">
        <v>0</v>
      </c>
      <c r="N20" s="178">
        <v>0</v>
      </c>
      <c r="O20" s="178">
        <v>0</v>
      </c>
      <c r="P20" s="178">
        <v>0</v>
      </c>
      <c r="Q20" s="178">
        <v>0</v>
      </c>
      <c r="R20" s="179">
        <v>0</v>
      </c>
      <c r="S20" s="176">
        <v>0</v>
      </c>
      <c r="T20" s="178">
        <v>0</v>
      </c>
      <c r="U20" s="179">
        <v>0</v>
      </c>
      <c r="V20" s="180">
        <v>0</v>
      </c>
    </row>
    <row r="21" spans="2:22" s="172" customFormat="1" ht="23.25" customHeight="1">
      <c r="B21" s="176" t="s">
        <v>354</v>
      </c>
      <c r="C21" s="178">
        <v>0</v>
      </c>
      <c r="D21" s="177">
        <v>0</v>
      </c>
      <c r="E21" s="176">
        <v>0</v>
      </c>
      <c r="F21" s="178">
        <v>0</v>
      </c>
      <c r="G21" s="178">
        <v>0</v>
      </c>
      <c r="H21" s="178">
        <v>0</v>
      </c>
      <c r="I21" s="178">
        <v>0</v>
      </c>
      <c r="J21" s="178">
        <v>0</v>
      </c>
      <c r="K21" s="178">
        <v>0</v>
      </c>
      <c r="L21" s="178">
        <v>0</v>
      </c>
      <c r="M21" s="178">
        <v>0</v>
      </c>
      <c r="N21" s="178">
        <v>0</v>
      </c>
      <c r="O21" s="178">
        <v>0</v>
      </c>
      <c r="P21" s="178">
        <v>0</v>
      </c>
      <c r="Q21" s="178">
        <v>0</v>
      </c>
      <c r="R21" s="179">
        <v>0</v>
      </c>
      <c r="S21" s="176">
        <v>0</v>
      </c>
      <c r="T21" s="178">
        <v>0</v>
      </c>
      <c r="U21" s="179">
        <v>0</v>
      </c>
      <c r="V21" s="180">
        <v>0</v>
      </c>
    </row>
    <row r="22" spans="2:22" s="172" customFormat="1" ht="23.25" customHeight="1">
      <c r="B22" s="176" t="s">
        <v>355</v>
      </c>
      <c r="C22" s="178">
        <v>0</v>
      </c>
      <c r="D22" s="177">
        <v>0</v>
      </c>
      <c r="E22" s="176">
        <v>0</v>
      </c>
      <c r="F22" s="178">
        <v>0</v>
      </c>
      <c r="G22" s="178">
        <v>0</v>
      </c>
      <c r="H22" s="178">
        <v>0</v>
      </c>
      <c r="I22" s="178">
        <v>0</v>
      </c>
      <c r="J22" s="178">
        <v>0</v>
      </c>
      <c r="K22" s="178">
        <v>0</v>
      </c>
      <c r="L22" s="178">
        <v>0</v>
      </c>
      <c r="M22" s="178">
        <v>0</v>
      </c>
      <c r="N22" s="178">
        <v>0</v>
      </c>
      <c r="O22" s="178">
        <v>0</v>
      </c>
      <c r="P22" s="178">
        <v>0</v>
      </c>
      <c r="Q22" s="178">
        <v>0</v>
      </c>
      <c r="R22" s="179">
        <v>0</v>
      </c>
      <c r="S22" s="176">
        <v>0</v>
      </c>
      <c r="T22" s="178">
        <v>0</v>
      </c>
      <c r="U22" s="179">
        <v>0</v>
      </c>
      <c r="V22" s="180">
        <v>0</v>
      </c>
    </row>
    <row r="23" spans="2:22" s="172" customFormat="1" ht="23.25" customHeight="1">
      <c r="B23" s="176" t="s">
        <v>356</v>
      </c>
      <c r="C23" s="178">
        <v>0</v>
      </c>
      <c r="D23" s="177">
        <v>0</v>
      </c>
      <c r="E23" s="176">
        <v>0</v>
      </c>
      <c r="F23" s="178">
        <v>0</v>
      </c>
      <c r="G23" s="178">
        <v>0</v>
      </c>
      <c r="H23" s="178">
        <v>0</v>
      </c>
      <c r="I23" s="178">
        <v>0</v>
      </c>
      <c r="J23" s="178">
        <v>0</v>
      </c>
      <c r="K23" s="178">
        <v>0</v>
      </c>
      <c r="L23" s="178">
        <v>0</v>
      </c>
      <c r="M23" s="178">
        <v>0</v>
      </c>
      <c r="N23" s="178">
        <v>0</v>
      </c>
      <c r="O23" s="178">
        <v>0</v>
      </c>
      <c r="P23" s="178">
        <v>0</v>
      </c>
      <c r="Q23" s="178">
        <v>0</v>
      </c>
      <c r="R23" s="179">
        <v>0</v>
      </c>
      <c r="S23" s="176">
        <v>0</v>
      </c>
      <c r="T23" s="178">
        <v>0</v>
      </c>
      <c r="U23" s="179">
        <v>0</v>
      </c>
      <c r="V23" s="180">
        <v>0</v>
      </c>
    </row>
    <row r="24" spans="2:22" s="172" customFormat="1" ht="23.25" customHeight="1">
      <c r="B24" s="176" t="s">
        <v>357</v>
      </c>
      <c r="C24" s="178">
        <v>0</v>
      </c>
      <c r="D24" s="177">
        <v>0</v>
      </c>
      <c r="E24" s="176">
        <v>0</v>
      </c>
      <c r="F24" s="178">
        <v>0</v>
      </c>
      <c r="G24" s="178">
        <v>0</v>
      </c>
      <c r="H24" s="178">
        <v>0</v>
      </c>
      <c r="I24" s="178">
        <v>0</v>
      </c>
      <c r="J24" s="178">
        <v>0</v>
      </c>
      <c r="K24" s="178">
        <v>0</v>
      </c>
      <c r="L24" s="178">
        <v>0</v>
      </c>
      <c r="M24" s="178">
        <v>0</v>
      </c>
      <c r="N24" s="178">
        <v>0</v>
      </c>
      <c r="O24" s="178">
        <v>0</v>
      </c>
      <c r="P24" s="178">
        <v>0</v>
      </c>
      <c r="Q24" s="178">
        <v>0</v>
      </c>
      <c r="R24" s="179">
        <v>0</v>
      </c>
      <c r="S24" s="176">
        <v>0</v>
      </c>
      <c r="T24" s="178">
        <v>0</v>
      </c>
      <c r="U24" s="179">
        <v>0</v>
      </c>
      <c r="V24" s="180">
        <v>0</v>
      </c>
    </row>
    <row r="25" spans="2:22" s="172" customFormat="1" ht="23.25" customHeight="1">
      <c r="B25" s="176" t="s">
        <v>358</v>
      </c>
      <c r="C25" s="178">
        <v>0</v>
      </c>
      <c r="D25" s="177">
        <v>0</v>
      </c>
      <c r="E25" s="176">
        <v>0</v>
      </c>
      <c r="F25" s="178">
        <v>0</v>
      </c>
      <c r="G25" s="178">
        <v>0</v>
      </c>
      <c r="H25" s="178">
        <v>0</v>
      </c>
      <c r="I25" s="178">
        <v>0</v>
      </c>
      <c r="J25" s="178">
        <v>0</v>
      </c>
      <c r="K25" s="178">
        <v>0</v>
      </c>
      <c r="L25" s="178">
        <v>0</v>
      </c>
      <c r="M25" s="178">
        <v>0</v>
      </c>
      <c r="N25" s="178">
        <v>0</v>
      </c>
      <c r="O25" s="178">
        <v>0</v>
      </c>
      <c r="P25" s="178">
        <v>0</v>
      </c>
      <c r="Q25" s="178">
        <v>0</v>
      </c>
      <c r="R25" s="179">
        <v>0</v>
      </c>
      <c r="S25" s="176">
        <v>0</v>
      </c>
      <c r="T25" s="178">
        <v>0</v>
      </c>
      <c r="U25" s="179">
        <v>0</v>
      </c>
      <c r="V25" s="180">
        <v>0</v>
      </c>
    </row>
    <row r="26" spans="2:22" s="172" customFormat="1" ht="23.25" customHeight="1">
      <c r="B26" s="176" t="s">
        <v>359</v>
      </c>
      <c r="C26" s="178">
        <v>0</v>
      </c>
      <c r="D26" s="177">
        <v>0</v>
      </c>
      <c r="E26" s="176">
        <v>0</v>
      </c>
      <c r="F26" s="178">
        <v>0</v>
      </c>
      <c r="G26" s="178">
        <v>0</v>
      </c>
      <c r="H26" s="178">
        <v>0</v>
      </c>
      <c r="I26" s="178">
        <v>0</v>
      </c>
      <c r="J26" s="178">
        <v>0</v>
      </c>
      <c r="K26" s="178">
        <v>0</v>
      </c>
      <c r="L26" s="178">
        <v>0</v>
      </c>
      <c r="M26" s="178">
        <v>0</v>
      </c>
      <c r="N26" s="178">
        <v>0</v>
      </c>
      <c r="O26" s="178">
        <v>0</v>
      </c>
      <c r="P26" s="178">
        <v>0</v>
      </c>
      <c r="Q26" s="178">
        <v>0</v>
      </c>
      <c r="R26" s="179">
        <v>0</v>
      </c>
      <c r="S26" s="176">
        <v>0</v>
      </c>
      <c r="T26" s="178">
        <v>0</v>
      </c>
      <c r="U26" s="179">
        <v>0</v>
      </c>
      <c r="V26" s="180">
        <v>0</v>
      </c>
    </row>
    <row r="27" spans="2:22" s="172" customFormat="1" ht="23.25" customHeight="1">
      <c r="B27" s="176" t="s">
        <v>360</v>
      </c>
      <c r="C27" s="178">
        <v>0</v>
      </c>
      <c r="D27" s="177">
        <v>0</v>
      </c>
      <c r="E27" s="176">
        <v>0</v>
      </c>
      <c r="F27" s="178">
        <v>0</v>
      </c>
      <c r="G27" s="178">
        <v>0</v>
      </c>
      <c r="H27" s="178">
        <v>0</v>
      </c>
      <c r="I27" s="178">
        <v>0</v>
      </c>
      <c r="J27" s="178">
        <v>0</v>
      </c>
      <c r="K27" s="178">
        <v>0</v>
      </c>
      <c r="L27" s="178">
        <v>0</v>
      </c>
      <c r="M27" s="178">
        <v>0</v>
      </c>
      <c r="N27" s="178">
        <v>0</v>
      </c>
      <c r="O27" s="178">
        <v>0</v>
      </c>
      <c r="P27" s="178">
        <v>0</v>
      </c>
      <c r="Q27" s="178">
        <v>0</v>
      </c>
      <c r="R27" s="179">
        <v>0</v>
      </c>
      <c r="S27" s="176">
        <v>0</v>
      </c>
      <c r="T27" s="178">
        <v>0</v>
      </c>
      <c r="U27" s="179">
        <v>0</v>
      </c>
      <c r="V27" s="180">
        <v>0</v>
      </c>
    </row>
    <row r="28" spans="2:22" s="172" customFormat="1" ht="23.25" customHeight="1">
      <c r="B28" s="176" t="s">
        <v>361</v>
      </c>
      <c r="C28" s="178">
        <v>0</v>
      </c>
      <c r="D28" s="177">
        <v>0</v>
      </c>
      <c r="E28" s="176">
        <v>0</v>
      </c>
      <c r="F28" s="178">
        <v>0</v>
      </c>
      <c r="G28" s="178">
        <v>0</v>
      </c>
      <c r="H28" s="178">
        <v>0</v>
      </c>
      <c r="I28" s="178">
        <v>0</v>
      </c>
      <c r="J28" s="178">
        <v>0</v>
      </c>
      <c r="K28" s="178">
        <v>0</v>
      </c>
      <c r="L28" s="178">
        <v>0</v>
      </c>
      <c r="M28" s="178">
        <v>0</v>
      </c>
      <c r="N28" s="178">
        <v>0</v>
      </c>
      <c r="O28" s="178">
        <v>0</v>
      </c>
      <c r="P28" s="178">
        <v>0</v>
      </c>
      <c r="Q28" s="178">
        <v>0</v>
      </c>
      <c r="R28" s="179">
        <v>0</v>
      </c>
      <c r="S28" s="176">
        <v>0</v>
      </c>
      <c r="T28" s="178">
        <v>0</v>
      </c>
      <c r="U28" s="179">
        <v>0</v>
      </c>
      <c r="V28" s="180">
        <v>0</v>
      </c>
    </row>
    <row r="29" spans="2:22" s="172" customFormat="1" ht="23.25" customHeight="1">
      <c r="B29" s="176" t="s">
        <v>362</v>
      </c>
      <c r="C29" s="178">
        <v>0</v>
      </c>
      <c r="D29" s="177">
        <v>0</v>
      </c>
      <c r="E29" s="176">
        <v>0</v>
      </c>
      <c r="F29" s="178">
        <v>0</v>
      </c>
      <c r="G29" s="178">
        <v>0</v>
      </c>
      <c r="H29" s="178">
        <v>0</v>
      </c>
      <c r="I29" s="178">
        <v>0</v>
      </c>
      <c r="J29" s="178">
        <v>0</v>
      </c>
      <c r="K29" s="178">
        <v>0</v>
      </c>
      <c r="L29" s="178">
        <v>0</v>
      </c>
      <c r="M29" s="178">
        <v>0</v>
      </c>
      <c r="N29" s="178">
        <v>0</v>
      </c>
      <c r="O29" s="178">
        <v>0</v>
      </c>
      <c r="P29" s="178">
        <v>0</v>
      </c>
      <c r="Q29" s="178">
        <v>0</v>
      </c>
      <c r="R29" s="179">
        <v>0</v>
      </c>
      <c r="S29" s="176">
        <v>0</v>
      </c>
      <c r="T29" s="178">
        <v>0</v>
      </c>
      <c r="U29" s="179">
        <v>0</v>
      </c>
      <c r="V29" s="180">
        <v>0</v>
      </c>
    </row>
    <row r="30" spans="2:22" s="172" customFormat="1" ht="23.25" customHeight="1">
      <c r="B30" s="176" t="s">
        <v>363</v>
      </c>
      <c r="C30" s="178">
        <v>0</v>
      </c>
      <c r="D30" s="177">
        <v>0</v>
      </c>
      <c r="E30" s="176">
        <v>0</v>
      </c>
      <c r="F30" s="178">
        <v>0</v>
      </c>
      <c r="G30" s="178">
        <v>0</v>
      </c>
      <c r="H30" s="178">
        <v>0</v>
      </c>
      <c r="I30" s="178">
        <v>0</v>
      </c>
      <c r="J30" s="178">
        <v>0</v>
      </c>
      <c r="K30" s="178">
        <v>0</v>
      </c>
      <c r="L30" s="178">
        <v>0</v>
      </c>
      <c r="M30" s="178">
        <v>0</v>
      </c>
      <c r="N30" s="178">
        <v>0</v>
      </c>
      <c r="O30" s="178">
        <v>0</v>
      </c>
      <c r="P30" s="178">
        <v>0</v>
      </c>
      <c r="Q30" s="178">
        <v>0</v>
      </c>
      <c r="R30" s="179">
        <v>0</v>
      </c>
      <c r="S30" s="176">
        <v>0</v>
      </c>
      <c r="T30" s="178">
        <v>0</v>
      </c>
      <c r="U30" s="179">
        <v>0</v>
      </c>
      <c r="V30" s="180">
        <v>0</v>
      </c>
    </row>
    <row r="31" spans="2:22" s="172" customFormat="1" ht="23.25" customHeight="1">
      <c r="B31" s="176" t="s">
        <v>364</v>
      </c>
      <c r="C31" s="178">
        <v>0</v>
      </c>
      <c r="D31" s="177">
        <v>0</v>
      </c>
      <c r="E31" s="176">
        <v>0</v>
      </c>
      <c r="F31" s="178">
        <v>0</v>
      </c>
      <c r="G31" s="178">
        <v>0</v>
      </c>
      <c r="H31" s="178">
        <v>0</v>
      </c>
      <c r="I31" s="178">
        <v>0</v>
      </c>
      <c r="J31" s="178">
        <v>0</v>
      </c>
      <c r="K31" s="178">
        <v>0</v>
      </c>
      <c r="L31" s="178">
        <v>0</v>
      </c>
      <c r="M31" s="178">
        <v>0</v>
      </c>
      <c r="N31" s="178">
        <v>0</v>
      </c>
      <c r="O31" s="178">
        <v>0</v>
      </c>
      <c r="P31" s="178">
        <v>0</v>
      </c>
      <c r="Q31" s="178">
        <v>0</v>
      </c>
      <c r="R31" s="179">
        <v>0</v>
      </c>
      <c r="S31" s="176">
        <v>0</v>
      </c>
      <c r="T31" s="178">
        <v>0</v>
      </c>
      <c r="U31" s="179">
        <v>0</v>
      </c>
      <c r="V31" s="180">
        <v>0</v>
      </c>
    </row>
    <row r="32" spans="2:22" s="172" customFormat="1" ht="23.25" customHeight="1">
      <c r="B32" s="176" t="s">
        <v>365</v>
      </c>
      <c r="C32" s="178">
        <v>0</v>
      </c>
      <c r="D32" s="177">
        <v>0</v>
      </c>
      <c r="E32" s="176">
        <v>0</v>
      </c>
      <c r="F32" s="178">
        <v>0</v>
      </c>
      <c r="G32" s="178">
        <v>0</v>
      </c>
      <c r="H32" s="178">
        <v>0</v>
      </c>
      <c r="I32" s="178">
        <v>0</v>
      </c>
      <c r="J32" s="178">
        <v>0</v>
      </c>
      <c r="K32" s="178">
        <v>0</v>
      </c>
      <c r="L32" s="178">
        <v>0</v>
      </c>
      <c r="M32" s="178">
        <v>0</v>
      </c>
      <c r="N32" s="178">
        <v>0</v>
      </c>
      <c r="O32" s="178">
        <v>0</v>
      </c>
      <c r="P32" s="178">
        <v>0</v>
      </c>
      <c r="Q32" s="178">
        <v>0</v>
      </c>
      <c r="R32" s="179">
        <v>0</v>
      </c>
      <c r="S32" s="176">
        <v>0</v>
      </c>
      <c r="T32" s="178">
        <v>0</v>
      </c>
      <c r="U32" s="179">
        <v>0</v>
      </c>
      <c r="V32" s="180">
        <v>0</v>
      </c>
    </row>
    <row r="33" spans="2:22" s="172" customFormat="1" ht="23.25" customHeight="1">
      <c r="B33" s="176" t="s">
        <v>366</v>
      </c>
      <c r="C33" s="178">
        <v>1</v>
      </c>
      <c r="D33" s="177">
        <v>1</v>
      </c>
      <c r="E33" s="176">
        <v>0</v>
      </c>
      <c r="F33" s="178">
        <v>0</v>
      </c>
      <c r="G33" s="178">
        <v>0</v>
      </c>
      <c r="H33" s="178">
        <v>1</v>
      </c>
      <c r="I33" s="178">
        <v>0</v>
      </c>
      <c r="J33" s="178">
        <v>0</v>
      </c>
      <c r="K33" s="178">
        <v>0</v>
      </c>
      <c r="L33" s="178">
        <v>0</v>
      </c>
      <c r="M33" s="178">
        <v>0</v>
      </c>
      <c r="N33" s="178">
        <v>1</v>
      </c>
      <c r="O33" s="178">
        <v>0</v>
      </c>
      <c r="P33" s="178">
        <v>1</v>
      </c>
      <c r="Q33" s="178">
        <v>0</v>
      </c>
      <c r="R33" s="179">
        <v>0</v>
      </c>
      <c r="S33" s="176">
        <v>1</v>
      </c>
      <c r="T33" s="178">
        <v>0</v>
      </c>
      <c r="U33" s="179">
        <v>0</v>
      </c>
      <c r="V33" s="180">
        <v>1</v>
      </c>
    </row>
    <row r="34" spans="2:22" s="172" customFormat="1" ht="23.25" customHeight="1">
      <c r="B34" s="176" t="s">
        <v>367</v>
      </c>
      <c r="C34" s="178">
        <v>0</v>
      </c>
      <c r="D34" s="177">
        <v>0</v>
      </c>
      <c r="E34" s="176">
        <v>0</v>
      </c>
      <c r="F34" s="178">
        <v>0</v>
      </c>
      <c r="G34" s="178">
        <v>0</v>
      </c>
      <c r="H34" s="178">
        <v>0</v>
      </c>
      <c r="I34" s="178">
        <v>0</v>
      </c>
      <c r="J34" s="178">
        <v>0</v>
      </c>
      <c r="K34" s="178">
        <v>0</v>
      </c>
      <c r="L34" s="178">
        <v>0</v>
      </c>
      <c r="M34" s="178">
        <v>0</v>
      </c>
      <c r="N34" s="178">
        <v>0</v>
      </c>
      <c r="O34" s="178">
        <v>0</v>
      </c>
      <c r="P34" s="178">
        <v>0</v>
      </c>
      <c r="Q34" s="178">
        <v>0</v>
      </c>
      <c r="R34" s="179">
        <v>0</v>
      </c>
      <c r="S34" s="176">
        <v>0</v>
      </c>
      <c r="T34" s="178">
        <v>0</v>
      </c>
      <c r="U34" s="179">
        <v>0</v>
      </c>
      <c r="V34" s="180">
        <v>0</v>
      </c>
    </row>
    <row r="35" spans="2:22" s="172" customFormat="1" ht="23.25" customHeight="1">
      <c r="B35" s="176" t="s">
        <v>368</v>
      </c>
      <c r="C35" s="178">
        <v>0</v>
      </c>
      <c r="D35" s="177">
        <v>0</v>
      </c>
      <c r="E35" s="176">
        <v>0</v>
      </c>
      <c r="F35" s="178">
        <v>0</v>
      </c>
      <c r="G35" s="178">
        <v>0</v>
      </c>
      <c r="H35" s="178">
        <v>0</v>
      </c>
      <c r="I35" s="178">
        <v>0</v>
      </c>
      <c r="J35" s="178">
        <v>0</v>
      </c>
      <c r="K35" s="178">
        <v>0</v>
      </c>
      <c r="L35" s="178">
        <v>0</v>
      </c>
      <c r="M35" s="178">
        <v>0</v>
      </c>
      <c r="N35" s="178">
        <v>0</v>
      </c>
      <c r="O35" s="178">
        <v>0</v>
      </c>
      <c r="P35" s="178">
        <v>0</v>
      </c>
      <c r="Q35" s="178">
        <v>0</v>
      </c>
      <c r="R35" s="179">
        <v>0</v>
      </c>
      <c r="S35" s="176">
        <v>0</v>
      </c>
      <c r="T35" s="178">
        <v>0</v>
      </c>
      <c r="U35" s="179">
        <v>0</v>
      </c>
      <c r="V35" s="180">
        <v>0</v>
      </c>
    </row>
    <row r="36" spans="2:22" s="172" customFormat="1" ht="23.25" customHeight="1">
      <c r="B36" s="176" t="s">
        <v>369</v>
      </c>
      <c r="C36" s="178">
        <v>0</v>
      </c>
      <c r="D36" s="177">
        <v>0</v>
      </c>
      <c r="E36" s="176">
        <v>0</v>
      </c>
      <c r="F36" s="178">
        <v>0</v>
      </c>
      <c r="G36" s="178">
        <v>0</v>
      </c>
      <c r="H36" s="178">
        <v>0</v>
      </c>
      <c r="I36" s="178">
        <v>0</v>
      </c>
      <c r="J36" s="178">
        <v>0</v>
      </c>
      <c r="K36" s="178">
        <v>0</v>
      </c>
      <c r="L36" s="178">
        <v>0</v>
      </c>
      <c r="M36" s="178">
        <v>0</v>
      </c>
      <c r="N36" s="178">
        <v>0</v>
      </c>
      <c r="O36" s="178">
        <v>0</v>
      </c>
      <c r="P36" s="178">
        <v>0</v>
      </c>
      <c r="Q36" s="178">
        <v>0</v>
      </c>
      <c r="R36" s="179">
        <v>0</v>
      </c>
      <c r="S36" s="176">
        <v>0</v>
      </c>
      <c r="T36" s="178">
        <v>0</v>
      </c>
      <c r="U36" s="179">
        <v>0</v>
      </c>
      <c r="V36" s="180">
        <v>0</v>
      </c>
    </row>
    <row r="37" spans="2:22" s="172" customFormat="1" ht="23.25" customHeight="1">
      <c r="B37" s="176" t="s">
        <v>370</v>
      </c>
      <c r="C37" s="178">
        <v>0</v>
      </c>
      <c r="D37" s="177">
        <v>0</v>
      </c>
      <c r="E37" s="176">
        <v>0</v>
      </c>
      <c r="F37" s="178">
        <v>0</v>
      </c>
      <c r="G37" s="178">
        <v>0</v>
      </c>
      <c r="H37" s="178">
        <v>0</v>
      </c>
      <c r="I37" s="178">
        <v>0</v>
      </c>
      <c r="J37" s="178">
        <v>0</v>
      </c>
      <c r="K37" s="178">
        <v>0</v>
      </c>
      <c r="L37" s="178">
        <v>0</v>
      </c>
      <c r="M37" s="178">
        <v>0</v>
      </c>
      <c r="N37" s="178">
        <v>0</v>
      </c>
      <c r="O37" s="178">
        <v>0</v>
      </c>
      <c r="P37" s="178">
        <v>0</v>
      </c>
      <c r="Q37" s="178">
        <v>0</v>
      </c>
      <c r="R37" s="179">
        <v>0</v>
      </c>
      <c r="S37" s="176">
        <v>0</v>
      </c>
      <c r="T37" s="178">
        <v>0</v>
      </c>
      <c r="U37" s="179">
        <v>0</v>
      </c>
      <c r="V37" s="180">
        <v>0</v>
      </c>
    </row>
    <row r="38" spans="2:22" s="172" customFormat="1" ht="23.25" customHeight="1">
      <c r="B38" s="176" t="s">
        <v>371</v>
      </c>
      <c r="C38" s="178">
        <v>0</v>
      </c>
      <c r="D38" s="177">
        <v>0</v>
      </c>
      <c r="E38" s="176">
        <v>0</v>
      </c>
      <c r="F38" s="178">
        <v>0</v>
      </c>
      <c r="G38" s="178">
        <v>0</v>
      </c>
      <c r="H38" s="178">
        <v>0</v>
      </c>
      <c r="I38" s="178">
        <v>0</v>
      </c>
      <c r="J38" s="178">
        <v>0</v>
      </c>
      <c r="K38" s="178">
        <v>0</v>
      </c>
      <c r="L38" s="178">
        <v>0</v>
      </c>
      <c r="M38" s="178">
        <v>0</v>
      </c>
      <c r="N38" s="178">
        <v>0</v>
      </c>
      <c r="O38" s="178">
        <v>0</v>
      </c>
      <c r="P38" s="178">
        <v>0</v>
      </c>
      <c r="Q38" s="178">
        <v>0</v>
      </c>
      <c r="R38" s="179">
        <v>0</v>
      </c>
      <c r="S38" s="176">
        <v>0</v>
      </c>
      <c r="T38" s="178">
        <v>0</v>
      </c>
      <c r="U38" s="179">
        <v>0</v>
      </c>
      <c r="V38" s="180">
        <v>0</v>
      </c>
    </row>
    <row r="39" spans="2:22" s="172" customFormat="1" ht="23.25" customHeight="1">
      <c r="B39" s="176" t="s">
        <v>372</v>
      </c>
      <c r="C39" s="178">
        <v>0</v>
      </c>
      <c r="D39" s="177">
        <v>0</v>
      </c>
      <c r="E39" s="176">
        <v>0</v>
      </c>
      <c r="F39" s="178">
        <v>0</v>
      </c>
      <c r="G39" s="178">
        <v>0</v>
      </c>
      <c r="H39" s="178">
        <v>0</v>
      </c>
      <c r="I39" s="178">
        <v>0</v>
      </c>
      <c r="J39" s="178">
        <v>0</v>
      </c>
      <c r="K39" s="178">
        <v>0</v>
      </c>
      <c r="L39" s="178">
        <v>0</v>
      </c>
      <c r="M39" s="178">
        <v>0</v>
      </c>
      <c r="N39" s="178">
        <v>0</v>
      </c>
      <c r="O39" s="178">
        <v>0</v>
      </c>
      <c r="P39" s="178">
        <v>0</v>
      </c>
      <c r="Q39" s="178">
        <v>0</v>
      </c>
      <c r="R39" s="179">
        <v>0</v>
      </c>
      <c r="S39" s="176">
        <v>0</v>
      </c>
      <c r="T39" s="178">
        <v>0</v>
      </c>
      <c r="U39" s="179">
        <v>0</v>
      </c>
      <c r="V39" s="180">
        <v>0</v>
      </c>
    </row>
    <row r="40" spans="2:22" s="172" customFormat="1" ht="23.25" customHeight="1">
      <c r="B40" s="176" t="s">
        <v>373</v>
      </c>
      <c r="C40" s="178">
        <v>0</v>
      </c>
      <c r="D40" s="177">
        <v>0</v>
      </c>
      <c r="E40" s="176">
        <v>0</v>
      </c>
      <c r="F40" s="178">
        <v>0</v>
      </c>
      <c r="G40" s="178">
        <v>0</v>
      </c>
      <c r="H40" s="178">
        <v>0</v>
      </c>
      <c r="I40" s="178">
        <v>0</v>
      </c>
      <c r="J40" s="178">
        <v>0</v>
      </c>
      <c r="K40" s="178">
        <v>0</v>
      </c>
      <c r="L40" s="178">
        <v>0</v>
      </c>
      <c r="M40" s="178">
        <v>0</v>
      </c>
      <c r="N40" s="178">
        <v>0</v>
      </c>
      <c r="O40" s="178">
        <v>0</v>
      </c>
      <c r="P40" s="178">
        <v>0</v>
      </c>
      <c r="Q40" s="178">
        <v>0</v>
      </c>
      <c r="R40" s="179">
        <v>0</v>
      </c>
      <c r="S40" s="176">
        <v>0</v>
      </c>
      <c r="T40" s="178">
        <v>0</v>
      </c>
      <c r="U40" s="179">
        <v>0</v>
      </c>
      <c r="V40" s="180">
        <v>0</v>
      </c>
    </row>
    <row r="41" spans="2:22" s="172" customFormat="1" ht="23.25" customHeight="1">
      <c r="B41" s="176" t="s">
        <v>374</v>
      </c>
      <c r="C41" s="178">
        <v>0</v>
      </c>
      <c r="D41" s="177">
        <v>0</v>
      </c>
      <c r="E41" s="176">
        <v>0</v>
      </c>
      <c r="F41" s="178">
        <v>0</v>
      </c>
      <c r="G41" s="178">
        <v>0</v>
      </c>
      <c r="H41" s="178">
        <v>0</v>
      </c>
      <c r="I41" s="178">
        <v>0</v>
      </c>
      <c r="J41" s="178">
        <v>0</v>
      </c>
      <c r="K41" s="178">
        <v>0</v>
      </c>
      <c r="L41" s="178">
        <v>0</v>
      </c>
      <c r="M41" s="178">
        <v>0</v>
      </c>
      <c r="N41" s="178">
        <v>0</v>
      </c>
      <c r="O41" s="178">
        <v>0</v>
      </c>
      <c r="P41" s="178">
        <v>0</v>
      </c>
      <c r="Q41" s="178">
        <v>0</v>
      </c>
      <c r="R41" s="179">
        <v>0</v>
      </c>
      <c r="S41" s="176">
        <v>0</v>
      </c>
      <c r="T41" s="178">
        <v>0</v>
      </c>
      <c r="U41" s="179">
        <v>0</v>
      </c>
      <c r="V41" s="180">
        <v>0</v>
      </c>
    </row>
    <row r="42" spans="2:22" s="172" customFormat="1" ht="23.25" customHeight="1">
      <c r="B42" s="176" t="s">
        <v>375</v>
      </c>
      <c r="C42" s="178">
        <v>0</v>
      </c>
      <c r="D42" s="177">
        <v>0</v>
      </c>
      <c r="E42" s="176">
        <v>0</v>
      </c>
      <c r="F42" s="178">
        <v>0</v>
      </c>
      <c r="G42" s="178">
        <v>0</v>
      </c>
      <c r="H42" s="178">
        <v>0</v>
      </c>
      <c r="I42" s="178">
        <v>0</v>
      </c>
      <c r="J42" s="178">
        <v>0</v>
      </c>
      <c r="K42" s="178">
        <v>0</v>
      </c>
      <c r="L42" s="178">
        <v>0</v>
      </c>
      <c r="M42" s="178">
        <v>0</v>
      </c>
      <c r="N42" s="178">
        <v>0</v>
      </c>
      <c r="O42" s="178">
        <v>0</v>
      </c>
      <c r="P42" s="178">
        <v>0</v>
      </c>
      <c r="Q42" s="178">
        <v>0</v>
      </c>
      <c r="R42" s="179">
        <v>0</v>
      </c>
      <c r="S42" s="176">
        <v>0</v>
      </c>
      <c r="T42" s="178">
        <v>0</v>
      </c>
      <c r="U42" s="179">
        <v>0</v>
      </c>
      <c r="V42" s="180">
        <v>0</v>
      </c>
    </row>
    <row r="43" spans="2:22" s="172" customFormat="1" ht="23.25" customHeight="1">
      <c r="B43" s="176" t="s">
        <v>403</v>
      </c>
      <c r="C43" s="178">
        <v>0</v>
      </c>
      <c r="D43" s="177">
        <v>0</v>
      </c>
      <c r="E43" s="176">
        <v>0</v>
      </c>
      <c r="F43" s="178">
        <v>0</v>
      </c>
      <c r="G43" s="178">
        <v>0</v>
      </c>
      <c r="H43" s="178">
        <v>0</v>
      </c>
      <c r="I43" s="178">
        <v>0</v>
      </c>
      <c r="J43" s="178">
        <v>0</v>
      </c>
      <c r="K43" s="178">
        <v>0</v>
      </c>
      <c r="L43" s="178">
        <v>0</v>
      </c>
      <c r="M43" s="178">
        <v>0</v>
      </c>
      <c r="N43" s="178">
        <v>0</v>
      </c>
      <c r="O43" s="178">
        <v>0</v>
      </c>
      <c r="P43" s="178">
        <v>0</v>
      </c>
      <c r="Q43" s="178">
        <v>0</v>
      </c>
      <c r="R43" s="179">
        <v>0</v>
      </c>
      <c r="S43" s="176">
        <v>0</v>
      </c>
      <c r="T43" s="178">
        <v>0</v>
      </c>
      <c r="U43" s="179">
        <v>0</v>
      </c>
      <c r="V43" s="180">
        <v>0</v>
      </c>
    </row>
    <row r="44" spans="2:22" s="172" customFormat="1" ht="23.25" customHeight="1">
      <c r="B44" s="176" t="s">
        <v>376</v>
      </c>
      <c r="C44" s="178">
        <v>0</v>
      </c>
      <c r="D44" s="177">
        <v>0</v>
      </c>
      <c r="E44" s="176">
        <v>0</v>
      </c>
      <c r="F44" s="178">
        <v>0</v>
      </c>
      <c r="G44" s="178">
        <v>0</v>
      </c>
      <c r="H44" s="178">
        <v>0</v>
      </c>
      <c r="I44" s="178">
        <v>0</v>
      </c>
      <c r="J44" s="178">
        <v>0</v>
      </c>
      <c r="K44" s="178">
        <v>0</v>
      </c>
      <c r="L44" s="178">
        <v>0</v>
      </c>
      <c r="M44" s="178">
        <v>0</v>
      </c>
      <c r="N44" s="178">
        <v>0</v>
      </c>
      <c r="O44" s="178">
        <v>0</v>
      </c>
      <c r="P44" s="178">
        <v>0</v>
      </c>
      <c r="Q44" s="178">
        <v>0</v>
      </c>
      <c r="R44" s="179">
        <v>0</v>
      </c>
      <c r="S44" s="176">
        <v>0</v>
      </c>
      <c r="T44" s="178">
        <v>0</v>
      </c>
      <c r="U44" s="179">
        <v>0</v>
      </c>
      <c r="V44" s="180">
        <v>0</v>
      </c>
    </row>
    <row r="45" spans="2:22" s="172" customFormat="1" ht="23.25" customHeight="1">
      <c r="B45" s="176" t="s">
        <v>377</v>
      </c>
      <c r="C45" s="178">
        <v>0</v>
      </c>
      <c r="D45" s="177">
        <v>0</v>
      </c>
      <c r="E45" s="176">
        <v>0</v>
      </c>
      <c r="F45" s="178">
        <v>0</v>
      </c>
      <c r="G45" s="178">
        <v>0</v>
      </c>
      <c r="H45" s="178">
        <v>0</v>
      </c>
      <c r="I45" s="178">
        <v>0</v>
      </c>
      <c r="J45" s="178">
        <v>0</v>
      </c>
      <c r="K45" s="178">
        <v>0</v>
      </c>
      <c r="L45" s="178">
        <v>0</v>
      </c>
      <c r="M45" s="178">
        <v>0</v>
      </c>
      <c r="N45" s="178">
        <v>0</v>
      </c>
      <c r="O45" s="178">
        <v>0</v>
      </c>
      <c r="P45" s="178">
        <v>0</v>
      </c>
      <c r="Q45" s="178">
        <v>0</v>
      </c>
      <c r="R45" s="179">
        <v>0</v>
      </c>
      <c r="S45" s="176">
        <v>0</v>
      </c>
      <c r="T45" s="178">
        <v>0</v>
      </c>
      <c r="U45" s="179">
        <v>0</v>
      </c>
      <c r="V45" s="180">
        <v>0</v>
      </c>
    </row>
    <row r="46" spans="2:22" s="172" customFormat="1" ht="23.25" customHeight="1">
      <c r="B46" s="176" t="s">
        <v>378</v>
      </c>
      <c r="C46" s="178">
        <v>0</v>
      </c>
      <c r="D46" s="177">
        <v>0</v>
      </c>
      <c r="E46" s="176">
        <v>0</v>
      </c>
      <c r="F46" s="178">
        <v>0</v>
      </c>
      <c r="G46" s="178">
        <v>0</v>
      </c>
      <c r="H46" s="178">
        <v>0</v>
      </c>
      <c r="I46" s="178">
        <v>0</v>
      </c>
      <c r="J46" s="178">
        <v>0</v>
      </c>
      <c r="K46" s="178">
        <v>0</v>
      </c>
      <c r="L46" s="178">
        <v>0</v>
      </c>
      <c r="M46" s="178">
        <v>0</v>
      </c>
      <c r="N46" s="178">
        <v>0</v>
      </c>
      <c r="O46" s="178">
        <v>0</v>
      </c>
      <c r="P46" s="178">
        <v>0</v>
      </c>
      <c r="Q46" s="178">
        <v>0</v>
      </c>
      <c r="R46" s="179">
        <v>0</v>
      </c>
      <c r="S46" s="176">
        <v>0</v>
      </c>
      <c r="T46" s="178">
        <v>0</v>
      </c>
      <c r="U46" s="179">
        <v>0</v>
      </c>
      <c r="V46" s="180">
        <v>0</v>
      </c>
    </row>
    <row r="47" spans="2:22" s="172" customFormat="1" ht="23.25" customHeight="1">
      <c r="B47" s="176" t="s">
        <v>379</v>
      </c>
      <c r="C47" s="178">
        <v>0</v>
      </c>
      <c r="D47" s="177">
        <v>0</v>
      </c>
      <c r="E47" s="176">
        <v>0</v>
      </c>
      <c r="F47" s="178">
        <v>0</v>
      </c>
      <c r="G47" s="178">
        <v>0</v>
      </c>
      <c r="H47" s="178">
        <v>0</v>
      </c>
      <c r="I47" s="178">
        <v>0</v>
      </c>
      <c r="J47" s="178">
        <v>0</v>
      </c>
      <c r="K47" s="178">
        <v>0</v>
      </c>
      <c r="L47" s="178">
        <v>0</v>
      </c>
      <c r="M47" s="178">
        <v>0</v>
      </c>
      <c r="N47" s="178">
        <v>0</v>
      </c>
      <c r="O47" s="178">
        <v>0</v>
      </c>
      <c r="P47" s="178">
        <v>0</v>
      </c>
      <c r="Q47" s="178">
        <v>0</v>
      </c>
      <c r="R47" s="179">
        <v>0</v>
      </c>
      <c r="S47" s="176">
        <v>0</v>
      </c>
      <c r="T47" s="178">
        <v>0</v>
      </c>
      <c r="U47" s="179">
        <v>0</v>
      </c>
      <c r="V47" s="180">
        <v>0</v>
      </c>
    </row>
    <row r="48" spans="2:22" s="172" customFormat="1" ht="23.25" customHeight="1">
      <c r="B48" s="176" t="s">
        <v>380</v>
      </c>
      <c r="C48" s="178">
        <v>104</v>
      </c>
      <c r="D48" s="177">
        <v>0</v>
      </c>
      <c r="E48" s="176">
        <v>0</v>
      </c>
      <c r="F48" s="178">
        <v>0</v>
      </c>
      <c r="G48" s="178">
        <v>0</v>
      </c>
      <c r="H48" s="178">
        <v>0</v>
      </c>
      <c r="I48" s="178">
        <v>0</v>
      </c>
      <c r="J48" s="178">
        <v>0</v>
      </c>
      <c r="K48" s="178">
        <v>0</v>
      </c>
      <c r="L48" s="178">
        <v>0</v>
      </c>
      <c r="M48" s="178">
        <v>0</v>
      </c>
      <c r="N48" s="178">
        <v>0</v>
      </c>
      <c r="O48" s="178">
        <v>0</v>
      </c>
      <c r="P48" s="178">
        <v>0</v>
      </c>
      <c r="Q48" s="178">
        <v>0</v>
      </c>
      <c r="R48" s="179">
        <v>0</v>
      </c>
      <c r="S48" s="176">
        <v>0</v>
      </c>
      <c r="T48" s="178">
        <v>0</v>
      </c>
      <c r="U48" s="179">
        <v>0</v>
      </c>
      <c r="V48" s="180">
        <v>0</v>
      </c>
    </row>
    <row r="49" spans="2:22" s="172" customFormat="1" ht="23.25" customHeight="1">
      <c r="B49" s="176" t="s">
        <v>381</v>
      </c>
      <c r="C49" s="178">
        <v>0</v>
      </c>
      <c r="D49" s="177">
        <v>0</v>
      </c>
      <c r="E49" s="176">
        <v>0</v>
      </c>
      <c r="F49" s="178">
        <v>0</v>
      </c>
      <c r="G49" s="178">
        <v>0</v>
      </c>
      <c r="H49" s="178">
        <v>0</v>
      </c>
      <c r="I49" s="178">
        <v>0</v>
      </c>
      <c r="J49" s="178">
        <v>0</v>
      </c>
      <c r="K49" s="178">
        <v>0</v>
      </c>
      <c r="L49" s="178">
        <v>0</v>
      </c>
      <c r="M49" s="178">
        <v>0</v>
      </c>
      <c r="N49" s="178">
        <v>0</v>
      </c>
      <c r="O49" s="178">
        <v>0</v>
      </c>
      <c r="P49" s="178">
        <v>0</v>
      </c>
      <c r="Q49" s="178">
        <v>0</v>
      </c>
      <c r="R49" s="179">
        <v>0</v>
      </c>
      <c r="S49" s="176">
        <v>0</v>
      </c>
      <c r="T49" s="178">
        <v>0</v>
      </c>
      <c r="U49" s="179">
        <v>0</v>
      </c>
      <c r="V49" s="180">
        <v>0</v>
      </c>
    </row>
    <row r="50" spans="2:22" s="172" customFormat="1" ht="23.25" customHeight="1">
      <c r="B50" s="176" t="s">
        <v>382</v>
      </c>
      <c r="C50" s="178">
        <v>0</v>
      </c>
      <c r="D50" s="177">
        <v>0</v>
      </c>
      <c r="E50" s="176">
        <v>0</v>
      </c>
      <c r="F50" s="178">
        <v>0</v>
      </c>
      <c r="G50" s="178">
        <v>0</v>
      </c>
      <c r="H50" s="178">
        <v>0</v>
      </c>
      <c r="I50" s="178">
        <v>0</v>
      </c>
      <c r="J50" s="178">
        <v>0</v>
      </c>
      <c r="K50" s="178">
        <v>0</v>
      </c>
      <c r="L50" s="178">
        <v>0</v>
      </c>
      <c r="M50" s="178">
        <v>0</v>
      </c>
      <c r="N50" s="178">
        <v>0</v>
      </c>
      <c r="O50" s="178">
        <v>0</v>
      </c>
      <c r="P50" s="178">
        <v>0</v>
      </c>
      <c r="Q50" s="178">
        <v>0</v>
      </c>
      <c r="R50" s="179">
        <v>0</v>
      </c>
      <c r="S50" s="176">
        <v>0</v>
      </c>
      <c r="T50" s="178">
        <v>0</v>
      </c>
      <c r="U50" s="179">
        <v>0</v>
      </c>
      <c r="V50" s="180">
        <v>0</v>
      </c>
    </row>
    <row r="51" spans="2:22" s="172" customFormat="1" ht="23.25" customHeight="1">
      <c r="B51" s="176" t="s">
        <v>383</v>
      </c>
      <c r="C51" s="178">
        <v>29</v>
      </c>
      <c r="D51" s="177">
        <v>19</v>
      </c>
      <c r="E51" s="176">
        <v>0</v>
      </c>
      <c r="F51" s="178">
        <v>0</v>
      </c>
      <c r="G51" s="178">
        <v>19</v>
      </c>
      <c r="H51" s="178">
        <v>0</v>
      </c>
      <c r="I51" s="178">
        <v>0</v>
      </c>
      <c r="J51" s="178">
        <v>0</v>
      </c>
      <c r="K51" s="178">
        <v>0</v>
      </c>
      <c r="L51" s="178">
        <v>0</v>
      </c>
      <c r="M51" s="178">
        <v>0</v>
      </c>
      <c r="N51" s="178">
        <v>0</v>
      </c>
      <c r="O51" s="178">
        <v>0</v>
      </c>
      <c r="P51" s="178">
        <v>0</v>
      </c>
      <c r="Q51" s="178">
        <v>0</v>
      </c>
      <c r="R51" s="179">
        <v>0</v>
      </c>
      <c r="S51" s="176">
        <v>0</v>
      </c>
      <c r="T51" s="178">
        <v>19</v>
      </c>
      <c r="U51" s="179">
        <v>0</v>
      </c>
      <c r="V51" s="180">
        <v>0</v>
      </c>
    </row>
    <row r="52" spans="2:22" s="172" customFormat="1" ht="23.25" customHeight="1" thickBot="1">
      <c r="B52" s="184" t="s">
        <v>384</v>
      </c>
      <c r="C52" s="186">
        <v>0</v>
      </c>
      <c r="D52" s="185">
        <v>0</v>
      </c>
      <c r="E52" s="184">
        <v>0</v>
      </c>
      <c r="F52" s="186">
        <v>0</v>
      </c>
      <c r="G52" s="186">
        <v>0</v>
      </c>
      <c r="H52" s="186">
        <v>0</v>
      </c>
      <c r="I52" s="186">
        <v>0</v>
      </c>
      <c r="J52" s="186">
        <v>0</v>
      </c>
      <c r="K52" s="186">
        <v>0</v>
      </c>
      <c r="L52" s="186">
        <v>0</v>
      </c>
      <c r="M52" s="186">
        <v>0</v>
      </c>
      <c r="N52" s="186">
        <v>0</v>
      </c>
      <c r="O52" s="186">
        <v>0</v>
      </c>
      <c r="P52" s="186">
        <v>0</v>
      </c>
      <c r="Q52" s="186">
        <v>0</v>
      </c>
      <c r="R52" s="187">
        <v>0</v>
      </c>
      <c r="S52" s="184">
        <v>0</v>
      </c>
      <c r="T52" s="186">
        <v>0</v>
      </c>
      <c r="U52" s="187">
        <v>0</v>
      </c>
      <c r="V52" s="188">
        <v>0</v>
      </c>
    </row>
    <row r="53" spans="2:22" s="172" customFormat="1" ht="23.25" customHeight="1" thickBot="1" thickTop="1">
      <c r="B53" s="192" t="s">
        <v>93</v>
      </c>
      <c r="C53" s="195">
        <f>SUM(C6:C52)</f>
        <v>134</v>
      </c>
      <c r="D53" s="193">
        <f aca="true" t="shared" si="0" ref="D53:U53">SUM(D6:D52)</f>
        <v>20</v>
      </c>
      <c r="E53" s="194">
        <f t="shared" si="0"/>
        <v>0</v>
      </c>
      <c r="F53" s="195">
        <f t="shared" si="0"/>
        <v>0</v>
      </c>
      <c r="G53" s="195">
        <f t="shared" si="0"/>
        <v>19</v>
      </c>
      <c r="H53" s="195">
        <f t="shared" si="0"/>
        <v>1</v>
      </c>
      <c r="I53" s="195">
        <f t="shared" si="0"/>
        <v>0</v>
      </c>
      <c r="J53" s="195">
        <f t="shared" si="0"/>
        <v>0</v>
      </c>
      <c r="K53" s="195">
        <f t="shared" si="0"/>
        <v>0</v>
      </c>
      <c r="L53" s="195">
        <f t="shared" si="0"/>
        <v>0</v>
      </c>
      <c r="M53" s="195">
        <f t="shared" si="0"/>
        <v>0</v>
      </c>
      <c r="N53" s="195">
        <f t="shared" si="0"/>
        <v>1</v>
      </c>
      <c r="O53" s="195">
        <f t="shared" si="0"/>
        <v>0</v>
      </c>
      <c r="P53" s="195">
        <f t="shared" si="0"/>
        <v>1</v>
      </c>
      <c r="Q53" s="195">
        <f t="shared" si="0"/>
        <v>0</v>
      </c>
      <c r="R53" s="196">
        <f t="shared" si="0"/>
        <v>0</v>
      </c>
      <c r="S53" s="194">
        <f t="shared" si="0"/>
        <v>1</v>
      </c>
      <c r="T53" s="195">
        <f t="shared" si="0"/>
        <v>19</v>
      </c>
      <c r="U53" s="196">
        <f t="shared" si="0"/>
        <v>0</v>
      </c>
      <c r="V53" s="197">
        <f>SUM(V6:V52)</f>
        <v>1</v>
      </c>
    </row>
    <row r="54" ht="13.5" thickTop="1"/>
  </sheetData>
  <sheetProtection/>
  <mergeCells count="23">
    <mergeCell ref="V2:V5"/>
    <mergeCell ref="M4:M5"/>
    <mergeCell ref="N4:N5"/>
    <mergeCell ref="O4:O5"/>
    <mergeCell ref="P4:P5"/>
    <mergeCell ref="G3:G5"/>
    <mergeCell ref="H3:H5"/>
    <mergeCell ref="I3:I5"/>
    <mergeCell ref="S3:S5"/>
    <mergeCell ref="S2:U2"/>
    <mergeCell ref="T3:U4"/>
    <mergeCell ref="J4:J5"/>
    <mergeCell ref="K4:K5"/>
    <mergeCell ref="Q4:Q5"/>
    <mergeCell ref="R4:R5"/>
    <mergeCell ref="L4:L5"/>
    <mergeCell ref="C2:C5"/>
    <mergeCell ref="D2:D5"/>
    <mergeCell ref="E2:R2"/>
    <mergeCell ref="J3:L3"/>
    <mergeCell ref="M3:R3"/>
    <mergeCell ref="E3:E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6.xml><?xml version="1.0" encoding="utf-8"?>
<worksheet xmlns="http://schemas.openxmlformats.org/spreadsheetml/2006/main" xmlns:r="http://schemas.openxmlformats.org/officeDocument/2006/relationships">
  <sheetPr>
    <pageSetUpPr fitToPage="1"/>
  </sheetPr>
  <dimension ref="A1:AH53"/>
  <sheetViews>
    <sheetView view="pageBreakPreview" zoomScale="60" zoomScaleNormal="60" zoomScalePageLayoutView="0" workbookViewId="0" topLeftCell="A1">
      <pane xSplit="4" ySplit="5" topLeftCell="E54" activePane="bottomRight" state="frozen"/>
      <selection pane="topLeft" activeCell="A1" sqref="A1"/>
      <selection pane="topRight" activeCell="E1" sqref="E1"/>
      <selection pane="bottomLeft" activeCell="A6" sqref="A6"/>
      <selection pane="bottomRight" activeCell="AK6" sqref="AK6:AK7"/>
    </sheetView>
  </sheetViews>
  <sheetFormatPr defaultColWidth="9.00390625" defaultRowHeight="13.5"/>
  <cols>
    <col min="1" max="1" width="4.25390625" style="201" customWidth="1"/>
    <col min="2" max="2" width="22.50390625" style="201" customWidth="1"/>
    <col min="3" max="4" width="7.125" style="201" customWidth="1"/>
    <col min="5" max="22" width="5.125" style="201" customWidth="1"/>
    <col min="23" max="16384" width="8.875" style="201" customWidth="1"/>
  </cols>
  <sheetData>
    <row r="1" spans="1:34" ht="33.75" customHeight="1" thickBot="1">
      <c r="A1" s="172"/>
      <c r="B1" s="171" t="s">
        <v>252</v>
      </c>
      <c r="C1" s="170"/>
      <c r="D1" s="170"/>
      <c r="U1" s="315"/>
      <c r="AH1" s="315" t="s">
        <v>55</v>
      </c>
    </row>
    <row r="2" spans="1:34" s="170" customFormat="1" ht="30" customHeight="1" thickTop="1">
      <c r="A2" s="317"/>
      <c r="B2" s="202"/>
      <c r="C2" s="599" t="s">
        <v>253</v>
      </c>
      <c r="D2" s="596" t="s">
        <v>212</v>
      </c>
      <c r="E2" s="741" t="s">
        <v>213</v>
      </c>
      <c r="F2" s="712"/>
      <c r="G2" s="712"/>
      <c r="H2" s="712"/>
      <c r="I2" s="712"/>
      <c r="J2" s="712"/>
      <c r="K2" s="712"/>
      <c r="L2" s="712"/>
      <c r="M2" s="712"/>
      <c r="N2" s="712"/>
      <c r="O2" s="712"/>
      <c r="P2" s="712"/>
      <c r="Q2" s="712"/>
      <c r="R2" s="713"/>
      <c r="S2" s="597" t="s">
        <v>216</v>
      </c>
      <c r="T2" s="597"/>
      <c r="U2" s="598"/>
      <c r="V2" s="701" t="s">
        <v>217</v>
      </c>
      <c r="X2" s="725" t="s">
        <v>218</v>
      </c>
      <c r="Y2" s="610" t="s">
        <v>219</v>
      </c>
      <c r="Z2" s="597"/>
      <c r="AA2" s="597"/>
      <c r="AB2" s="597"/>
      <c r="AC2" s="598"/>
      <c r="AD2" s="597" t="s">
        <v>220</v>
      </c>
      <c r="AE2" s="597"/>
      <c r="AF2" s="597"/>
      <c r="AG2" s="597"/>
      <c r="AH2" s="598"/>
    </row>
    <row r="3" spans="1:34" s="170" customFormat="1" ht="28.5" customHeight="1">
      <c r="A3" s="317"/>
      <c r="B3" s="203"/>
      <c r="C3" s="600"/>
      <c r="D3" s="609"/>
      <c r="E3" s="643" t="s">
        <v>221</v>
      </c>
      <c r="F3" s="573" t="s">
        <v>222</v>
      </c>
      <c r="G3" s="573" t="s">
        <v>223</v>
      </c>
      <c r="H3" s="573" t="s">
        <v>224</v>
      </c>
      <c r="I3" s="573" t="s">
        <v>72</v>
      </c>
      <c r="J3" s="738" t="s">
        <v>225</v>
      </c>
      <c r="K3" s="738"/>
      <c r="L3" s="738"/>
      <c r="M3" s="738" t="s">
        <v>226</v>
      </c>
      <c r="N3" s="738"/>
      <c r="O3" s="738"/>
      <c r="P3" s="738"/>
      <c r="Q3" s="738"/>
      <c r="R3" s="739"/>
      <c r="S3" s="606"/>
      <c r="T3" s="715" t="s">
        <v>227</v>
      </c>
      <c r="U3" s="716"/>
      <c r="V3" s="702"/>
      <c r="X3" s="726"/>
      <c r="Y3" s="324"/>
      <c r="Z3" s="721" t="s">
        <v>228</v>
      </c>
      <c r="AA3" s="721"/>
      <c r="AB3" s="721"/>
      <c r="AC3" s="722"/>
      <c r="AD3" s="317"/>
      <c r="AE3" s="721" t="s">
        <v>228</v>
      </c>
      <c r="AF3" s="721"/>
      <c r="AG3" s="721"/>
      <c r="AH3" s="722"/>
    </row>
    <row r="4" spans="1:34" s="170" customFormat="1" ht="27" customHeight="1">
      <c r="A4" s="317"/>
      <c r="B4" s="203"/>
      <c r="C4" s="600"/>
      <c r="D4" s="609"/>
      <c r="E4" s="643"/>
      <c r="F4" s="573"/>
      <c r="G4" s="573"/>
      <c r="H4" s="573"/>
      <c r="I4" s="573"/>
      <c r="J4" s="573" t="s">
        <v>229</v>
      </c>
      <c r="K4" s="573" t="s">
        <v>230</v>
      </c>
      <c r="L4" s="573" t="s">
        <v>231</v>
      </c>
      <c r="M4" s="573" t="s">
        <v>232</v>
      </c>
      <c r="N4" s="573" t="s">
        <v>233</v>
      </c>
      <c r="O4" s="573" t="s">
        <v>254</v>
      </c>
      <c r="P4" s="573" t="s">
        <v>255</v>
      </c>
      <c r="Q4" s="573" t="s">
        <v>256</v>
      </c>
      <c r="R4" s="574" t="s">
        <v>72</v>
      </c>
      <c r="S4" s="606"/>
      <c r="T4" s="660"/>
      <c r="U4" s="718"/>
      <c r="V4" s="702"/>
      <c r="X4" s="726"/>
      <c r="Y4" s="743"/>
      <c r="Z4" s="682" t="s">
        <v>237</v>
      </c>
      <c r="AA4" s="682" t="s">
        <v>238</v>
      </c>
      <c r="AB4" s="684" t="s">
        <v>239</v>
      </c>
      <c r="AC4" s="680" t="s">
        <v>72</v>
      </c>
      <c r="AD4" s="720"/>
      <c r="AE4" s="682" t="s">
        <v>240</v>
      </c>
      <c r="AF4" s="682" t="s">
        <v>241</v>
      </c>
      <c r="AG4" s="682" t="s">
        <v>242</v>
      </c>
      <c r="AH4" s="680" t="s">
        <v>72</v>
      </c>
    </row>
    <row r="5" spans="1:34" s="174" customFormat="1" ht="209.25" customHeight="1">
      <c r="A5" s="276"/>
      <c r="B5" s="204"/>
      <c r="C5" s="600"/>
      <c r="D5" s="609"/>
      <c r="E5" s="643"/>
      <c r="F5" s="573"/>
      <c r="G5" s="573"/>
      <c r="H5" s="573"/>
      <c r="I5" s="573"/>
      <c r="J5" s="573"/>
      <c r="K5" s="573"/>
      <c r="L5" s="573"/>
      <c r="M5" s="573"/>
      <c r="N5" s="573"/>
      <c r="O5" s="573"/>
      <c r="P5" s="573"/>
      <c r="Q5" s="573"/>
      <c r="R5" s="574"/>
      <c r="S5" s="606"/>
      <c r="T5" s="319" t="s">
        <v>243</v>
      </c>
      <c r="U5" s="320" t="s">
        <v>244</v>
      </c>
      <c r="V5" s="702"/>
      <c r="X5" s="727"/>
      <c r="Y5" s="743"/>
      <c r="Z5" s="689"/>
      <c r="AA5" s="689"/>
      <c r="AB5" s="691"/>
      <c r="AC5" s="690"/>
      <c r="AD5" s="720"/>
      <c r="AE5" s="689"/>
      <c r="AF5" s="689"/>
      <c r="AG5" s="689"/>
      <c r="AH5" s="690"/>
    </row>
    <row r="6" spans="2:34" ht="23.25" customHeight="1">
      <c r="B6" s="215" t="s">
        <v>339</v>
      </c>
      <c r="C6" s="182">
        <v>0</v>
      </c>
      <c r="D6" s="216">
        <v>0</v>
      </c>
      <c r="E6" s="215">
        <v>0</v>
      </c>
      <c r="F6" s="182">
        <v>0</v>
      </c>
      <c r="G6" s="182">
        <v>0</v>
      </c>
      <c r="H6" s="182">
        <v>0</v>
      </c>
      <c r="I6" s="182">
        <v>0</v>
      </c>
      <c r="J6" s="182">
        <v>0</v>
      </c>
      <c r="K6" s="182">
        <v>0</v>
      </c>
      <c r="L6" s="182">
        <v>0</v>
      </c>
      <c r="M6" s="182">
        <v>0</v>
      </c>
      <c r="N6" s="182">
        <v>0</v>
      </c>
      <c r="O6" s="182">
        <v>0</v>
      </c>
      <c r="P6" s="182">
        <v>0</v>
      </c>
      <c r="Q6" s="182">
        <v>0</v>
      </c>
      <c r="R6" s="183">
        <v>0</v>
      </c>
      <c r="S6" s="181">
        <v>0</v>
      </c>
      <c r="T6" s="182">
        <v>0</v>
      </c>
      <c r="U6" s="183">
        <v>0</v>
      </c>
      <c r="V6" s="217">
        <v>0</v>
      </c>
      <c r="X6" s="262">
        <v>0</v>
      </c>
      <c r="Y6" s="176">
        <v>0</v>
      </c>
      <c r="Z6" s="178">
        <v>0</v>
      </c>
      <c r="AA6" s="178">
        <v>0</v>
      </c>
      <c r="AB6" s="178">
        <v>0</v>
      </c>
      <c r="AC6" s="179">
        <v>0</v>
      </c>
      <c r="AD6" s="205">
        <v>0</v>
      </c>
      <c r="AE6" s="178">
        <v>0</v>
      </c>
      <c r="AF6" s="178">
        <v>0</v>
      </c>
      <c r="AG6" s="178">
        <v>0</v>
      </c>
      <c r="AH6" s="179">
        <v>0</v>
      </c>
    </row>
    <row r="7" spans="2:34" ht="23.25" customHeight="1">
      <c r="B7" s="215" t="s">
        <v>340</v>
      </c>
      <c r="C7" s="182">
        <v>0</v>
      </c>
      <c r="D7" s="216">
        <v>0</v>
      </c>
      <c r="E7" s="215">
        <v>0</v>
      </c>
      <c r="F7" s="182">
        <v>0</v>
      </c>
      <c r="G7" s="182">
        <v>0</v>
      </c>
      <c r="H7" s="182">
        <v>0</v>
      </c>
      <c r="I7" s="182">
        <v>0</v>
      </c>
      <c r="J7" s="182">
        <v>0</v>
      </c>
      <c r="K7" s="182">
        <v>0</v>
      </c>
      <c r="L7" s="182">
        <v>0</v>
      </c>
      <c r="M7" s="182">
        <v>0</v>
      </c>
      <c r="N7" s="182">
        <v>0</v>
      </c>
      <c r="O7" s="182">
        <v>0</v>
      </c>
      <c r="P7" s="182">
        <v>0</v>
      </c>
      <c r="Q7" s="182">
        <v>0</v>
      </c>
      <c r="R7" s="183">
        <v>0</v>
      </c>
      <c r="S7" s="181">
        <v>0</v>
      </c>
      <c r="T7" s="182">
        <v>0</v>
      </c>
      <c r="U7" s="183">
        <v>0</v>
      </c>
      <c r="V7" s="217">
        <v>0</v>
      </c>
      <c r="X7" s="262">
        <v>0</v>
      </c>
      <c r="Y7" s="176">
        <v>0</v>
      </c>
      <c r="Z7" s="178">
        <v>0</v>
      </c>
      <c r="AA7" s="178">
        <v>0</v>
      </c>
      <c r="AB7" s="178">
        <v>0</v>
      </c>
      <c r="AC7" s="179">
        <v>0</v>
      </c>
      <c r="AD7" s="205">
        <v>0</v>
      </c>
      <c r="AE7" s="178">
        <v>0</v>
      </c>
      <c r="AF7" s="178">
        <v>0</v>
      </c>
      <c r="AG7" s="178">
        <v>0</v>
      </c>
      <c r="AH7" s="179">
        <v>0</v>
      </c>
    </row>
    <row r="8" spans="2:34" ht="23.25" customHeight="1">
      <c r="B8" s="215" t="s">
        <v>341</v>
      </c>
      <c r="C8" s="182">
        <v>0</v>
      </c>
      <c r="D8" s="216">
        <v>0</v>
      </c>
      <c r="E8" s="215">
        <v>0</v>
      </c>
      <c r="F8" s="182">
        <v>0</v>
      </c>
      <c r="G8" s="182">
        <v>0</v>
      </c>
      <c r="H8" s="182">
        <v>0</v>
      </c>
      <c r="I8" s="182">
        <v>0</v>
      </c>
      <c r="J8" s="182">
        <v>0</v>
      </c>
      <c r="K8" s="182">
        <v>0</v>
      </c>
      <c r="L8" s="182">
        <v>0</v>
      </c>
      <c r="M8" s="182">
        <v>0</v>
      </c>
      <c r="N8" s="182">
        <v>0</v>
      </c>
      <c r="O8" s="182">
        <v>0</v>
      </c>
      <c r="P8" s="182">
        <v>0</v>
      </c>
      <c r="Q8" s="182">
        <v>0</v>
      </c>
      <c r="R8" s="183">
        <v>0</v>
      </c>
      <c r="S8" s="181">
        <v>0</v>
      </c>
      <c r="T8" s="182">
        <v>0</v>
      </c>
      <c r="U8" s="183">
        <v>0</v>
      </c>
      <c r="V8" s="217">
        <v>0</v>
      </c>
      <c r="X8" s="262">
        <v>0</v>
      </c>
      <c r="Y8" s="176">
        <v>0</v>
      </c>
      <c r="Z8" s="178">
        <v>0</v>
      </c>
      <c r="AA8" s="178">
        <v>0</v>
      </c>
      <c r="AB8" s="178">
        <v>0</v>
      </c>
      <c r="AC8" s="179">
        <v>0</v>
      </c>
      <c r="AD8" s="205">
        <v>0</v>
      </c>
      <c r="AE8" s="178">
        <v>0</v>
      </c>
      <c r="AF8" s="178">
        <v>0</v>
      </c>
      <c r="AG8" s="178">
        <v>0</v>
      </c>
      <c r="AH8" s="179">
        <v>0</v>
      </c>
    </row>
    <row r="9" spans="2:34" ht="23.25" customHeight="1">
      <c r="B9" s="215" t="s">
        <v>342</v>
      </c>
      <c r="C9" s="182">
        <v>0</v>
      </c>
      <c r="D9" s="216">
        <v>0</v>
      </c>
      <c r="E9" s="215">
        <v>0</v>
      </c>
      <c r="F9" s="182">
        <v>0</v>
      </c>
      <c r="G9" s="182">
        <v>0</v>
      </c>
      <c r="H9" s="182">
        <v>0</v>
      </c>
      <c r="I9" s="182">
        <v>0</v>
      </c>
      <c r="J9" s="182">
        <v>0</v>
      </c>
      <c r="K9" s="182">
        <v>0</v>
      </c>
      <c r="L9" s="182">
        <v>0</v>
      </c>
      <c r="M9" s="182">
        <v>0</v>
      </c>
      <c r="N9" s="182">
        <v>0</v>
      </c>
      <c r="O9" s="182">
        <v>0</v>
      </c>
      <c r="P9" s="182">
        <v>0</v>
      </c>
      <c r="Q9" s="182">
        <v>0</v>
      </c>
      <c r="R9" s="183">
        <v>0</v>
      </c>
      <c r="S9" s="181">
        <v>0</v>
      </c>
      <c r="T9" s="182">
        <v>0</v>
      </c>
      <c r="U9" s="183">
        <v>0</v>
      </c>
      <c r="V9" s="217">
        <v>0</v>
      </c>
      <c r="X9" s="262">
        <v>0</v>
      </c>
      <c r="Y9" s="176">
        <v>0</v>
      </c>
      <c r="Z9" s="178">
        <v>0</v>
      </c>
      <c r="AA9" s="178">
        <v>0</v>
      </c>
      <c r="AB9" s="178">
        <v>0</v>
      </c>
      <c r="AC9" s="179">
        <v>0</v>
      </c>
      <c r="AD9" s="205">
        <v>0</v>
      </c>
      <c r="AE9" s="178">
        <v>0</v>
      </c>
      <c r="AF9" s="178">
        <v>0</v>
      </c>
      <c r="AG9" s="178">
        <v>0</v>
      </c>
      <c r="AH9" s="179">
        <v>0</v>
      </c>
    </row>
    <row r="10" spans="2:34" ht="23.25" customHeight="1">
      <c r="B10" s="215" t="s">
        <v>343</v>
      </c>
      <c r="C10" s="182">
        <v>0</v>
      </c>
      <c r="D10" s="216">
        <v>0</v>
      </c>
      <c r="E10" s="215">
        <v>0</v>
      </c>
      <c r="F10" s="182">
        <v>0</v>
      </c>
      <c r="G10" s="182">
        <v>0</v>
      </c>
      <c r="H10" s="182">
        <v>0</v>
      </c>
      <c r="I10" s="182">
        <v>0</v>
      </c>
      <c r="J10" s="182">
        <v>0</v>
      </c>
      <c r="K10" s="182">
        <v>0</v>
      </c>
      <c r="L10" s="182">
        <v>0</v>
      </c>
      <c r="M10" s="182">
        <v>0</v>
      </c>
      <c r="N10" s="182">
        <v>0</v>
      </c>
      <c r="O10" s="182">
        <v>0</v>
      </c>
      <c r="P10" s="182">
        <v>0</v>
      </c>
      <c r="Q10" s="182">
        <v>0</v>
      </c>
      <c r="R10" s="183">
        <v>0</v>
      </c>
      <c r="S10" s="181">
        <v>0</v>
      </c>
      <c r="T10" s="182">
        <v>0</v>
      </c>
      <c r="U10" s="183">
        <v>0</v>
      </c>
      <c r="V10" s="217">
        <v>0</v>
      </c>
      <c r="X10" s="262">
        <v>0</v>
      </c>
      <c r="Y10" s="176">
        <v>0</v>
      </c>
      <c r="Z10" s="178">
        <v>0</v>
      </c>
      <c r="AA10" s="178">
        <v>0</v>
      </c>
      <c r="AB10" s="178">
        <v>0</v>
      </c>
      <c r="AC10" s="179">
        <v>0</v>
      </c>
      <c r="AD10" s="205">
        <v>0</v>
      </c>
      <c r="AE10" s="178">
        <v>0</v>
      </c>
      <c r="AF10" s="178">
        <v>0</v>
      </c>
      <c r="AG10" s="178">
        <v>0</v>
      </c>
      <c r="AH10" s="179">
        <v>0</v>
      </c>
    </row>
    <row r="11" spans="2:34" ht="23.25" customHeight="1">
      <c r="B11" s="215" t="s">
        <v>344</v>
      </c>
      <c r="C11" s="182">
        <v>0</v>
      </c>
      <c r="D11" s="216">
        <v>0</v>
      </c>
      <c r="E11" s="215">
        <v>0</v>
      </c>
      <c r="F11" s="182">
        <v>0</v>
      </c>
      <c r="G11" s="182">
        <v>0</v>
      </c>
      <c r="H11" s="182">
        <v>0</v>
      </c>
      <c r="I11" s="182">
        <v>0</v>
      </c>
      <c r="J11" s="182">
        <v>0</v>
      </c>
      <c r="K11" s="182">
        <v>0</v>
      </c>
      <c r="L11" s="182">
        <v>0</v>
      </c>
      <c r="M11" s="182">
        <v>0</v>
      </c>
      <c r="N11" s="182">
        <v>0</v>
      </c>
      <c r="O11" s="182">
        <v>0</v>
      </c>
      <c r="P11" s="182">
        <v>0</v>
      </c>
      <c r="Q11" s="182">
        <v>0</v>
      </c>
      <c r="R11" s="183">
        <v>0</v>
      </c>
      <c r="S11" s="181">
        <v>0</v>
      </c>
      <c r="T11" s="182">
        <v>0</v>
      </c>
      <c r="U11" s="183">
        <v>0</v>
      </c>
      <c r="V11" s="217">
        <v>0</v>
      </c>
      <c r="X11" s="262">
        <v>0</v>
      </c>
      <c r="Y11" s="176">
        <v>0</v>
      </c>
      <c r="Z11" s="178">
        <v>0</v>
      </c>
      <c r="AA11" s="178">
        <v>0</v>
      </c>
      <c r="AB11" s="178">
        <v>0</v>
      </c>
      <c r="AC11" s="179">
        <v>0</v>
      </c>
      <c r="AD11" s="205">
        <v>0</v>
      </c>
      <c r="AE11" s="178">
        <v>0</v>
      </c>
      <c r="AF11" s="178">
        <v>0</v>
      </c>
      <c r="AG11" s="178">
        <v>0</v>
      </c>
      <c r="AH11" s="179">
        <v>0</v>
      </c>
    </row>
    <row r="12" spans="2:34" ht="23.25" customHeight="1">
      <c r="B12" s="215" t="s">
        <v>345</v>
      </c>
      <c r="C12" s="182">
        <v>0</v>
      </c>
      <c r="D12" s="216">
        <v>0</v>
      </c>
      <c r="E12" s="215">
        <v>0</v>
      </c>
      <c r="F12" s="182">
        <v>0</v>
      </c>
      <c r="G12" s="182">
        <v>0</v>
      </c>
      <c r="H12" s="182">
        <v>0</v>
      </c>
      <c r="I12" s="182">
        <v>0</v>
      </c>
      <c r="J12" s="182">
        <v>0</v>
      </c>
      <c r="K12" s="182">
        <v>0</v>
      </c>
      <c r="L12" s="182">
        <v>0</v>
      </c>
      <c r="M12" s="182">
        <v>0</v>
      </c>
      <c r="N12" s="182">
        <v>0</v>
      </c>
      <c r="O12" s="182">
        <v>0</v>
      </c>
      <c r="P12" s="182">
        <v>0</v>
      </c>
      <c r="Q12" s="182">
        <v>0</v>
      </c>
      <c r="R12" s="183">
        <v>0</v>
      </c>
      <c r="S12" s="181">
        <v>0</v>
      </c>
      <c r="T12" s="182">
        <v>0</v>
      </c>
      <c r="U12" s="183">
        <v>0</v>
      </c>
      <c r="V12" s="217">
        <v>0</v>
      </c>
      <c r="X12" s="262">
        <v>0</v>
      </c>
      <c r="Y12" s="176">
        <v>0</v>
      </c>
      <c r="Z12" s="178">
        <v>0</v>
      </c>
      <c r="AA12" s="178">
        <v>0</v>
      </c>
      <c r="AB12" s="178">
        <v>0</v>
      </c>
      <c r="AC12" s="179">
        <v>0</v>
      </c>
      <c r="AD12" s="205">
        <v>0</v>
      </c>
      <c r="AE12" s="178">
        <v>0</v>
      </c>
      <c r="AF12" s="178">
        <v>0</v>
      </c>
      <c r="AG12" s="178">
        <v>0</v>
      </c>
      <c r="AH12" s="179">
        <v>0</v>
      </c>
    </row>
    <row r="13" spans="2:34" ht="23.25" customHeight="1">
      <c r="B13" s="215" t="s">
        <v>346</v>
      </c>
      <c r="C13" s="182">
        <v>0</v>
      </c>
      <c r="D13" s="216">
        <v>0</v>
      </c>
      <c r="E13" s="215">
        <v>0</v>
      </c>
      <c r="F13" s="182">
        <v>0</v>
      </c>
      <c r="G13" s="182">
        <v>0</v>
      </c>
      <c r="H13" s="182">
        <v>0</v>
      </c>
      <c r="I13" s="182">
        <v>0</v>
      </c>
      <c r="J13" s="182">
        <v>0</v>
      </c>
      <c r="K13" s="182">
        <v>0</v>
      </c>
      <c r="L13" s="182">
        <v>0</v>
      </c>
      <c r="M13" s="182">
        <v>0</v>
      </c>
      <c r="N13" s="182">
        <v>0</v>
      </c>
      <c r="O13" s="182">
        <v>0</v>
      </c>
      <c r="P13" s="182">
        <v>0</v>
      </c>
      <c r="Q13" s="182">
        <v>0</v>
      </c>
      <c r="R13" s="183">
        <v>0</v>
      </c>
      <c r="S13" s="181">
        <v>0</v>
      </c>
      <c r="T13" s="182">
        <v>0</v>
      </c>
      <c r="U13" s="183">
        <v>0</v>
      </c>
      <c r="V13" s="217">
        <v>0</v>
      </c>
      <c r="X13" s="262">
        <v>0</v>
      </c>
      <c r="Y13" s="176">
        <v>0</v>
      </c>
      <c r="Z13" s="178">
        <v>0</v>
      </c>
      <c r="AA13" s="178">
        <v>0</v>
      </c>
      <c r="AB13" s="178">
        <v>0</v>
      </c>
      <c r="AC13" s="179">
        <v>0</v>
      </c>
      <c r="AD13" s="205">
        <v>0</v>
      </c>
      <c r="AE13" s="178">
        <v>0</v>
      </c>
      <c r="AF13" s="178">
        <v>0</v>
      </c>
      <c r="AG13" s="178">
        <v>0</v>
      </c>
      <c r="AH13" s="179">
        <v>0</v>
      </c>
    </row>
    <row r="14" spans="2:34" ht="23.25" customHeight="1">
      <c r="B14" s="215" t="s">
        <v>347</v>
      </c>
      <c r="C14" s="182">
        <v>0</v>
      </c>
      <c r="D14" s="216">
        <v>0</v>
      </c>
      <c r="E14" s="215">
        <v>0</v>
      </c>
      <c r="F14" s="182">
        <v>0</v>
      </c>
      <c r="G14" s="182">
        <v>0</v>
      </c>
      <c r="H14" s="182">
        <v>0</v>
      </c>
      <c r="I14" s="182">
        <v>0</v>
      </c>
      <c r="J14" s="182">
        <v>0</v>
      </c>
      <c r="K14" s="182">
        <v>0</v>
      </c>
      <c r="L14" s="182">
        <v>0</v>
      </c>
      <c r="M14" s="182">
        <v>0</v>
      </c>
      <c r="N14" s="182">
        <v>0</v>
      </c>
      <c r="O14" s="182">
        <v>0</v>
      </c>
      <c r="P14" s="182">
        <v>0</v>
      </c>
      <c r="Q14" s="182">
        <v>0</v>
      </c>
      <c r="R14" s="183">
        <v>0</v>
      </c>
      <c r="S14" s="181">
        <v>0</v>
      </c>
      <c r="T14" s="182">
        <v>0</v>
      </c>
      <c r="U14" s="183">
        <v>0</v>
      </c>
      <c r="V14" s="217">
        <v>0</v>
      </c>
      <c r="X14" s="262">
        <v>0</v>
      </c>
      <c r="Y14" s="176">
        <v>0</v>
      </c>
      <c r="Z14" s="178">
        <v>0</v>
      </c>
      <c r="AA14" s="178">
        <v>0</v>
      </c>
      <c r="AB14" s="178">
        <v>0</v>
      </c>
      <c r="AC14" s="179">
        <v>0</v>
      </c>
      <c r="AD14" s="205">
        <v>0</v>
      </c>
      <c r="AE14" s="178">
        <v>0</v>
      </c>
      <c r="AF14" s="178">
        <v>0</v>
      </c>
      <c r="AG14" s="178">
        <v>0</v>
      </c>
      <c r="AH14" s="179">
        <v>0</v>
      </c>
    </row>
    <row r="15" spans="2:34" ht="23.25" customHeight="1">
      <c r="B15" s="215" t="s">
        <v>348</v>
      </c>
      <c r="C15" s="182">
        <v>0</v>
      </c>
      <c r="D15" s="216">
        <v>0</v>
      </c>
      <c r="E15" s="215">
        <v>0</v>
      </c>
      <c r="F15" s="182">
        <v>0</v>
      </c>
      <c r="G15" s="182">
        <v>0</v>
      </c>
      <c r="H15" s="182">
        <v>0</v>
      </c>
      <c r="I15" s="182">
        <v>0</v>
      </c>
      <c r="J15" s="182">
        <v>0</v>
      </c>
      <c r="K15" s="182">
        <v>0</v>
      </c>
      <c r="L15" s="182">
        <v>0</v>
      </c>
      <c r="M15" s="182">
        <v>0</v>
      </c>
      <c r="N15" s="182">
        <v>0</v>
      </c>
      <c r="O15" s="182">
        <v>0</v>
      </c>
      <c r="P15" s="182">
        <v>0</v>
      </c>
      <c r="Q15" s="182">
        <v>0</v>
      </c>
      <c r="R15" s="183">
        <v>0</v>
      </c>
      <c r="S15" s="181">
        <v>0</v>
      </c>
      <c r="T15" s="182">
        <v>0</v>
      </c>
      <c r="U15" s="183">
        <v>0</v>
      </c>
      <c r="V15" s="217">
        <v>0</v>
      </c>
      <c r="X15" s="262">
        <v>0</v>
      </c>
      <c r="Y15" s="176">
        <v>0</v>
      </c>
      <c r="Z15" s="178">
        <v>0</v>
      </c>
      <c r="AA15" s="178">
        <v>0</v>
      </c>
      <c r="AB15" s="178">
        <v>0</v>
      </c>
      <c r="AC15" s="179">
        <v>0</v>
      </c>
      <c r="AD15" s="205">
        <v>0</v>
      </c>
      <c r="AE15" s="178">
        <v>0</v>
      </c>
      <c r="AF15" s="178">
        <v>0</v>
      </c>
      <c r="AG15" s="178">
        <v>0</v>
      </c>
      <c r="AH15" s="179">
        <v>0</v>
      </c>
    </row>
    <row r="16" spans="2:34" ht="23.25" customHeight="1">
      <c r="B16" s="215" t="s">
        <v>349</v>
      </c>
      <c r="C16" s="182">
        <v>0</v>
      </c>
      <c r="D16" s="216">
        <v>0</v>
      </c>
      <c r="E16" s="215">
        <v>0</v>
      </c>
      <c r="F16" s="182">
        <v>0</v>
      </c>
      <c r="G16" s="182">
        <v>0</v>
      </c>
      <c r="H16" s="182">
        <v>0</v>
      </c>
      <c r="I16" s="182">
        <v>0</v>
      </c>
      <c r="J16" s="182">
        <v>0</v>
      </c>
      <c r="K16" s="182">
        <v>0</v>
      </c>
      <c r="L16" s="182">
        <v>0</v>
      </c>
      <c r="M16" s="182">
        <v>0</v>
      </c>
      <c r="N16" s="182">
        <v>0</v>
      </c>
      <c r="O16" s="182">
        <v>0</v>
      </c>
      <c r="P16" s="182">
        <v>0</v>
      </c>
      <c r="Q16" s="182">
        <v>0</v>
      </c>
      <c r="R16" s="183">
        <v>0</v>
      </c>
      <c r="S16" s="181">
        <v>0</v>
      </c>
      <c r="T16" s="182">
        <v>0</v>
      </c>
      <c r="U16" s="183">
        <v>0</v>
      </c>
      <c r="V16" s="217">
        <v>0</v>
      </c>
      <c r="X16" s="262">
        <v>0</v>
      </c>
      <c r="Y16" s="176">
        <v>0</v>
      </c>
      <c r="Z16" s="178">
        <v>0</v>
      </c>
      <c r="AA16" s="178">
        <v>0</v>
      </c>
      <c r="AB16" s="178">
        <v>0</v>
      </c>
      <c r="AC16" s="179">
        <v>0</v>
      </c>
      <c r="AD16" s="205">
        <v>0</v>
      </c>
      <c r="AE16" s="178">
        <v>0</v>
      </c>
      <c r="AF16" s="178">
        <v>0</v>
      </c>
      <c r="AG16" s="178">
        <v>0</v>
      </c>
      <c r="AH16" s="179">
        <v>0</v>
      </c>
    </row>
    <row r="17" spans="2:34" ht="23.25" customHeight="1">
      <c r="B17" s="215" t="s">
        <v>350</v>
      </c>
      <c r="C17" s="182">
        <v>0</v>
      </c>
      <c r="D17" s="216">
        <v>0</v>
      </c>
      <c r="E17" s="215">
        <v>0</v>
      </c>
      <c r="F17" s="182">
        <v>0</v>
      </c>
      <c r="G17" s="182">
        <v>0</v>
      </c>
      <c r="H17" s="182">
        <v>0</v>
      </c>
      <c r="I17" s="182">
        <v>0</v>
      </c>
      <c r="J17" s="182">
        <v>0</v>
      </c>
      <c r="K17" s="182">
        <v>0</v>
      </c>
      <c r="L17" s="182">
        <v>0</v>
      </c>
      <c r="M17" s="182">
        <v>0</v>
      </c>
      <c r="N17" s="182">
        <v>0</v>
      </c>
      <c r="O17" s="182">
        <v>0</v>
      </c>
      <c r="P17" s="182">
        <v>0</v>
      </c>
      <c r="Q17" s="182">
        <v>0</v>
      </c>
      <c r="R17" s="183">
        <v>0</v>
      </c>
      <c r="S17" s="181">
        <v>0</v>
      </c>
      <c r="T17" s="182">
        <v>0</v>
      </c>
      <c r="U17" s="183">
        <v>0</v>
      </c>
      <c r="V17" s="217">
        <v>0</v>
      </c>
      <c r="X17" s="262">
        <v>0</v>
      </c>
      <c r="Y17" s="176">
        <v>0</v>
      </c>
      <c r="Z17" s="178">
        <v>0</v>
      </c>
      <c r="AA17" s="178">
        <v>0</v>
      </c>
      <c r="AB17" s="178">
        <v>0</v>
      </c>
      <c r="AC17" s="179">
        <v>0</v>
      </c>
      <c r="AD17" s="205">
        <v>0</v>
      </c>
      <c r="AE17" s="178">
        <v>0</v>
      </c>
      <c r="AF17" s="178">
        <v>0</v>
      </c>
      <c r="AG17" s="178">
        <v>0</v>
      </c>
      <c r="AH17" s="179">
        <v>0</v>
      </c>
    </row>
    <row r="18" spans="2:34" ht="23.25" customHeight="1">
      <c r="B18" s="215" t="s">
        <v>351</v>
      </c>
      <c r="C18" s="182">
        <v>0</v>
      </c>
      <c r="D18" s="216">
        <v>0</v>
      </c>
      <c r="E18" s="215">
        <v>0</v>
      </c>
      <c r="F18" s="182">
        <v>0</v>
      </c>
      <c r="G18" s="182">
        <v>0</v>
      </c>
      <c r="H18" s="182">
        <v>0</v>
      </c>
      <c r="I18" s="182">
        <v>0</v>
      </c>
      <c r="J18" s="182">
        <v>0</v>
      </c>
      <c r="K18" s="182">
        <v>0</v>
      </c>
      <c r="L18" s="182">
        <v>0</v>
      </c>
      <c r="M18" s="182">
        <v>0</v>
      </c>
      <c r="N18" s="182">
        <v>0</v>
      </c>
      <c r="O18" s="182">
        <v>0</v>
      </c>
      <c r="P18" s="182">
        <v>0</v>
      </c>
      <c r="Q18" s="182">
        <v>0</v>
      </c>
      <c r="R18" s="183">
        <v>0</v>
      </c>
      <c r="S18" s="181">
        <v>0</v>
      </c>
      <c r="T18" s="182">
        <v>0</v>
      </c>
      <c r="U18" s="183">
        <v>0</v>
      </c>
      <c r="V18" s="217">
        <v>0</v>
      </c>
      <c r="X18" s="262">
        <v>0</v>
      </c>
      <c r="Y18" s="176">
        <v>0</v>
      </c>
      <c r="Z18" s="178">
        <v>0</v>
      </c>
      <c r="AA18" s="178">
        <v>0</v>
      </c>
      <c r="AB18" s="178">
        <v>0</v>
      </c>
      <c r="AC18" s="179">
        <v>0</v>
      </c>
      <c r="AD18" s="205">
        <v>0</v>
      </c>
      <c r="AE18" s="178">
        <v>0</v>
      </c>
      <c r="AF18" s="178">
        <v>0</v>
      </c>
      <c r="AG18" s="178">
        <v>0</v>
      </c>
      <c r="AH18" s="179">
        <v>0</v>
      </c>
    </row>
    <row r="19" spans="2:34" ht="23.25" customHeight="1">
      <c r="B19" s="215" t="s">
        <v>352</v>
      </c>
      <c r="C19" s="182">
        <v>0</v>
      </c>
      <c r="D19" s="216">
        <v>0</v>
      </c>
      <c r="E19" s="215">
        <v>0</v>
      </c>
      <c r="F19" s="182">
        <v>0</v>
      </c>
      <c r="G19" s="182">
        <v>0</v>
      </c>
      <c r="H19" s="182">
        <v>0</v>
      </c>
      <c r="I19" s="182">
        <v>0</v>
      </c>
      <c r="J19" s="182">
        <v>0</v>
      </c>
      <c r="K19" s="182">
        <v>0</v>
      </c>
      <c r="L19" s="182">
        <v>0</v>
      </c>
      <c r="M19" s="182">
        <v>0</v>
      </c>
      <c r="N19" s="182">
        <v>0</v>
      </c>
      <c r="O19" s="182">
        <v>0</v>
      </c>
      <c r="P19" s="182">
        <v>0</v>
      </c>
      <c r="Q19" s="182">
        <v>0</v>
      </c>
      <c r="R19" s="183">
        <v>0</v>
      </c>
      <c r="S19" s="181">
        <v>0</v>
      </c>
      <c r="T19" s="182">
        <v>0</v>
      </c>
      <c r="U19" s="183">
        <v>0</v>
      </c>
      <c r="V19" s="217">
        <v>0</v>
      </c>
      <c r="X19" s="262">
        <v>0</v>
      </c>
      <c r="Y19" s="176">
        <v>0</v>
      </c>
      <c r="Z19" s="178">
        <v>0</v>
      </c>
      <c r="AA19" s="178">
        <v>0</v>
      </c>
      <c r="AB19" s="178">
        <v>0</v>
      </c>
      <c r="AC19" s="179">
        <v>0</v>
      </c>
      <c r="AD19" s="205">
        <v>0</v>
      </c>
      <c r="AE19" s="178">
        <v>0</v>
      </c>
      <c r="AF19" s="178">
        <v>0</v>
      </c>
      <c r="AG19" s="178">
        <v>0</v>
      </c>
      <c r="AH19" s="179">
        <v>0</v>
      </c>
    </row>
    <row r="20" spans="2:34" ht="23.25" customHeight="1">
      <c r="B20" s="215" t="s">
        <v>353</v>
      </c>
      <c r="C20" s="182">
        <v>0</v>
      </c>
      <c r="D20" s="216">
        <v>0</v>
      </c>
      <c r="E20" s="215">
        <v>0</v>
      </c>
      <c r="F20" s="182">
        <v>0</v>
      </c>
      <c r="G20" s="182">
        <v>0</v>
      </c>
      <c r="H20" s="182">
        <v>0</v>
      </c>
      <c r="I20" s="182">
        <v>0</v>
      </c>
      <c r="J20" s="182">
        <v>0</v>
      </c>
      <c r="K20" s="182">
        <v>0</v>
      </c>
      <c r="L20" s="182">
        <v>0</v>
      </c>
      <c r="M20" s="182">
        <v>0</v>
      </c>
      <c r="N20" s="182">
        <v>0</v>
      </c>
      <c r="O20" s="182">
        <v>0</v>
      </c>
      <c r="P20" s="182">
        <v>0</v>
      </c>
      <c r="Q20" s="182">
        <v>0</v>
      </c>
      <c r="R20" s="183">
        <v>0</v>
      </c>
      <c r="S20" s="181">
        <v>0</v>
      </c>
      <c r="T20" s="182">
        <v>0</v>
      </c>
      <c r="U20" s="183">
        <v>0</v>
      </c>
      <c r="V20" s="217">
        <v>0</v>
      </c>
      <c r="X20" s="262">
        <v>0</v>
      </c>
      <c r="Y20" s="176">
        <v>0</v>
      </c>
      <c r="Z20" s="178">
        <v>0</v>
      </c>
      <c r="AA20" s="178">
        <v>0</v>
      </c>
      <c r="AB20" s="178">
        <v>0</v>
      </c>
      <c r="AC20" s="179">
        <v>0</v>
      </c>
      <c r="AD20" s="205">
        <v>0</v>
      </c>
      <c r="AE20" s="178">
        <v>0</v>
      </c>
      <c r="AF20" s="178">
        <v>0</v>
      </c>
      <c r="AG20" s="178">
        <v>0</v>
      </c>
      <c r="AH20" s="179">
        <v>0</v>
      </c>
    </row>
    <row r="21" spans="2:34" ht="23.25" customHeight="1">
      <c r="B21" s="215" t="s">
        <v>354</v>
      </c>
      <c r="C21" s="182">
        <v>0</v>
      </c>
      <c r="D21" s="216">
        <v>0</v>
      </c>
      <c r="E21" s="215">
        <v>0</v>
      </c>
      <c r="F21" s="182">
        <v>0</v>
      </c>
      <c r="G21" s="182">
        <v>0</v>
      </c>
      <c r="H21" s="182">
        <v>0</v>
      </c>
      <c r="I21" s="182">
        <v>0</v>
      </c>
      <c r="J21" s="182">
        <v>0</v>
      </c>
      <c r="K21" s="182">
        <v>0</v>
      </c>
      <c r="L21" s="182">
        <v>0</v>
      </c>
      <c r="M21" s="182">
        <v>0</v>
      </c>
      <c r="N21" s="182">
        <v>0</v>
      </c>
      <c r="O21" s="182">
        <v>0</v>
      </c>
      <c r="P21" s="182">
        <v>0</v>
      </c>
      <c r="Q21" s="182">
        <v>0</v>
      </c>
      <c r="R21" s="183">
        <v>0</v>
      </c>
      <c r="S21" s="181">
        <v>0</v>
      </c>
      <c r="T21" s="182">
        <v>0</v>
      </c>
      <c r="U21" s="183">
        <v>0</v>
      </c>
      <c r="V21" s="217">
        <v>0</v>
      </c>
      <c r="X21" s="262">
        <v>0</v>
      </c>
      <c r="Y21" s="176">
        <v>0</v>
      </c>
      <c r="Z21" s="178">
        <v>0</v>
      </c>
      <c r="AA21" s="178">
        <v>0</v>
      </c>
      <c r="AB21" s="178">
        <v>0</v>
      </c>
      <c r="AC21" s="179">
        <v>0</v>
      </c>
      <c r="AD21" s="205">
        <v>0</v>
      </c>
      <c r="AE21" s="178">
        <v>0</v>
      </c>
      <c r="AF21" s="178">
        <v>0</v>
      </c>
      <c r="AG21" s="178">
        <v>0</v>
      </c>
      <c r="AH21" s="179">
        <v>0</v>
      </c>
    </row>
    <row r="22" spans="2:34" ht="23.25" customHeight="1">
      <c r="B22" s="215" t="s">
        <v>355</v>
      </c>
      <c r="C22" s="182">
        <v>0</v>
      </c>
      <c r="D22" s="216">
        <v>0</v>
      </c>
      <c r="E22" s="215">
        <v>0</v>
      </c>
      <c r="F22" s="182">
        <v>0</v>
      </c>
      <c r="G22" s="182">
        <v>0</v>
      </c>
      <c r="H22" s="182">
        <v>0</v>
      </c>
      <c r="I22" s="182">
        <v>0</v>
      </c>
      <c r="J22" s="182">
        <v>0</v>
      </c>
      <c r="K22" s="182">
        <v>0</v>
      </c>
      <c r="L22" s="182">
        <v>0</v>
      </c>
      <c r="M22" s="182">
        <v>0</v>
      </c>
      <c r="N22" s="182">
        <v>0</v>
      </c>
      <c r="O22" s="182">
        <v>0</v>
      </c>
      <c r="P22" s="182">
        <v>0</v>
      </c>
      <c r="Q22" s="182">
        <v>0</v>
      </c>
      <c r="R22" s="183">
        <v>0</v>
      </c>
      <c r="S22" s="181">
        <v>0</v>
      </c>
      <c r="T22" s="182">
        <v>0</v>
      </c>
      <c r="U22" s="183">
        <v>0</v>
      </c>
      <c r="V22" s="217">
        <v>0</v>
      </c>
      <c r="X22" s="262">
        <v>0</v>
      </c>
      <c r="Y22" s="176">
        <v>0</v>
      </c>
      <c r="Z22" s="178">
        <v>0</v>
      </c>
      <c r="AA22" s="178">
        <v>0</v>
      </c>
      <c r="AB22" s="178">
        <v>0</v>
      </c>
      <c r="AC22" s="179">
        <v>0</v>
      </c>
      <c r="AD22" s="205">
        <v>0</v>
      </c>
      <c r="AE22" s="178">
        <v>0</v>
      </c>
      <c r="AF22" s="178">
        <v>0</v>
      </c>
      <c r="AG22" s="178">
        <v>0</v>
      </c>
      <c r="AH22" s="179">
        <v>0</v>
      </c>
    </row>
    <row r="23" spans="2:34" ht="23.25" customHeight="1">
      <c r="B23" s="215" t="s">
        <v>356</v>
      </c>
      <c r="C23" s="182">
        <v>0</v>
      </c>
      <c r="D23" s="216">
        <v>0</v>
      </c>
      <c r="E23" s="215">
        <v>0</v>
      </c>
      <c r="F23" s="182">
        <v>0</v>
      </c>
      <c r="G23" s="182">
        <v>0</v>
      </c>
      <c r="H23" s="182">
        <v>0</v>
      </c>
      <c r="I23" s="182">
        <v>0</v>
      </c>
      <c r="J23" s="182">
        <v>0</v>
      </c>
      <c r="K23" s="182">
        <v>0</v>
      </c>
      <c r="L23" s="182">
        <v>0</v>
      </c>
      <c r="M23" s="182">
        <v>0</v>
      </c>
      <c r="N23" s="182">
        <v>0</v>
      </c>
      <c r="O23" s="182">
        <v>0</v>
      </c>
      <c r="P23" s="182">
        <v>0</v>
      </c>
      <c r="Q23" s="182">
        <v>0</v>
      </c>
      <c r="R23" s="183">
        <v>0</v>
      </c>
      <c r="S23" s="181">
        <v>0</v>
      </c>
      <c r="T23" s="182">
        <v>0</v>
      </c>
      <c r="U23" s="183">
        <v>0</v>
      </c>
      <c r="V23" s="217">
        <v>0</v>
      </c>
      <c r="X23" s="262">
        <v>0</v>
      </c>
      <c r="Y23" s="176">
        <v>0</v>
      </c>
      <c r="Z23" s="178">
        <v>0</v>
      </c>
      <c r="AA23" s="178">
        <v>0</v>
      </c>
      <c r="AB23" s="178">
        <v>0</v>
      </c>
      <c r="AC23" s="179">
        <v>0</v>
      </c>
      <c r="AD23" s="205">
        <v>0</v>
      </c>
      <c r="AE23" s="178">
        <v>0</v>
      </c>
      <c r="AF23" s="178">
        <v>0</v>
      </c>
      <c r="AG23" s="178">
        <v>0</v>
      </c>
      <c r="AH23" s="179">
        <v>0</v>
      </c>
    </row>
    <row r="24" spans="2:34" ht="23.25" customHeight="1">
      <c r="B24" s="215" t="s">
        <v>357</v>
      </c>
      <c r="C24" s="182">
        <v>0</v>
      </c>
      <c r="D24" s="216">
        <v>0</v>
      </c>
      <c r="E24" s="215">
        <v>0</v>
      </c>
      <c r="F24" s="182">
        <v>0</v>
      </c>
      <c r="G24" s="182">
        <v>0</v>
      </c>
      <c r="H24" s="182">
        <v>0</v>
      </c>
      <c r="I24" s="182">
        <v>0</v>
      </c>
      <c r="J24" s="182">
        <v>0</v>
      </c>
      <c r="K24" s="182">
        <v>0</v>
      </c>
      <c r="L24" s="182">
        <v>0</v>
      </c>
      <c r="M24" s="182">
        <v>0</v>
      </c>
      <c r="N24" s="182">
        <v>0</v>
      </c>
      <c r="O24" s="182">
        <v>0</v>
      </c>
      <c r="P24" s="182">
        <v>0</v>
      </c>
      <c r="Q24" s="182">
        <v>0</v>
      </c>
      <c r="R24" s="183">
        <v>0</v>
      </c>
      <c r="S24" s="181">
        <v>0</v>
      </c>
      <c r="T24" s="182">
        <v>0</v>
      </c>
      <c r="U24" s="183">
        <v>0</v>
      </c>
      <c r="V24" s="217">
        <v>0</v>
      </c>
      <c r="X24" s="262">
        <v>0</v>
      </c>
      <c r="Y24" s="176">
        <v>0</v>
      </c>
      <c r="Z24" s="178">
        <v>0</v>
      </c>
      <c r="AA24" s="178">
        <v>0</v>
      </c>
      <c r="AB24" s="178">
        <v>0</v>
      </c>
      <c r="AC24" s="179">
        <v>0</v>
      </c>
      <c r="AD24" s="205">
        <v>0</v>
      </c>
      <c r="AE24" s="178">
        <v>0</v>
      </c>
      <c r="AF24" s="178">
        <v>0</v>
      </c>
      <c r="AG24" s="178">
        <v>0</v>
      </c>
      <c r="AH24" s="179">
        <v>0</v>
      </c>
    </row>
    <row r="25" spans="2:34" ht="23.25" customHeight="1">
      <c r="B25" s="215" t="s">
        <v>358</v>
      </c>
      <c r="C25" s="182">
        <v>0</v>
      </c>
      <c r="D25" s="216">
        <v>0</v>
      </c>
      <c r="E25" s="215">
        <v>0</v>
      </c>
      <c r="F25" s="182">
        <v>0</v>
      </c>
      <c r="G25" s="182">
        <v>0</v>
      </c>
      <c r="H25" s="182">
        <v>0</v>
      </c>
      <c r="I25" s="182">
        <v>0</v>
      </c>
      <c r="J25" s="182">
        <v>0</v>
      </c>
      <c r="K25" s="182">
        <v>0</v>
      </c>
      <c r="L25" s="182">
        <v>0</v>
      </c>
      <c r="M25" s="182">
        <v>0</v>
      </c>
      <c r="N25" s="182">
        <v>0</v>
      </c>
      <c r="O25" s="182">
        <v>0</v>
      </c>
      <c r="P25" s="182">
        <v>0</v>
      </c>
      <c r="Q25" s="182">
        <v>0</v>
      </c>
      <c r="R25" s="183">
        <v>0</v>
      </c>
      <c r="S25" s="181">
        <v>0</v>
      </c>
      <c r="T25" s="182">
        <v>0</v>
      </c>
      <c r="U25" s="183">
        <v>0</v>
      </c>
      <c r="V25" s="217">
        <v>0</v>
      </c>
      <c r="X25" s="262">
        <v>0</v>
      </c>
      <c r="Y25" s="176">
        <v>0</v>
      </c>
      <c r="Z25" s="178">
        <v>0</v>
      </c>
      <c r="AA25" s="178">
        <v>0</v>
      </c>
      <c r="AB25" s="178">
        <v>0</v>
      </c>
      <c r="AC25" s="179">
        <v>0</v>
      </c>
      <c r="AD25" s="205">
        <v>0</v>
      </c>
      <c r="AE25" s="178">
        <v>0</v>
      </c>
      <c r="AF25" s="178">
        <v>0</v>
      </c>
      <c r="AG25" s="178">
        <v>0</v>
      </c>
      <c r="AH25" s="179">
        <v>0</v>
      </c>
    </row>
    <row r="26" spans="2:34" ht="23.25" customHeight="1">
      <c r="B26" s="215" t="s">
        <v>359</v>
      </c>
      <c r="C26" s="182">
        <v>0</v>
      </c>
      <c r="D26" s="216">
        <v>0</v>
      </c>
      <c r="E26" s="215">
        <v>0</v>
      </c>
      <c r="F26" s="182">
        <v>0</v>
      </c>
      <c r="G26" s="182">
        <v>0</v>
      </c>
      <c r="H26" s="182">
        <v>0</v>
      </c>
      <c r="I26" s="182">
        <v>0</v>
      </c>
      <c r="J26" s="182">
        <v>0</v>
      </c>
      <c r="K26" s="182">
        <v>0</v>
      </c>
      <c r="L26" s="182">
        <v>0</v>
      </c>
      <c r="M26" s="182">
        <v>0</v>
      </c>
      <c r="N26" s="182">
        <v>0</v>
      </c>
      <c r="O26" s="182">
        <v>0</v>
      </c>
      <c r="P26" s="182">
        <v>0</v>
      </c>
      <c r="Q26" s="182">
        <v>0</v>
      </c>
      <c r="R26" s="183">
        <v>0</v>
      </c>
      <c r="S26" s="181">
        <v>0</v>
      </c>
      <c r="T26" s="182">
        <v>0</v>
      </c>
      <c r="U26" s="183">
        <v>0</v>
      </c>
      <c r="V26" s="217">
        <v>0</v>
      </c>
      <c r="X26" s="262">
        <v>0</v>
      </c>
      <c r="Y26" s="176">
        <v>0</v>
      </c>
      <c r="Z26" s="178">
        <v>0</v>
      </c>
      <c r="AA26" s="178">
        <v>0</v>
      </c>
      <c r="AB26" s="178">
        <v>0</v>
      </c>
      <c r="AC26" s="179">
        <v>0</v>
      </c>
      <c r="AD26" s="205">
        <v>0</v>
      </c>
      <c r="AE26" s="178">
        <v>0</v>
      </c>
      <c r="AF26" s="178">
        <v>0</v>
      </c>
      <c r="AG26" s="178">
        <v>0</v>
      </c>
      <c r="AH26" s="179">
        <v>0</v>
      </c>
    </row>
    <row r="27" spans="2:34" ht="23.25" customHeight="1">
      <c r="B27" s="215" t="s">
        <v>360</v>
      </c>
      <c r="C27" s="182">
        <v>0</v>
      </c>
      <c r="D27" s="216">
        <v>0</v>
      </c>
      <c r="E27" s="215">
        <v>0</v>
      </c>
      <c r="F27" s="182">
        <v>0</v>
      </c>
      <c r="G27" s="182">
        <v>0</v>
      </c>
      <c r="H27" s="182">
        <v>0</v>
      </c>
      <c r="I27" s="182">
        <v>0</v>
      </c>
      <c r="J27" s="182">
        <v>0</v>
      </c>
      <c r="K27" s="182">
        <v>0</v>
      </c>
      <c r="L27" s="182">
        <v>0</v>
      </c>
      <c r="M27" s="182">
        <v>0</v>
      </c>
      <c r="N27" s="182">
        <v>0</v>
      </c>
      <c r="O27" s="182">
        <v>0</v>
      </c>
      <c r="P27" s="182">
        <v>0</v>
      </c>
      <c r="Q27" s="182">
        <v>0</v>
      </c>
      <c r="R27" s="183">
        <v>0</v>
      </c>
      <c r="S27" s="181">
        <v>0</v>
      </c>
      <c r="T27" s="182">
        <v>0</v>
      </c>
      <c r="U27" s="183">
        <v>0</v>
      </c>
      <c r="V27" s="217">
        <v>0</v>
      </c>
      <c r="X27" s="262">
        <v>0</v>
      </c>
      <c r="Y27" s="176">
        <v>0</v>
      </c>
      <c r="Z27" s="178">
        <v>0</v>
      </c>
      <c r="AA27" s="178">
        <v>0</v>
      </c>
      <c r="AB27" s="178">
        <v>0</v>
      </c>
      <c r="AC27" s="179">
        <v>0</v>
      </c>
      <c r="AD27" s="205">
        <v>0</v>
      </c>
      <c r="AE27" s="178">
        <v>0</v>
      </c>
      <c r="AF27" s="178">
        <v>0</v>
      </c>
      <c r="AG27" s="178">
        <v>0</v>
      </c>
      <c r="AH27" s="179">
        <v>0</v>
      </c>
    </row>
    <row r="28" spans="2:34" ht="23.25" customHeight="1">
      <c r="B28" s="215" t="s">
        <v>361</v>
      </c>
      <c r="C28" s="182">
        <v>0</v>
      </c>
      <c r="D28" s="216">
        <v>0</v>
      </c>
      <c r="E28" s="215">
        <v>0</v>
      </c>
      <c r="F28" s="182">
        <v>0</v>
      </c>
      <c r="G28" s="182">
        <v>0</v>
      </c>
      <c r="H28" s="182">
        <v>0</v>
      </c>
      <c r="I28" s="182">
        <v>0</v>
      </c>
      <c r="J28" s="182">
        <v>0</v>
      </c>
      <c r="K28" s="182">
        <v>0</v>
      </c>
      <c r="L28" s="182">
        <v>0</v>
      </c>
      <c r="M28" s="182">
        <v>0</v>
      </c>
      <c r="N28" s="182">
        <v>0</v>
      </c>
      <c r="O28" s="182">
        <v>0</v>
      </c>
      <c r="P28" s="182">
        <v>0</v>
      </c>
      <c r="Q28" s="182">
        <v>0</v>
      </c>
      <c r="R28" s="183">
        <v>0</v>
      </c>
      <c r="S28" s="181">
        <v>0</v>
      </c>
      <c r="T28" s="182">
        <v>0</v>
      </c>
      <c r="U28" s="183">
        <v>0</v>
      </c>
      <c r="V28" s="217">
        <v>0</v>
      </c>
      <c r="X28" s="262">
        <v>0</v>
      </c>
      <c r="Y28" s="176">
        <v>0</v>
      </c>
      <c r="Z28" s="178">
        <v>0</v>
      </c>
      <c r="AA28" s="178">
        <v>0</v>
      </c>
      <c r="AB28" s="178">
        <v>0</v>
      </c>
      <c r="AC28" s="179">
        <v>0</v>
      </c>
      <c r="AD28" s="205">
        <v>0</v>
      </c>
      <c r="AE28" s="178">
        <v>0</v>
      </c>
      <c r="AF28" s="178">
        <v>0</v>
      </c>
      <c r="AG28" s="178">
        <v>0</v>
      </c>
      <c r="AH28" s="179">
        <v>0</v>
      </c>
    </row>
    <row r="29" spans="2:34" ht="23.25" customHeight="1">
      <c r="B29" s="215" t="s">
        <v>362</v>
      </c>
      <c r="C29" s="182">
        <v>0</v>
      </c>
      <c r="D29" s="216">
        <v>0</v>
      </c>
      <c r="E29" s="215">
        <v>0</v>
      </c>
      <c r="F29" s="182">
        <v>0</v>
      </c>
      <c r="G29" s="182">
        <v>0</v>
      </c>
      <c r="H29" s="182">
        <v>0</v>
      </c>
      <c r="I29" s="182">
        <v>0</v>
      </c>
      <c r="J29" s="182">
        <v>0</v>
      </c>
      <c r="K29" s="182">
        <v>0</v>
      </c>
      <c r="L29" s="182">
        <v>0</v>
      </c>
      <c r="M29" s="182">
        <v>0</v>
      </c>
      <c r="N29" s="182">
        <v>0</v>
      </c>
      <c r="O29" s="182">
        <v>0</v>
      </c>
      <c r="P29" s="182">
        <v>0</v>
      </c>
      <c r="Q29" s="182">
        <v>0</v>
      </c>
      <c r="R29" s="183">
        <v>0</v>
      </c>
      <c r="S29" s="181">
        <v>0</v>
      </c>
      <c r="T29" s="182">
        <v>0</v>
      </c>
      <c r="U29" s="183">
        <v>0</v>
      </c>
      <c r="V29" s="217">
        <v>0</v>
      </c>
      <c r="X29" s="262">
        <v>0</v>
      </c>
      <c r="Y29" s="176">
        <v>0</v>
      </c>
      <c r="Z29" s="178">
        <v>0</v>
      </c>
      <c r="AA29" s="178">
        <v>0</v>
      </c>
      <c r="AB29" s="178">
        <v>0</v>
      </c>
      <c r="AC29" s="179">
        <v>0</v>
      </c>
      <c r="AD29" s="205">
        <v>0</v>
      </c>
      <c r="AE29" s="178">
        <v>0</v>
      </c>
      <c r="AF29" s="178">
        <v>0</v>
      </c>
      <c r="AG29" s="178">
        <v>0</v>
      </c>
      <c r="AH29" s="179">
        <v>0</v>
      </c>
    </row>
    <row r="30" spans="2:34" ht="23.25" customHeight="1">
      <c r="B30" s="215" t="s">
        <v>363</v>
      </c>
      <c r="C30" s="182">
        <v>0</v>
      </c>
      <c r="D30" s="216">
        <v>0</v>
      </c>
      <c r="E30" s="215">
        <v>0</v>
      </c>
      <c r="F30" s="182">
        <v>0</v>
      </c>
      <c r="G30" s="182">
        <v>0</v>
      </c>
      <c r="H30" s="182">
        <v>0</v>
      </c>
      <c r="I30" s="182">
        <v>0</v>
      </c>
      <c r="J30" s="182">
        <v>0</v>
      </c>
      <c r="K30" s="182">
        <v>0</v>
      </c>
      <c r="L30" s="182">
        <v>0</v>
      </c>
      <c r="M30" s="182">
        <v>0</v>
      </c>
      <c r="N30" s="182">
        <v>0</v>
      </c>
      <c r="O30" s="182">
        <v>0</v>
      </c>
      <c r="P30" s="182">
        <v>0</v>
      </c>
      <c r="Q30" s="182">
        <v>0</v>
      </c>
      <c r="R30" s="183">
        <v>0</v>
      </c>
      <c r="S30" s="181">
        <v>0</v>
      </c>
      <c r="T30" s="182">
        <v>0</v>
      </c>
      <c r="U30" s="183">
        <v>0</v>
      </c>
      <c r="V30" s="217">
        <v>0</v>
      </c>
      <c r="X30" s="262">
        <v>0</v>
      </c>
      <c r="Y30" s="176">
        <v>0</v>
      </c>
      <c r="Z30" s="178">
        <v>0</v>
      </c>
      <c r="AA30" s="178">
        <v>0</v>
      </c>
      <c r="AB30" s="178">
        <v>0</v>
      </c>
      <c r="AC30" s="179">
        <v>0</v>
      </c>
      <c r="AD30" s="205">
        <v>0</v>
      </c>
      <c r="AE30" s="178">
        <v>0</v>
      </c>
      <c r="AF30" s="178">
        <v>0</v>
      </c>
      <c r="AG30" s="178">
        <v>0</v>
      </c>
      <c r="AH30" s="179">
        <v>0</v>
      </c>
    </row>
    <row r="31" spans="2:34" ht="23.25" customHeight="1">
      <c r="B31" s="215" t="s">
        <v>364</v>
      </c>
      <c r="C31" s="182">
        <v>0</v>
      </c>
      <c r="D31" s="216">
        <v>0</v>
      </c>
      <c r="E31" s="215">
        <v>0</v>
      </c>
      <c r="F31" s="182">
        <v>0</v>
      </c>
      <c r="G31" s="182">
        <v>0</v>
      </c>
      <c r="H31" s="182">
        <v>0</v>
      </c>
      <c r="I31" s="182">
        <v>0</v>
      </c>
      <c r="J31" s="182">
        <v>0</v>
      </c>
      <c r="K31" s="182">
        <v>0</v>
      </c>
      <c r="L31" s="182">
        <v>0</v>
      </c>
      <c r="M31" s="182">
        <v>0</v>
      </c>
      <c r="N31" s="182">
        <v>0</v>
      </c>
      <c r="O31" s="182">
        <v>0</v>
      </c>
      <c r="P31" s="182">
        <v>0</v>
      </c>
      <c r="Q31" s="182">
        <v>0</v>
      </c>
      <c r="R31" s="183">
        <v>0</v>
      </c>
      <c r="S31" s="181">
        <v>0</v>
      </c>
      <c r="T31" s="182">
        <v>0</v>
      </c>
      <c r="U31" s="183">
        <v>0</v>
      </c>
      <c r="V31" s="217">
        <v>0</v>
      </c>
      <c r="X31" s="262">
        <v>0</v>
      </c>
      <c r="Y31" s="176">
        <v>0</v>
      </c>
      <c r="Z31" s="178">
        <v>0</v>
      </c>
      <c r="AA31" s="178">
        <v>0</v>
      </c>
      <c r="AB31" s="178">
        <v>0</v>
      </c>
      <c r="AC31" s="179">
        <v>0</v>
      </c>
      <c r="AD31" s="205">
        <v>0</v>
      </c>
      <c r="AE31" s="178">
        <v>0</v>
      </c>
      <c r="AF31" s="178">
        <v>0</v>
      </c>
      <c r="AG31" s="178">
        <v>0</v>
      </c>
      <c r="AH31" s="179">
        <v>0</v>
      </c>
    </row>
    <row r="32" spans="2:34" ht="23.25" customHeight="1">
      <c r="B32" s="215" t="s">
        <v>365</v>
      </c>
      <c r="C32" s="182">
        <v>0</v>
      </c>
      <c r="D32" s="216">
        <v>0</v>
      </c>
      <c r="E32" s="215">
        <v>0</v>
      </c>
      <c r="F32" s="182">
        <v>0</v>
      </c>
      <c r="G32" s="182">
        <v>0</v>
      </c>
      <c r="H32" s="182">
        <v>0</v>
      </c>
      <c r="I32" s="182">
        <v>0</v>
      </c>
      <c r="J32" s="182">
        <v>0</v>
      </c>
      <c r="K32" s="182">
        <v>0</v>
      </c>
      <c r="L32" s="182">
        <v>0</v>
      </c>
      <c r="M32" s="182">
        <v>0</v>
      </c>
      <c r="N32" s="182">
        <v>0</v>
      </c>
      <c r="O32" s="182">
        <v>0</v>
      </c>
      <c r="P32" s="182">
        <v>0</v>
      </c>
      <c r="Q32" s="182">
        <v>0</v>
      </c>
      <c r="R32" s="183">
        <v>0</v>
      </c>
      <c r="S32" s="181">
        <v>0</v>
      </c>
      <c r="T32" s="182">
        <v>0</v>
      </c>
      <c r="U32" s="183">
        <v>0</v>
      </c>
      <c r="V32" s="217">
        <v>0</v>
      </c>
      <c r="X32" s="262">
        <v>0</v>
      </c>
      <c r="Y32" s="176">
        <v>0</v>
      </c>
      <c r="Z32" s="178">
        <v>0</v>
      </c>
      <c r="AA32" s="178">
        <v>0</v>
      </c>
      <c r="AB32" s="178">
        <v>0</v>
      </c>
      <c r="AC32" s="179">
        <v>0</v>
      </c>
      <c r="AD32" s="205">
        <v>0</v>
      </c>
      <c r="AE32" s="178">
        <v>0</v>
      </c>
      <c r="AF32" s="178">
        <v>0</v>
      </c>
      <c r="AG32" s="178">
        <v>0</v>
      </c>
      <c r="AH32" s="179">
        <v>0</v>
      </c>
    </row>
    <row r="33" spans="2:34" ht="23.25" customHeight="1">
      <c r="B33" s="215" t="s">
        <v>366</v>
      </c>
      <c r="C33" s="182">
        <v>0</v>
      </c>
      <c r="D33" s="216">
        <v>0</v>
      </c>
      <c r="E33" s="215">
        <v>0</v>
      </c>
      <c r="F33" s="182">
        <v>0</v>
      </c>
      <c r="G33" s="182">
        <v>0</v>
      </c>
      <c r="H33" s="182">
        <v>0</v>
      </c>
      <c r="I33" s="182">
        <v>0</v>
      </c>
      <c r="J33" s="182">
        <v>0</v>
      </c>
      <c r="K33" s="182">
        <v>0</v>
      </c>
      <c r="L33" s="182">
        <v>0</v>
      </c>
      <c r="M33" s="182">
        <v>0</v>
      </c>
      <c r="N33" s="182">
        <v>0</v>
      </c>
      <c r="O33" s="182">
        <v>0</v>
      </c>
      <c r="P33" s="182">
        <v>0</v>
      </c>
      <c r="Q33" s="182">
        <v>0</v>
      </c>
      <c r="R33" s="183">
        <v>0</v>
      </c>
      <c r="S33" s="181">
        <v>0</v>
      </c>
      <c r="T33" s="182">
        <v>0</v>
      </c>
      <c r="U33" s="183">
        <v>0</v>
      </c>
      <c r="V33" s="217">
        <v>0</v>
      </c>
      <c r="X33" s="262">
        <v>0</v>
      </c>
      <c r="Y33" s="176">
        <v>0</v>
      </c>
      <c r="Z33" s="178">
        <v>0</v>
      </c>
      <c r="AA33" s="178">
        <v>0</v>
      </c>
      <c r="AB33" s="178">
        <v>0</v>
      </c>
      <c r="AC33" s="179">
        <v>0</v>
      </c>
      <c r="AD33" s="205">
        <v>0</v>
      </c>
      <c r="AE33" s="178">
        <v>0</v>
      </c>
      <c r="AF33" s="178">
        <v>0</v>
      </c>
      <c r="AG33" s="178">
        <v>0</v>
      </c>
      <c r="AH33" s="179">
        <v>0</v>
      </c>
    </row>
    <row r="34" spans="2:34" ht="23.25" customHeight="1">
      <c r="B34" s="215" t="s">
        <v>367</v>
      </c>
      <c r="C34" s="182">
        <v>0</v>
      </c>
      <c r="D34" s="216">
        <v>0</v>
      </c>
      <c r="E34" s="215">
        <v>0</v>
      </c>
      <c r="F34" s="182">
        <v>0</v>
      </c>
      <c r="G34" s="182">
        <v>0</v>
      </c>
      <c r="H34" s="182">
        <v>0</v>
      </c>
      <c r="I34" s="182">
        <v>0</v>
      </c>
      <c r="J34" s="182">
        <v>0</v>
      </c>
      <c r="K34" s="182">
        <v>0</v>
      </c>
      <c r="L34" s="182">
        <v>0</v>
      </c>
      <c r="M34" s="182">
        <v>0</v>
      </c>
      <c r="N34" s="182">
        <v>0</v>
      </c>
      <c r="O34" s="182">
        <v>0</v>
      </c>
      <c r="P34" s="182">
        <v>0</v>
      </c>
      <c r="Q34" s="182">
        <v>0</v>
      </c>
      <c r="R34" s="183">
        <v>0</v>
      </c>
      <c r="S34" s="181">
        <v>0</v>
      </c>
      <c r="T34" s="182">
        <v>0</v>
      </c>
      <c r="U34" s="183">
        <v>0</v>
      </c>
      <c r="V34" s="217">
        <v>0</v>
      </c>
      <c r="X34" s="262">
        <v>0</v>
      </c>
      <c r="Y34" s="176">
        <v>0</v>
      </c>
      <c r="Z34" s="178">
        <v>0</v>
      </c>
      <c r="AA34" s="178">
        <v>0</v>
      </c>
      <c r="AB34" s="178">
        <v>0</v>
      </c>
      <c r="AC34" s="179">
        <v>0</v>
      </c>
      <c r="AD34" s="205">
        <v>0</v>
      </c>
      <c r="AE34" s="178">
        <v>0</v>
      </c>
      <c r="AF34" s="178">
        <v>0</v>
      </c>
      <c r="AG34" s="178">
        <v>0</v>
      </c>
      <c r="AH34" s="179">
        <v>0</v>
      </c>
    </row>
    <row r="35" spans="2:34" ht="23.25" customHeight="1">
      <c r="B35" s="215" t="s">
        <v>368</v>
      </c>
      <c r="C35" s="182">
        <v>0</v>
      </c>
      <c r="D35" s="216">
        <v>0</v>
      </c>
      <c r="E35" s="215">
        <v>0</v>
      </c>
      <c r="F35" s="182">
        <v>0</v>
      </c>
      <c r="G35" s="182">
        <v>0</v>
      </c>
      <c r="H35" s="182">
        <v>0</v>
      </c>
      <c r="I35" s="182">
        <v>0</v>
      </c>
      <c r="J35" s="182">
        <v>0</v>
      </c>
      <c r="K35" s="182">
        <v>0</v>
      </c>
      <c r="L35" s="182">
        <v>0</v>
      </c>
      <c r="M35" s="182">
        <v>0</v>
      </c>
      <c r="N35" s="182">
        <v>0</v>
      </c>
      <c r="O35" s="182">
        <v>0</v>
      </c>
      <c r="P35" s="182">
        <v>0</v>
      </c>
      <c r="Q35" s="182">
        <v>0</v>
      </c>
      <c r="R35" s="183">
        <v>0</v>
      </c>
      <c r="S35" s="181">
        <v>0</v>
      </c>
      <c r="T35" s="182">
        <v>0</v>
      </c>
      <c r="U35" s="183">
        <v>0</v>
      </c>
      <c r="V35" s="217">
        <v>0</v>
      </c>
      <c r="X35" s="262">
        <v>0</v>
      </c>
      <c r="Y35" s="176">
        <v>0</v>
      </c>
      <c r="Z35" s="178">
        <v>0</v>
      </c>
      <c r="AA35" s="178">
        <v>0</v>
      </c>
      <c r="AB35" s="178">
        <v>0</v>
      </c>
      <c r="AC35" s="179">
        <v>0</v>
      </c>
      <c r="AD35" s="205">
        <v>0</v>
      </c>
      <c r="AE35" s="178">
        <v>0</v>
      </c>
      <c r="AF35" s="178">
        <v>0</v>
      </c>
      <c r="AG35" s="178">
        <v>0</v>
      </c>
      <c r="AH35" s="179">
        <v>0</v>
      </c>
    </row>
    <row r="36" spans="2:34" ht="23.25" customHeight="1">
      <c r="B36" s="215" t="s">
        <v>369</v>
      </c>
      <c r="C36" s="182">
        <v>0</v>
      </c>
      <c r="D36" s="216">
        <v>0</v>
      </c>
      <c r="E36" s="215">
        <v>0</v>
      </c>
      <c r="F36" s="182">
        <v>0</v>
      </c>
      <c r="G36" s="182">
        <v>0</v>
      </c>
      <c r="H36" s="182">
        <v>0</v>
      </c>
      <c r="I36" s="182">
        <v>0</v>
      </c>
      <c r="J36" s="182">
        <v>0</v>
      </c>
      <c r="K36" s="182">
        <v>0</v>
      </c>
      <c r="L36" s="182">
        <v>0</v>
      </c>
      <c r="M36" s="182">
        <v>0</v>
      </c>
      <c r="N36" s="182">
        <v>0</v>
      </c>
      <c r="O36" s="182">
        <v>0</v>
      </c>
      <c r="P36" s="182">
        <v>0</v>
      </c>
      <c r="Q36" s="182">
        <v>0</v>
      </c>
      <c r="R36" s="183">
        <v>0</v>
      </c>
      <c r="S36" s="181">
        <v>0</v>
      </c>
      <c r="T36" s="182">
        <v>0</v>
      </c>
      <c r="U36" s="183">
        <v>0</v>
      </c>
      <c r="V36" s="217">
        <v>0</v>
      </c>
      <c r="X36" s="262">
        <v>0</v>
      </c>
      <c r="Y36" s="176">
        <v>0</v>
      </c>
      <c r="Z36" s="178">
        <v>0</v>
      </c>
      <c r="AA36" s="178">
        <v>0</v>
      </c>
      <c r="AB36" s="178">
        <v>0</v>
      </c>
      <c r="AC36" s="179">
        <v>0</v>
      </c>
      <c r="AD36" s="205">
        <v>0</v>
      </c>
      <c r="AE36" s="178">
        <v>0</v>
      </c>
      <c r="AF36" s="178">
        <v>0</v>
      </c>
      <c r="AG36" s="178">
        <v>0</v>
      </c>
      <c r="AH36" s="179">
        <v>0</v>
      </c>
    </row>
    <row r="37" spans="2:34" ht="23.25" customHeight="1">
      <c r="B37" s="215" t="s">
        <v>370</v>
      </c>
      <c r="C37" s="182">
        <v>0</v>
      </c>
      <c r="D37" s="216">
        <v>0</v>
      </c>
      <c r="E37" s="215">
        <v>0</v>
      </c>
      <c r="F37" s="182">
        <v>0</v>
      </c>
      <c r="G37" s="182">
        <v>0</v>
      </c>
      <c r="H37" s="182">
        <v>0</v>
      </c>
      <c r="I37" s="182">
        <v>0</v>
      </c>
      <c r="J37" s="182">
        <v>0</v>
      </c>
      <c r="K37" s="182">
        <v>0</v>
      </c>
      <c r="L37" s="182">
        <v>0</v>
      </c>
      <c r="M37" s="182">
        <v>0</v>
      </c>
      <c r="N37" s="182">
        <v>0</v>
      </c>
      <c r="O37" s="182">
        <v>0</v>
      </c>
      <c r="P37" s="182">
        <v>0</v>
      </c>
      <c r="Q37" s="182">
        <v>0</v>
      </c>
      <c r="R37" s="183">
        <v>0</v>
      </c>
      <c r="S37" s="181">
        <v>0</v>
      </c>
      <c r="T37" s="182">
        <v>0</v>
      </c>
      <c r="U37" s="183">
        <v>0</v>
      </c>
      <c r="V37" s="217">
        <v>0</v>
      </c>
      <c r="X37" s="262">
        <v>0</v>
      </c>
      <c r="Y37" s="176">
        <v>0</v>
      </c>
      <c r="Z37" s="178">
        <v>0</v>
      </c>
      <c r="AA37" s="178">
        <v>0</v>
      </c>
      <c r="AB37" s="178">
        <v>0</v>
      </c>
      <c r="AC37" s="179">
        <v>0</v>
      </c>
      <c r="AD37" s="205">
        <v>0</v>
      </c>
      <c r="AE37" s="178">
        <v>0</v>
      </c>
      <c r="AF37" s="178">
        <v>0</v>
      </c>
      <c r="AG37" s="178">
        <v>0</v>
      </c>
      <c r="AH37" s="179">
        <v>0</v>
      </c>
    </row>
    <row r="38" spans="2:34" ht="23.25" customHeight="1">
      <c r="B38" s="215" t="s">
        <v>371</v>
      </c>
      <c r="C38" s="182">
        <v>0</v>
      </c>
      <c r="D38" s="216">
        <v>0</v>
      </c>
      <c r="E38" s="215">
        <v>0</v>
      </c>
      <c r="F38" s="182">
        <v>0</v>
      </c>
      <c r="G38" s="182">
        <v>0</v>
      </c>
      <c r="H38" s="182">
        <v>0</v>
      </c>
      <c r="I38" s="182">
        <v>0</v>
      </c>
      <c r="J38" s="182">
        <v>0</v>
      </c>
      <c r="K38" s="182">
        <v>0</v>
      </c>
      <c r="L38" s="182">
        <v>0</v>
      </c>
      <c r="M38" s="182">
        <v>0</v>
      </c>
      <c r="N38" s="182">
        <v>0</v>
      </c>
      <c r="O38" s="182">
        <v>0</v>
      </c>
      <c r="P38" s="182">
        <v>0</v>
      </c>
      <c r="Q38" s="182">
        <v>0</v>
      </c>
      <c r="R38" s="183">
        <v>0</v>
      </c>
      <c r="S38" s="181">
        <v>0</v>
      </c>
      <c r="T38" s="182">
        <v>0</v>
      </c>
      <c r="U38" s="183">
        <v>0</v>
      </c>
      <c r="V38" s="217">
        <v>0</v>
      </c>
      <c r="X38" s="262">
        <v>0</v>
      </c>
      <c r="Y38" s="176">
        <v>0</v>
      </c>
      <c r="Z38" s="178">
        <v>0</v>
      </c>
      <c r="AA38" s="178">
        <v>0</v>
      </c>
      <c r="AB38" s="178">
        <v>0</v>
      </c>
      <c r="AC38" s="179">
        <v>0</v>
      </c>
      <c r="AD38" s="205">
        <v>0</v>
      </c>
      <c r="AE38" s="178">
        <v>0</v>
      </c>
      <c r="AF38" s="178">
        <v>0</v>
      </c>
      <c r="AG38" s="178">
        <v>0</v>
      </c>
      <c r="AH38" s="179">
        <v>0</v>
      </c>
    </row>
    <row r="39" spans="2:34" ht="23.25" customHeight="1">
      <c r="B39" s="215" t="s">
        <v>372</v>
      </c>
      <c r="C39" s="182">
        <v>0</v>
      </c>
      <c r="D39" s="216">
        <v>0</v>
      </c>
      <c r="E39" s="215">
        <v>0</v>
      </c>
      <c r="F39" s="182">
        <v>0</v>
      </c>
      <c r="G39" s="182">
        <v>0</v>
      </c>
      <c r="H39" s="182">
        <v>0</v>
      </c>
      <c r="I39" s="182">
        <v>0</v>
      </c>
      <c r="J39" s="182">
        <v>0</v>
      </c>
      <c r="K39" s="182">
        <v>0</v>
      </c>
      <c r="L39" s="182">
        <v>0</v>
      </c>
      <c r="M39" s="182">
        <v>0</v>
      </c>
      <c r="N39" s="182">
        <v>0</v>
      </c>
      <c r="O39" s="182">
        <v>0</v>
      </c>
      <c r="P39" s="182">
        <v>0</v>
      </c>
      <c r="Q39" s="182">
        <v>0</v>
      </c>
      <c r="R39" s="183">
        <v>0</v>
      </c>
      <c r="S39" s="181">
        <v>0</v>
      </c>
      <c r="T39" s="182">
        <v>0</v>
      </c>
      <c r="U39" s="183">
        <v>0</v>
      </c>
      <c r="V39" s="217">
        <v>0</v>
      </c>
      <c r="X39" s="262">
        <v>0</v>
      </c>
      <c r="Y39" s="176">
        <v>0</v>
      </c>
      <c r="Z39" s="178">
        <v>0</v>
      </c>
      <c r="AA39" s="178">
        <v>0</v>
      </c>
      <c r="AB39" s="178">
        <v>0</v>
      </c>
      <c r="AC39" s="179">
        <v>0</v>
      </c>
      <c r="AD39" s="205">
        <v>0</v>
      </c>
      <c r="AE39" s="178">
        <v>0</v>
      </c>
      <c r="AF39" s="178">
        <v>0</v>
      </c>
      <c r="AG39" s="178">
        <v>0</v>
      </c>
      <c r="AH39" s="179">
        <v>0</v>
      </c>
    </row>
    <row r="40" spans="2:34" ht="23.25" customHeight="1">
      <c r="B40" s="215" t="s">
        <v>373</v>
      </c>
      <c r="C40" s="182">
        <v>0</v>
      </c>
      <c r="D40" s="216">
        <v>0</v>
      </c>
      <c r="E40" s="215">
        <v>0</v>
      </c>
      <c r="F40" s="182">
        <v>0</v>
      </c>
      <c r="G40" s="182">
        <v>0</v>
      </c>
      <c r="H40" s="182">
        <v>0</v>
      </c>
      <c r="I40" s="182">
        <v>0</v>
      </c>
      <c r="J40" s="182">
        <v>0</v>
      </c>
      <c r="K40" s="182">
        <v>0</v>
      </c>
      <c r="L40" s="182">
        <v>0</v>
      </c>
      <c r="M40" s="182">
        <v>0</v>
      </c>
      <c r="N40" s="182">
        <v>0</v>
      </c>
      <c r="O40" s="182">
        <v>0</v>
      </c>
      <c r="P40" s="182">
        <v>0</v>
      </c>
      <c r="Q40" s="182">
        <v>0</v>
      </c>
      <c r="R40" s="183">
        <v>0</v>
      </c>
      <c r="S40" s="181">
        <v>0</v>
      </c>
      <c r="T40" s="182">
        <v>0</v>
      </c>
      <c r="U40" s="183">
        <v>0</v>
      </c>
      <c r="V40" s="217">
        <v>0</v>
      </c>
      <c r="X40" s="262">
        <v>0</v>
      </c>
      <c r="Y40" s="176">
        <v>0</v>
      </c>
      <c r="Z40" s="178">
        <v>0</v>
      </c>
      <c r="AA40" s="178">
        <v>0</v>
      </c>
      <c r="AB40" s="178">
        <v>0</v>
      </c>
      <c r="AC40" s="179">
        <v>0</v>
      </c>
      <c r="AD40" s="205">
        <v>0</v>
      </c>
      <c r="AE40" s="178">
        <v>0</v>
      </c>
      <c r="AF40" s="178">
        <v>0</v>
      </c>
      <c r="AG40" s="178">
        <v>0</v>
      </c>
      <c r="AH40" s="179">
        <v>0</v>
      </c>
    </row>
    <row r="41" spans="2:34" ht="23.25" customHeight="1">
      <c r="B41" s="215" t="s">
        <v>374</v>
      </c>
      <c r="C41" s="182">
        <v>0</v>
      </c>
      <c r="D41" s="216">
        <v>0</v>
      </c>
      <c r="E41" s="215">
        <v>0</v>
      </c>
      <c r="F41" s="182">
        <v>0</v>
      </c>
      <c r="G41" s="182">
        <v>0</v>
      </c>
      <c r="H41" s="182">
        <v>0</v>
      </c>
      <c r="I41" s="182">
        <v>0</v>
      </c>
      <c r="J41" s="182">
        <v>0</v>
      </c>
      <c r="K41" s="182">
        <v>0</v>
      </c>
      <c r="L41" s="182">
        <v>0</v>
      </c>
      <c r="M41" s="182">
        <v>0</v>
      </c>
      <c r="N41" s="182">
        <v>0</v>
      </c>
      <c r="O41" s="182">
        <v>0</v>
      </c>
      <c r="P41" s="182">
        <v>0</v>
      </c>
      <c r="Q41" s="182">
        <v>0</v>
      </c>
      <c r="R41" s="183">
        <v>0</v>
      </c>
      <c r="S41" s="181">
        <v>0</v>
      </c>
      <c r="T41" s="182">
        <v>0</v>
      </c>
      <c r="U41" s="183">
        <v>0</v>
      </c>
      <c r="V41" s="217">
        <v>0</v>
      </c>
      <c r="X41" s="262">
        <v>0</v>
      </c>
      <c r="Y41" s="176">
        <v>0</v>
      </c>
      <c r="Z41" s="178">
        <v>0</v>
      </c>
      <c r="AA41" s="178">
        <v>0</v>
      </c>
      <c r="AB41" s="178">
        <v>0</v>
      </c>
      <c r="AC41" s="179">
        <v>0</v>
      </c>
      <c r="AD41" s="205">
        <v>0</v>
      </c>
      <c r="AE41" s="178">
        <v>0</v>
      </c>
      <c r="AF41" s="178">
        <v>0</v>
      </c>
      <c r="AG41" s="178">
        <v>0</v>
      </c>
      <c r="AH41" s="179">
        <v>0</v>
      </c>
    </row>
    <row r="42" spans="2:34" ht="23.25" customHeight="1">
      <c r="B42" s="215" t="s">
        <v>375</v>
      </c>
      <c r="C42" s="182">
        <v>0</v>
      </c>
      <c r="D42" s="216">
        <v>0</v>
      </c>
      <c r="E42" s="215">
        <v>0</v>
      </c>
      <c r="F42" s="182">
        <v>0</v>
      </c>
      <c r="G42" s="182">
        <v>0</v>
      </c>
      <c r="H42" s="182">
        <v>0</v>
      </c>
      <c r="I42" s="182">
        <v>0</v>
      </c>
      <c r="J42" s="182">
        <v>0</v>
      </c>
      <c r="K42" s="182">
        <v>0</v>
      </c>
      <c r="L42" s="182">
        <v>0</v>
      </c>
      <c r="M42" s="182">
        <v>0</v>
      </c>
      <c r="N42" s="182">
        <v>0</v>
      </c>
      <c r="O42" s="182">
        <v>0</v>
      </c>
      <c r="P42" s="182">
        <v>0</v>
      </c>
      <c r="Q42" s="182">
        <v>0</v>
      </c>
      <c r="R42" s="183">
        <v>0</v>
      </c>
      <c r="S42" s="181">
        <v>0</v>
      </c>
      <c r="T42" s="182">
        <v>0</v>
      </c>
      <c r="U42" s="183">
        <v>0</v>
      </c>
      <c r="V42" s="217">
        <v>0</v>
      </c>
      <c r="X42" s="262">
        <v>0</v>
      </c>
      <c r="Y42" s="176">
        <v>0</v>
      </c>
      <c r="Z42" s="178">
        <v>0</v>
      </c>
      <c r="AA42" s="178">
        <v>0</v>
      </c>
      <c r="AB42" s="178">
        <v>0</v>
      </c>
      <c r="AC42" s="179">
        <v>0</v>
      </c>
      <c r="AD42" s="205">
        <v>0</v>
      </c>
      <c r="AE42" s="178">
        <v>0</v>
      </c>
      <c r="AF42" s="178">
        <v>0</v>
      </c>
      <c r="AG42" s="178">
        <v>0</v>
      </c>
      <c r="AH42" s="179">
        <v>0</v>
      </c>
    </row>
    <row r="43" spans="2:34" ht="23.25" customHeight="1">
      <c r="B43" s="215" t="s">
        <v>403</v>
      </c>
      <c r="C43" s="182">
        <v>0</v>
      </c>
      <c r="D43" s="216">
        <v>0</v>
      </c>
      <c r="E43" s="215">
        <v>0</v>
      </c>
      <c r="F43" s="182">
        <v>0</v>
      </c>
      <c r="G43" s="182">
        <v>0</v>
      </c>
      <c r="H43" s="182">
        <v>0</v>
      </c>
      <c r="I43" s="182">
        <v>0</v>
      </c>
      <c r="J43" s="182">
        <v>0</v>
      </c>
      <c r="K43" s="182">
        <v>0</v>
      </c>
      <c r="L43" s="182">
        <v>0</v>
      </c>
      <c r="M43" s="182">
        <v>0</v>
      </c>
      <c r="N43" s="182">
        <v>0</v>
      </c>
      <c r="O43" s="182">
        <v>0</v>
      </c>
      <c r="P43" s="182">
        <v>0</v>
      </c>
      <c r="Q43" s="182">
        <v>0</v>
      </c>
      <c r="R43" s="183">
        <v>0</v>
      </c>
      <c r="S43" s="181">
        <v>0</v>
      </c>
      <c r="T43" s="182">
        <v>0</v>
      </c>
      <c r="U43" s="183">
        <v>0</v>
      </c>
      <c r="V43" s="217">
        <v>0</v>
      </c>
      <c r="X43" s="262">
        <v>0</v>
      </c>
      <c r="Y43" s="176">
        <v>0</v>
      </c>
      <c r="Z43" s="178">
        <v>0</v>
      </c>
      <c r="AA43" s="178">
        <v>0</v>
      </c>
      <c r="AB43" s="178">
        <v>0</v>
      </c>
      <c r="AC43" s="179">
        <v>0</v>
      </c>
      <c r="AD43" s="205">
        <v>0</v>
      </c>
      <c r="AE43" s="178">
        <v>0</v>
      </c>
      <c r="AF43" s="178">
        <v>0</v>
      </c>
      <c r="AG43" s="178">
        <v>0</v>
      </c>
      <c r="AH43" s="179">
        <v>0</v>
      </c>
    </row>
    <row r="44" spans="2:34" ht="23.25" customHeight="1">
      <c r="B44" s="215" t="s">
        <v>376</v>
      </c>
      <c r="C44" s="182">
        <v>0</v>
      </c>
      <c r="D44" s="216">
        <v>0</v>
      </c>
      <c r="E44" s="215">
        <v>0</v>
      </c>
      <c r="F44" s="182">
        <v>0</v>
      </c>
      <c r="G44" s="182">
        <v>0</v>
      </c>
      <c r="H44" s="182">
        <v>0</v>
      </c>
      <c r="I44" s="182">
        <v>0</v>
      </c>
      <c r="J44" s="182">
        <v>0</v>
      </c>
      <c r="K44" s="182">
        <v>0</v>
      </c>
      <c r="L44" s="182">
        <v>0</v>
      </c>
      <c r="M44" s="182">
        <v>0</v>
      </c>
      <c r="N44" s="182">
        <v>0</v>
      </c>
      <c r="O44" s="182">
        <v>0</v>
      </c>
      <c r="P44" s="182">
        <v>0</v>
      </c>
      <c r="Q44" s="182">
        <v>0</v>
      </c>
      <c r="R44" s="183">
        <v>0</v>
      </c>
      <c r="S44" s="181">
        <v>0</v>
      </c>
      <c r="T44" s="182">
        <v>0</v>
      </c>
      <c r="U44" s="183">
        <v>0</v>
      </c>
      <c r="V44" s="217">
        <v>0</v>
      </c>
      <c r="X44" s="262">
        <v>0</v>
      </c>
      <c r="Y44" s="176">
        <v>0</v>
      </c>
      <c r="Z44" s="178">
        <v>0</v>
      </c>
      <c r="AA44" s="178">
        <v>0</v>
      </c>
      <c r="AB44" s="178">
        <v>0</v>
      </c>
      <c r="AC44" s="179">
        <v>0</v>
      </c>
      <c r="AD44" s="205">
        <v>0</v>
      </c>
      <c r="AE44" s="178">
        <v>0</v>
      </c>
      <c r="AF44" s="178">
        <v>0</v>
      </c>
      <c r="AG44" s="178">
        <v>0</v>
      </c>
      <c r="AH44" s="179">
        <v>0</v>
      </c>
    </row>
    <row r="45" spans="2:34" ht="23.25" customHeight="1">
      <c r="B45" s="215" t="s">
        <v>377</v>
      </c>
      <c r="C45" s="182">
        <v>1</v>
      </c>
      <c r="D45" s="216">
        <v>1</v>
      </c>
      <c r="E45" s="215">
        <v>0</v>
      </c>
      <c r="F45" s="182">
        <v>0</v>
      </c>
      <c r="G45" s="182">
        <v>0</v>
      </c>
      <c r="H45" s="182">
        <v>1</v>
      </c>
      <c r="I45" s="182">
        <v>0</v>
      </c>
      <c r="J45" s="182">
        <v>0</v>
      </c>
      <c r="K45" s="182">
        <v>0</v>
      </c>
      <c r="L45" s="182">
        <v>0</v>
      </c>
      <c r="M45" s="182">
        <v>0</v>
      </c>
      <c r="N45" s="182">
        <v>0</v>
      </c>
      <c r="O45" s="182">
        <v>0</v>
      </c>
      <c r="P45" s="182">
        <v>0</v>
      </c>
      <c r="Q45" s="182">
        <v>0</v>
      </c>
      <c r="R45" s="183">
        <v>1</v>
      </c>
      <c r="S45" s="181">
        <v>0</v>
      </c>
      <c r="T45" s="182">
        <v>0</v>
      </c>
      <c r="U45" s="183">
        <v>1</v>
      </c>
      <c r="V45" s="217">
        <v>0</v>
      </c>
      <c r="X45" s="262">
        <v>0</v>
      </c>
      <c r="Y45" s="176">
        <v>0</v>
      </c>
      <c r="Z45" s="178">
        <v>0</v>
      </c>
      <c r="AA45" s="178">
        <v>0</v>
      </c>
      <c r="AB45" s="178">
        <v>0</v>
      </c>
      <c r="AC45" s="179">
        <v>0</v>
      </c>
      <c r="AD45" s="205">
        <v>0</v>
      </c>
      <c r="AE45" s="178">
        <v>0</v>
      </c>
      <c r="AF45" s="178">
        <v>0</v>
      </c>
      <c r="AG45" s="178">
        <v>0</v>
      </c>
      <c r="AH45" s="179">
        <v>0</v>
      </c>
    </row>
    <row r="46" spans="2:34" ht="23.25" customHeight="1">
      <c r="B46" s="215" t="s">
        <v>378</v>
      </c>
      <c r="C46" s="182">
        <v>1</v>
      </c>
      <c r="D46" s="216">
        <v>1</v>
      </c>
      <c r="E46" s="215">
        <v>0</v>
      </c>
      <c r="F46" s="182">
        <v>0</v>
      </c>
      <c r="G46" s="182">
        <v>0</v>
      </c>
      <c r="H46" s="182">
        <v>1</v>
      </c>
      <c r="I46" s="182">
        <v>0</v>
      </c>
      <c r="J46" s="182">
        <v>0</v>
      </c>
      <c r="K46" s="182">
        <v>0</v>
      </c>
      <c r="L46" s="182">
        <v>0</v>
      </c>
      <c r="M46" s="182">
        <v>0</v>
      </c>
      <c r="N46" s="182">
        <v>0</v>
      </c>
      <c r="O46" s="182">
        <v>0</v>
      </c>
      <c r="P46" s="182">
        <v>0</v>
      </c>
      <c r="Q46" s="182">
        <v>0</v>
      </c>
      <c r="R46" s="183">
        <v>1</v>
      </c>
      <c r="S46" s="181">
        <v>1</v>
      </c>
      <c r="T46" s="182">
        <v>0</v>
      </c>
      <c r="U46" s="183">
        <v>0</v>
      </c>
      <c r="V46" s="217">
        <v>0</v>
      </c>
      <c r="X46" s="262">
        <v>0</v>
      </c>
      <c r="Y46" s="176">
        <v>0</v>
      </c>
      <c r="Z46" s="178">
        <v>0</v>
      </c>
      <c r="AA46" s="178">
        <v>0</v>
      </c>
      <c r="AB46" s="178">
        <v>0</v>
      </c>
      <c r="AC46" s="179">
        <v>0</v>
      </c>
      <c r="AD46" s="205">
        <v>0</v>
      </c>
      <c r="AE46" s="178">
        <v>0</v>
      </c>
      <c r="AF46" s="178">
        <v>0</v>
      </c>
      <c r="AG46" s="178">
        <v>0</v>
      </c>
      <c r="AH46" s="179">
        <v>0</v>
      </c>
    </row>
    <row r="47" spans="2:34" ht="23.25" customHeight="1">
      <c r="B47" s="215" t="s">
        <v>379</v>
      </c>
      <c r="C47" s="182">
        <v>0</v>
      </c>
      <c r="D47" s="216">
        <v>0</v>
      </c>
      <c r="E47" s="215">
        <v>0</v>
      </c>
      <c r="F47" s="182">
        <v>0</v>
      </c>
      <c r="G47" s="182">
        <v>0</v>
      </c>
      <c r="H47" s="182">
        <v>0</v>
      </c>
      <c r="I47" s="182">
        <v>0</v>
      </c>
      <c r="J47" s="182">
        <v>0</v>
      </c>
      <c r="K47" s="182">
        <v>0</v>
      </c>
      <c r="L47" s="182">
        <v>0</v>
      </c>
      <c r="M47" s="182">
        <v>0</v>
      </c>
      <c r="N47" s="182">
        <v>0</v>
      </c>
      <c r="O47" s="182">
        <v>0</v>
      </c>
      <c r="P47" s="182">
        <v>0</v>
      </c>
      <c r="Q47" s="182">
        <v>0</v>
      </c>
      <c r="R47" s="183">
        <v>0</v>
      </c>
      <c r="S47" s="181">
        <v>0</v>
      </c>
      <c r="T47" s="182">
        <v>0</v>
      </c>
      <c r="U47" s="183">
        <v>0</v>
      </c>
      <c r="V47" s="217">
        <v>0</v>
      </c>
      <c r="X47" s="262">
        <v>0</v>
      </c>
      <c r="Y47" s="176">
        <v>0</v>
      </c>
      <c r="Z47" s="178">
        <v>0</v>
      </c>
      <c r="AA47" s="178">
        <v>0</v>
      </c>
      <c r="AB47" s="178">
        <v>0</v>
      </c>
      <c r="AC47" s="179">
        <v>0</v>
      </c>
      <c r="AD47" s="205">
        <v>0</v>
      </c>
      <c r="AE47" s="178">
        <v>0</v>
      </c>
      <c r="AF47" s="178">
        <v>0</v>
      </c>
      <c r="AG47" s="178">
        <v>0</v>
      </c>
      <c r="AH47" s="179">
        <v>0</v>
      </c>
    </row>
    <row r="48" spans="2:34" ht="23.25" customHeight="1">
      <c r="B48" s="215" t="s">
        <v>380</v>
      </c>
      <c r="C48" s="182">
        <v>0</v>
      </c>
      <c r="D48" s="216">
        <v>0</v>
      </c>
      <c r="E48" s="215">
        <v>0</v>
      </c>
      <c r="F48" s="182">
        <v>0</v>
      </c>
      <c r="G48" s="182">
        <v>0</v>
      </c>
      <c r="H48" s="182">
        <v>0</v>
      </c>
      <c r="I48" s="182">
        <v>0</v>
      </c>
      <c r="J48" s="182">
        <v>0</v>
      </c>
      <c r="K48" s="182">
        <v>0</v>
      </c>
      <c r="L48" s="182">
        <v>0</v>
      </c>
      <c r="M48" s="182">
        <v>0</v>
      </c>
      <c r="N48" s="182">
        <v>0</v>
      </c>
      <c r="O48" s="182">
        <v>0</v>
      </c>
      <c r="P48" s="182">
        <v>0</v>
      </c>
      <c r="Q48" s="182">
        <v>0</v>
      </c>
      <c r="R48" s="183">
        <v>0</v>
      </c>
      <c r="S48" s="181">
        <v>0</v>
      </c>
      <c r="T48" s="182">
        <v>0</v>
      </c>
      <c r="U48" s="183">
        <v>0</v>
      </c>
      <c r="V48" s="217">
        <v>0</v>
      </c>
      <c r="X48" s="262">
        <v>0</v>
      </c>
      <c r="Y48" s="176">
        <v>0</v>
      </c>
      <c r="Z48" s="178">
        <v>0</v>
      </c>
      <c r="AA48" s="178">
        <v>0</v>
      </c>
      <c r="AB48" s="178">
        <v>0</v>
      </c>
      <c r="AC48" s="179">
        <v>0</v>
      </c>
      <c r="AD48" s="205">
        <v>0</v>
      </c>
      <c r="AE48" s="178">
        <v>0</v>
      </c>
      <c r="AF48" s="178">
        <v>0</v>
      </c>
      <c r="AG48" s="178">
        <v>0</v>
      </c>
      <c r="AH48" s="179">
        <v>0</v>
      </c>
    </row>
    <row r="49" spans="2:34" ht="23.25" customHeight="1">
      <c r="B49" s="215" t="s">
        <v>381</v>
      </c>
      <c r="C49" s="182">
        <v>0</v>
      </c>
      <c r="D49" s="216">
        <v>0</v>
      </c>
      <c r="E49" s="215">
        <v>0</v>
      </c>
      <c r="F49" s="182">
        <v>0</v>
      </c>
      <c r="G49" s="182">
        <v>0</v>
      </c>
      <c r="H49" s="182">
        <v>0</v>
      </c>
      <c r="I49" s="182">
        <v>0</v>
      </c>
      <c r="J49" s="182">
        <v>0</v>
      </c>
      <c r="K49" s="182">
        <v>0</v>
      </c>
      <c r="L49" s="182">
        <v>0</v>
      </c>
      <c r="M49" s="182">
        <v>0</v>
      </c>
      <c r="N49" s="182">
        <v>0</v>
      </c>
      <c r="O49" s="182">
        <v>0</v>
      </c>
      <c r="P49" s="182">
        <v>0</v>
      </c>
      <c r="Q49" s="182">
        <v>0</v>
      </c>
      <c r="R49" s="183">
        <v>0</v>
      </c>
      <c r="S49" s="181">
        <v>0</v>
      </c>
      <c r="T49" s="182">
        <v>0</v>
      </c>
      <c r="U49" s="183">
        <v>0</v>
      </c>
      <c r="V49" s="217">
        <v>0</v>
      </c>
      <c r="X49" s="262">
        <v>0</v>
      </c>
      <c r="Y49" s="176">
        <v>0</v>
      </c>
      <c r="Z49" s="178">
        <v>0</v>
      </c>
      <c r="AA49" s="178">
        <v>0</v>
      </c>
      <c r="AB49" s="178">
        <v>0</v>
      </c>
      <c r="AC49" s="179">
        <v>0</v>
      </c>
      <c r="AD49" s="205">
        <v>0</v>
      </c>
      <c r="AE49" s="178">
        <v>0</v>
      </c>
      <c r="AF49" s="178">
        <v>0</v>
      </c>
      <c r="AG49" s="178">
        <v>0</v>
      </c>
      <c r="AH49" s="179">
        <v>0</v>
      </c>
    </row>
    <row r="50" spans="2:34" ht="23.25" customHeight="1">
      <c r="B50" s="215" t="s">
        <v>382</v>
      </c>
      <c r="C50" s="182">
        <v>0</v>
      </c>
      <c r="D50" s="216">
        <v>0</v>
      </c>
      <c r="E50" s="215">
        <v>0</v>
      </c>
      <c r="F50" s="182">
        <v>0</v>
      </c>
      <c r="G50" s="182">
        <v>0</v>
      </c>
      <c r="H50" s="182">
        <v>0</v>
      </c>
      <c r="I50" s="182">
        <v>0</v>
      </c>
      <c r="J50" s="182">
        <v>0</v>
      </c>
      <c r="K50" s="182">
        <v>0</v>
      </c>
      <c r="L50" s="182">
        <v>0</v>
      </c>
      <c r="M50" s="182">
        <v>0</v>
      </c>
      <c r="N50" s="182">
        <v>0</v>
      </c>
      <c r="O50" s="182">
        <v>0</v>
      </c>
      <c r="P50" s="182">
        <v>0</v>
      </c>
      <c r="Q50" s="182">
        <v>0</v>
      </c>
      <c r="R50" s="183">
        <v>0</v>
      </c>
      <c r="S50" s="181">
        <v>0</v>
      </c>
      <c r="T50" s="182">
        <v>0</v>
      </c>
      <c r="U50" s="183">
        <v>0</v>
      </c>
      <c r="V50" s="217">
        <v>0</v>
      </c>
      <c r="X50" s="262">
        <v>0</v>
      </c>
      <c r="Y50" s="176">
        <v>0</v>
      </c>
      <c r="Z50" s="178">
        <v>0</v>
      </c>
      <c r="AA50" s="178">
        <v>0</v>
      </c>
      <c r="AB50" s="178">
        <v>0</v>
      </c>
      <c r="AC50" s="179">
        <v>0</v>
      </c>
      <c r="AD50" s="205">
        <v>0</v>
      </c>
      <c r="AE50" s="178">
        <v>0</v>
      </c>
      <c r="AF50" s="178">
        <v>0</v>
      </c>
      <c r="AG50" s="178">
        <v>0</v>
      </c>
      <c r="AH50" s="179">
        <v>0</v>
      </c>
    </row>
    <row r="51" spans="2:34" ht="23.25" customHeight="1">
      <c r="B51" s="215" t="s">
        <v>383</v>
      </c>
      <c r="C51" s="182">
        <v>0</v>
      </c>
      <c r="D51" s="216">
        <v>0</v>
      </c>
      <c r="E51" s="215">
        <v>0</v>
      </c>
      <c r="F51" s="182">
        <v>0</v>
      </c>
      <c r="G51" s="182">
        <v>0</v>
      </c>
      <c r="H51" s="182">
        <v>0</v>
      </c>
      <c r="I51" s="182">
        <v>0</v>
      </c>
      <c r="J51" s="182">
        <v>0</v>
      </c>
      <c r="K51" s="182">
        <v>0</v>
      </c>
      <c r="L51" s="182">
        <v>0</v>
      </c>
      <c r="M51" s="182">
        <v>0</v>
      </c>
      <c r="N51" s="182">
        <v>0</v>
      </c>
      <c r="O51" s="182">
        <v>0</v>
      </c>
      <c r="P51" s="182">
        <v>0</v>
      </c>
      <c r="Q51" s="182">
        <v>0</v>
      </c>
      <c r="R51" s="183">
        <v>0</v>
      </c>
      <c r="S51" s="181">
        <v>0</v>
      </c>
      <c r="T51" s="182">
        <v>0</v>
      </c>
      <c r="U51" s="183">
        <v>0</v>
      </c>
      <c r="V51" s="217">
        <v>0</v>
      </c>
      <c r="X51" s="262">
        <v>0</v>
      </c>
      <c r="Y51" s="176">
        <v>0</v>
      </c>
      <c r="Z51" s="178">
        <v>0</v>
      </c>
      <c r="AA51" s="178">
        <v>0</v>
      </c>
      <c r="AB51" s="178">
        <v>0</v>
      </c>
      <c r="AC51" s="179">
        <v>0</v>
      </c>
      <c r="AD51" s="205">
        <v>0</v>
      </c>
      <c r="AE51" s="178">
        <v>0</v>
      </c>
      <c r="AF51" s="178">
        <v>0</v>
      </c>
      <c r="AG51" s="178">
        <v>0</v>
      </c>
      <c r="AH51" s="179">
        <v>0</v>
      </c>
    </row>
    <row r="52" spans="2:34" ht="23.25" customHeight="1" thickBot="1">
      <c r="B52" s="228" t="s">
        <v>384</v>
      </c>
      <c r="C52" s="190">
        <v>0</v>
      </c>
      <c r="D52" s="229">
        <v>0</v>
      </c>
      <c r="E52" s="228">
        <v>0</v>
      </c>
      <c r="F52" s="190">
        <v>0</v>
      </c>
      <c r="G52" s="190">
        <v>0</v>
      </c>
      <c r="H52" s="190">
        <v>0</v>
      </c>
      <c r="I52" s="190">
        <v>0</v>
      </c>
      <c r="J52" s="190">
        <v>0</v>
      </c>
      <c r="K52" s="190">
        <v>0</v>
      </c>
      <c r="L52" s="190">
        <v>0</v>
      </c>
      <c r="M52" s="190">
        <v>0</v>
      </c>
      <c r="N52" s="190">
        <v>0</v>
      </c>
      <c r="O52" s="190">
        <v>0</v>
      </c>
      <c r="P52" s="190">
        <v>0</v>
      </c>
      <c r="Q52" s="190">
        <v>0</v>
      </c>
      <c r="R52" s="191">
        <v>0</v>
      </c>
      <c r="S52" s="189">
        <v>0</v>
      </c>
      <c r="T52" s="190">
        <v>0</v>
      </c>
      <c r="U52" s="191">
        <v>0</v>
      </c>
      <c r="V52" s="230">
        <v>0</v>
      </c>
      <c r="X52" s="263">
        <v>0</v>
      </c>
      <c r="Y52" s="184">
        <v>0</v>
      </c>
      <c r="Z52" s="186">
        <v>0</v>
      </c>
      <c r="AA52" s="186">
        <v>0</v>
      </c>
      <c r="AB52" s="186">
        <v>0</v>
      </c>
      <c r="AC52" s="187">
        <v>0</v>
      </c>
      <c r="AD52" s="206">
        <v>0</v>
      </c>
      <c r="AE52" s="186">
        <v>0</v>
      </c>
      <c r="AF52" s="186">
        <v>0</v>
      </c>
      <c r="AG52" s="186">
        <v>0</v>
      </c>
      <c r="AH52" s="187">
        <v>0</v>
      </c>
    </row>
    <row r="53" spans="2:34" ht="23.25" customHeight="1" thickBot="1" thickTop="1">
      <c r="B53" s="231" t="s">
        <v>93</v>
      </c>
      <c r="C53" s="199">
        <f>SUM(C6:C52)</f>
        <v>2</v>
      </c>
      <c r="D53" s="232">
        <f aca="true" t="shared" si="0" ref="D53:V53">SUM(D6:D52)</f>
        <v>2</v>
      </c>
      <c r="E53" s="233">
        <f t="shared" si="0"/>
        <v>0</v>
      </c>
      <c r="F53" s="199">
        <f t="shared" si="0"/>
        <v>0</v>
      </c>
      <c r="G53" s="199">
        <f t="shared" si="0"/>
        <v>0</v>
      </c>
      <c r="H53" s="199">
        <f t="shared" si="0"/>
        <v>2</v>
      </c>
      <c r="I53" s="199">
        <f t="shared" si="0"/>
        <v>0</v>
      </c>
      <c r="J53" s="199">
        <f t="shared" si="0"/>
        <v>0</v>
      </c>
      <c r="K53" s="199">
        <f t="shared" si="0"/>
        <v>0</v>
      </c>
      <c r="L53" s="199">
        <f t="shared" si="0"/>
        <v>0</v>
      </c>
      <c r="M53" s="199">
        <f t="shared" si="0"/>
        <v>0</v>
      </c>
      <c r="N53" s="199">
        <f t="shared" si="0"/>
        <v>0</v>
      </c>
      <c r="O53" s="199">
        <f t="shared" si="0"/>
        <v>0</v>
      </c>
      <c r="P53" s="199">
        <f t="shared" si="0"/>
        <v>0</v>
      </c>
      <c r="Q53" s="199">
        <f t="shared" si="0"/>
        <v>0</v>
      </c>
      <c r="R53" s="200">
        <f t="shared" si="0"/>
        <v>2</v>
      </c>
      <c r="S53" s="198">
        <f>SUM(S6:S52)</f>
        <v>1</v>
      </c>
      <c r="T53" s="199">
        <f>SUM(T6:T52)</f>
        <v>0</v>
      </c>
      <c r="U53" s="200">
        <f>SUM(U6:U52)</f>
        <v>1</v>
      </c>
      <c r="V53" s="234">
        <f t="shared" si="0"/>
        <v>0</v>
      </c>
      <c r="X53" s="325">
        <f>SUM(X6:X52)</f>
        <v>0</v>
      </c>
      <c r="Y53" s="326">
        <f aca="true" t="shared" si="1" ref="Y53:AH53">SUM(Y6:Y52)</f>
        <v>0</v>
      </c>
      <c r="Z53" s="327">
        <f t="shared" si="1"/>
        <v>0</v>
      </c>
      <c r="AA53" s="327">
        <f t="shared" si="1"/>
        <v>0</v>
      </c>
      <c r="AB53" s="327">
        <f t="shared" si="1"/>
        <v>0</v>
      </c>
      <c r="AC53" s="328">
        <f t="shared" si="1"/>
        <v>0</v>
      </c>
      <c r="AD53" s="329">
        <f t="shared" si="1"/>
        <v>0</v>
      </c>
      <c r="AE53" s="327">
        <f t="shared" si="1"/>
        <v>0</v>
      </c>
      <c r="AF53" s="327">
        <f t="shared" si="1"/>
        <v>0</v>
      </c>
      <c r="AG53" s="327">
        <f t="shared" si="1"/>
        <v>0</v>
      </c>
      <c r="AH53" s="328">
        <f t="shared" si="1"/>
        <v>0</v>
      </c>
    </row>
    <row r="54" ht="13.5" thickTop="1"/>
  </sheetData>
  <sheetProtection/>
  <mergeCells count="38">
    <mergeCell ref="C2:C5"/>
    <mergeCell ref="D2:D5"/>
    <mergeCell ref="E2:R2"/>
    <mergeCell ref="V2:V5"/>
    <mergeCell ref="S2:U2"/>
    <mergeCell ref="X2:X5"/>
    <mergeCell ref="T3:U4"/>
    <mergeCell ref="R4:R5"/>
    <mergeCell ref="Y2:AC2"/>
    <mergeCell ref="AD2:AH2"/>
    <mergeCell ref="E3:E5"/>
    <mergeCell ref="F3:F5"/>
    <mergeCell ref="G3:G5"/>
    <mergeCell ref="H3:H5"/>
    <mergeCell ref="I3:I5"/>
    <mergeCell ref="J3:L3"/>
    <mergeCell ref="M3:R3"/>
    <mergeCell ref="S3:S5"/>
    <mergeCell ref="Z3:AC3"/>
    <mergeCell ref="AE3:AH3"/>
    <mergeCell ref="J4:J5"/>
    <mergeCell ref="K4:K5"/>
    <mergeCell ref="L4:L5"/>
    <mergeCell ref="M4:M5"/>
    <mergeCell ref="N4:N5"/>
    <mergeCell ref="O4:O5"/>
    <mergeCell ref="P4:P5"/>
    <mergeCell ref="Q4:Q5"/>
    <mergeCell ref="AE4:AE5"/>
    <mergeCell ref="AF4:AF5"/>
    <mergeCell ref="AG4:AG5"/>
    <mergeCell ref="AH4:AH5"/>
    <mergeCell ref="Y4:Y5"/>
    <mergeCell ref="Z4:Z5"/>
    <mergeCell ref="AA4:AA5"/>
    <mergeCell ref="AB4:AB5"/>
    <mergeCell ref="AC4:AC5"/>
    <mergeCell ref="AD4:AD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7.xml><?xml version="1.0" encoding="utf-8"?>
<worksheet xmlns="http://schemas.openxmlformats.org/spreadsheetml/2006/main" xmlns:r="http://schemas.openxmlformats.org/officeDocument/2006/relationships">
  <sheetPr>
    <pageSetUpPr fitToPage="1"/>
  </sheetPr>
  <dimension ref="A1:V53"/>
  <sheetViews>
    <sheetView view="pageBreakPreview" zoomScale="60" zoomScaleNormal="7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C54" sqref="AC54"/>
    </sheetView>
  </sheetViews>
  <sheetFormatPr defaultColWidth="9.00390625" defaultRowHeight="13.5"/>
  <cols>
    <col min="1" max="1" width="3.125" style="201" customWidth="1"/>
    <col min="2" max="2" width="22.50390625" style="201" customWidth="1"/>
    <col min="3" max="4" width="7.125" style="201" customWidth="1"/>
    <col min="5" max="22" width="7.50390625" style="201" customWidth="1"/>
    <col min="23" max="16384" width="8.875" style="201" customWidth="1"/>
  </cols>
  <sheetData>
    <row r="1" spans="2:22" s="172" customFormat="1" ht="32.25" customHeight="1" thickBot="1">
      <c r="B1" s="171" t="s">
        <v>257</v>
      </c>
      <c r="C1" s="441"/>
      <c r="D1" s="441"/>
      <c r="V1" s="316" t="s">
        <v>55</v>
      </c>
    </row>
    <row r="2" spans="1:22" s="441" customFormat="1" ht="30" customHeight="1" thickTop="1">
      <c r="A2" s="317"/>
      <c r="B2" s="202"/>
      <c r="C2" s="599" t="s">
        <v>114</v>
      </c>
      <c r="D2" s="596" t="s">
        <v>212</v>
      </c>
      <c r="E2" s="741" t="s">
        <v>258</v>
      </c>
      <c r="F2" s="712"/>
      <c r="G2" s="712"/>
      <c r="H2" s="712"/>
      <c r="I2" s="712"/>
      <c r="J2" s="712"/>
      <c r="K2" s="712"/>
      <c r="L2" s="712"/>
      <c r="M2" s="712"/>
      <c r="N2" s="712"/>
      <c r="O2" s="712"/>
      <c r="P2" s="712"/>
      <c r="Q2" s="712"/>
      <c r="R2" s="713"/>
      <c r="S2" s="656" t="s">
        <v>216</v>
      </c>
      <c r="T2" s="656"/>
      <c r="U2" s="657"/>
      <c r="V2" s="677" t="s">
        <v>217</v>
      </c>
    </row>
    <row r="3" spans="1:22" s="441" customFormat="1" ht="28.5" customHeight="1">
      <c r="A3" s="317"/>
      <c r="B3" s="203"/>
      <c r="C3" s="600"/>
      <c r="D3" s="609"/>
      <c r="E3" s="643" t="s">
        <v>221</v>
      </c>
      <c r="F3" s="573" t="s">
        <v>222</v>
      </c>
      <c r="G3" s="573" t="s">
        <v>223</v>
      </c>
      <c r="H3" s="573" t="s">
        <v>224</v>
      </c>
      <c r="I3" s="573" t="s">
        <v>72</v>
      </c>
      <c r="J3" s="738" t="s">
        <v>225</v>
      </c>
      <c r="K3" s="738"/>
      <c r="L3" s="738"/>
      <c r="M3" s="738" t="s">
        <v>226</v>
      </c>
      <c r="N3" s="738"/>
      <c r="O3" s="738"/>
      <c r="P3" s="738"/>
      <c r="Q3" s="738"/>
      <c r="R3" s="739"/>
      <c r="S3" s="744"/>
      <c r="T3" s="715" t="s">
        <v>227</v>
      </c>
      <c r="U3" s="716"/>
      <c r="V3" s="678"/>
    </row>
    <row r="4" spans="1:22" s="441" customFormat="1" ht="27" customHeight="1">
      <c r="A4" s="317"/>
      <c r="B4" s="203"/>
      <c r="C4" s="600"/>
      <c r="D4" s="609"/>
      <c r="E4" s="643"/>
      <c r="F4" s="573"/>
      <c r="G4" s="573"/>
      <c r="H4" s="573"/>
      <c r="I4" s="573"/>
      <c r="J4" s="573" t="s">
        <v>229</v>
      </c>
      <c r="K4" s="573" t="s">
        <v>230</v>
      </c>
      <c r="L4" s="573" t="s">
        <v>231</v>
      </c>
      <c r="M4" s="573" t="s">
        <v>232</v>
      </c>
      <c r="N4" s="573" t="s">
        <v>233</v>
      </c>
      <c r="O4" s="573" t="s">
        <v>259</v>
      </c>
      <c r="P4" s="573" t="s">
        <v>260</v>
      </c>
      <c r="Q4" s="573" t="s">
        <v>261</v>
      </c>
      <c r="R4" s="574" t="s">
        <v>72</v>
      </c>
      <c r="S4" s="744"/>
      <c r="T4" s="660"/>
      <c r="U4" s="718"/>
      <c r="V4" s="678"/>
    </row>
    <row r="5" spans="1:22" s="174" customFormat="1" ht="209.25" customHeight="1">
      <c r="A5" s="276"/>
      <c r="B5" s="204"/>
      <c r="C5" s="600"/>
      <c r="D5" s="609"/>
      <c r="E5" s="643"/>
      <c r="F5" s="573"/>
      <c r="G5" s="573"/>
      <c r="H5" s="573"/>
      <c r="I5" s="573"/>
      <c r="J5" s="573"/>
      <c r="K5" s="573"/>
      <c r="L5" s="573"/>
      <c r="M5" s="573"/>
      <c r="N5" s="573"/>
      <c r="O5" s="573"/>
      <c r="P5" s="573"/>
      <c r="Q5" s="573"/>
      <c r="R5" s="574"/>
      <c r="S5" s="744"/>
      <c r="T5" s="500" t="s">
        <v>243</v>
      </c>
      <c r="U5" s="496" t="s">
        <v>244</v>
      </c>
      <c r="V5" s="678"/>
    </row>
    <row r="6" spans="2:22" s="172" customFormat="1" ht="23.25" customHeight="1">
      <c r="B6" s="176" t="s">
        <v>339</v>
      </c>
      <c r="C6" s="178">
        <v>1</v>
      </c>
      <c r="D6" s="177">
        <v>1</v>
      </c>
      <c r="E6" s="176">
        <v>0</v>
      </c>
      <c r="F6" s="178">
        <v>0</v>
      </c>
      <c r="G6" s="178">
        <v>1</v>
      </c>
      <c r="H6" s="178">
        <v>0</v>
      </c>
      <c r="I6" s="178">
        <v>0</v>
      </c>
      <c r="J6" s="178">
        <v>0</v>
      </c>
      <c r="K6" s="178">
        <v>0</v>
      </c>
      <c r="L6" s="178">
        <v>0</v>
      </c>
      <c r="M6" s="178">
        <v>0</v>
      </c>
      <c r="N6" s="178">
        <v>0</v>
      </c>
      <c r="O6" s="178">
        <v>0</v>
      </c>
      <c r="P6" s="178">
        <v>0</v>
      </c>
      <c r="Q6" s="178">
        <v>0</v>
      </c>
      <c r="R6" s="179">
        <v>0</v>
      </c>
      <c r="S6" s="205">
        <v>0</v>
      </c>
      <c r="T6" s="178">
        <v>0</v>
      </c>
      <c r="U6" s="179">
        <v>1</v>
      </c>
      <c r="V6" s="180">
        <v>1</v>
      </c>
    </row>
    <row r="7" spans="2:22" s="172" customFormat="1" ht="23.25" customHeight="1">
      <c r="B7" s="176" t="s">
        <v>340</v>
      </c>
      <c r="C7" s="178">
        <v>2</v>
      </c>
      <c r="D7" s="177">
        <v>0</v>
      </c>
      <c r="E7" s="176">
        <v>0</v>
      </c>
      <c r="F7" s="178">
        <v>0</v>
      </c>
      <c r="G7" s="178">
        <v>0</v>
      </c>
      <c r="H7" s="178">
        <v>0</v>
      </c>
      <c r="I7" s="178">
        <v>0</v>
      </c>
      <c r="J7" s="178">
        <v>0</v>
      </c>
      <c r="K7" s="178">
        <v>0</v>
      </c>
      <c r="L7" s="178">
        <v>0</v>
      </c>
      <c r="M7" s="178">
        <v>0</v>
      </c>
      <c r="N7" s="178">
        <v>0</v>
      </c>
      <c r="O7" s="178">
        <v>0</v>
      </c>
      <c r="P7" s="178">
        <v>0</v>
      </c>
      <c r="Q7" s="178">
        <v>0</v>
      </c>
      <c r="R7" s="179">
        <v>0</v>
      </c>
      <c r="S7" s="205">
        <v>0</v>
      </c>
      <c r="T7" s="178">
        <v>0</v>
      </c>
      <c r="U7" s="179">
        <v>0</v>
      </c>
      <c r="V7" s="180">
        <v>0</v>
      </c>
    </row>
    <row r="8" spans="2:22" s="172" customFormat="1" ht="23.25" customHeight="1">
      <c r="B8" s="176" t="s">
        <v>341</v>
      </c>
      <c r="C8" s="178">
        <v>2</v>
      </c>
      <c r="D8" s="177">
        <v>1</v>
      </c>
      <c r="E8" s="176">
        <v>0</v>
      </c>
      <c r="F8" s="178">
        <v>0</v>
      </c>
      <c r="G8" s="178">
        <v>1</v>
      </c>
      <c r="H8" s="178">
        <v>0</v>
      </c>
      <c r="I8" s="178">
        <v>0</v>
      </c>
      <c r="J8" s="178">
        <v>0</v>
      </c>
      <c r="K8" s="178">
        <v>0</v>
      </c>
      <c r="L8" s="178">
        <v>0</v>
      </c>
      <c r="M8" s="178">
        <v>0</v>
      </c>
      <c r="N8" s="178">
        <v>0</v>
      </c>
      <c r="O8" s="178">
        <v>0</v>
      </c>
      <c r="P8" s="178">
        <v>0</v>
      </c>
      <c r="Q8" s="178">
        <v>0</v>
      </c>
      <c r="R8" s="179">
        <v>0</v>
      </c>
      <c r="S8" s="205">
        <v>0</v>
      </c>
      <c r="T8" s="178">
        <v>0</v>
      </c>
      <c r="U8" s="179">
        <v>1</v>
      </c>
      <c r="V8" s="180">
        <v>0</v>
      </c>
    </row>
    <row r="9" spans="2:22" s="172" customFormat="1" ht="23.25" customHeight="1">
      <c r="B9" s="176" t="s">
        <v>342</v>
      </c>
      <c r="C9" s="178">
        <v>0</v>
      </c>
      <c r="D9" s="177">
        <v>0</v>
      </c>
      <c r="E9" s="176">
        <v>0</v>
      </c>
      <c r="F9" s="178">
        <v>0</v>
      </c>
      <c r="G9" s="178">
        <v>0</v>
      </c>
      <c r="H9" s="178">
        <v>0</v>
      </c>
      <c r="I9" s="178">
        <v>0</v>
      </c>
      <c r="J9" s="178">
        <v>0</v>
      </c>
      <c r="K9" s="178">
        <v>0</v>
      </c>
      <c r="L9" s="178">
        <v>0</v>
      </c>
      <c r="M9" s="178">
        <v>0</v>
      </c>
      <c r="N9" s="178">
        <v>0</v>
      </c>
      <c r="O9" s="178">
        <v>0</v>
      </c>
      <c r="P9" s="178">
        <v>0</v>
      </c>
      <c r="Q9" s="178">
        <v>0</v>
      </c>
      <c r="R9" s="179">
        <v>0</v>
      </c>
      <c r="S9" s="205">
        <v>0</v>
      </c>
      <c r="T9" s="178">
        <v>0</v>
      </c>
      <c r="U9" s="179">
        <v>0</v>
      </c>
      <c r="V9" s="180">
        <v>0</v>
      </c>
    </row>
    <row r="10" spans="2:22" s="172" customFormat="1" ht="23.25" customHeight="1">
      <c r="B10" s="176" t="s">
        <v>343</v>
      </c>
      <c r="C10" s="178">
        <v>0</v>
      </c>
      <c r="D10" s="177">
        <v>0</v>
      </c>
      <c r="E10" s="176">
        <v>0</v>
      </c>
      <c r="F10" s="178">
        <v>0</v>
      </c>
      <c r="G10" s="178">
        <v>0</v>
      </c>
      <c r="H10" s="178">
        <v>0</v>
      </c>
      <c r="I10" s="178">
        <v>0</v>
      </c>
      <c r="J10" s="178">
        <v>0</v>
      </c>
      <c r="K10" s="178">
        <v>0</v>
      </c>
      <c r="L10" s="178">
        <v>0</v>
      </c>
      <c r="M10" s="178">
        <v>0</v>
      </c>
      <c r="N10" s="178">
        <v>0</v>
      </c>
      <c r="O10" s="178">
        <v>0</v>
      </c>
      <c r="P10" s="178">
        <v>0</v>
      </c>
      <c r="Q10" s="178">
        <v>0</v>
      </c>
      <c r="R10" s="179">
        <v>0</v>
      </c>
      <c r="S10" s="205">
        <v>0</v>
      </c>
      <c r="T10" s="178">
        <v>0</v>
      </c>
      <c r="U10" s="179">
        <v>0</v>
      </c>
      <c r="V10" s="180">
        <v>0</v>
      </c>
    </row>
    <row r="11" spans="2:22" s="172" customFormat="1" ht="23.25" customHeight="1">
      <c r="B11" s="176" t="s">
        <v>344</v>
      </c>
      <c r="C11" s="178">
        <v>0</v>
      </c>
      <c r="D11" s="177">
        <v>0</v>
      </c>
      <c r="E11" s="176">
        <v>0</v>
      </c>
      <c r="F11" s="178">
        <v>0</v>
      </c>
      <c r="G11" s="178">
        <v>0</v>
      </c>
      <c r="H11" s="178">
        <v>0</v>
      </c>
      <c r="I11" s="178">
        <v>0</v>
      </c>
      <c r="J11" s="178">
        <v>0</v>
      </c>
      <c r="K11" s="178">
        <v>0</v>
      </c>
      <c r="L11" s="178">
        <v>0</v>
      </c>
      <c r="M11" s="178">
        <v>0</v>
      </c>
      <c r="N11" s="178">
        <v>0</v>
      </c>
      <c r="O11" s="178">
        <v>0</v>
      </c>
      <c r="P11" s="178">
        <v>0</v>
      </c>
      <c r="Q11" s="178">
        <v>0</v>
      </c>
      <c r="R11" s="179">
        <v>0</v>
      </c>
      <c r="S11" s="205">
        <v>0</v>
      </c>
      <c r="T11" s="178">
        <v>0</v>
      </c>
      <c r="U11" s="179">
        <v>0</v>
      </c>
      <c r="V11" s="180">
        <v>0</v>
      </c>
    </row>
    <row r="12" spans="2:22" s="172" customFormat="1" ht="23.25" customHeight="1">
      <c r="B12" s="176" t="s">
        <v>345</v>
      </c>
      <c r="C12" s="178">
        <v>0</v>
      </c>
      <c r="D12" s="177">
        <v>0</v>
      </c>
      <c r="E12" s="176">
        <v>0</v>
      </c>
      <c r="F12" s="178">
        <v>0</v>
      </c>
      <c r="G12" s="178">
        <v>0</v>
      </c>
      <c r="H12" s="178">
        <v>0</v>
      </c>
      <c r="I12" s="178">
        <v>0</v>
      </c>
      <c r="J12" s="178">
        <v>0</v>
      </c>
      <c r="K12" s="178">
        <v>0</v>
      </c>
      <c r="L12" s="178">
        <v>0</v>
      </c>
      <c r="M12" s="178">
        <v>0</v>
      </c>
      <c r="N12" s="178">
        <v>0</v>
      </c>
      <c r="O12" s="178">
        <v>0</v>
      </c>
      <c r="P12" s="178">
        <v>0</v>
      </c>
      <c r="Q12" s="178">
        <v>0</v>
      </c>
      <c r="R12" s="179">
        <v>0</v>
      </c>
      <c r="S12" s="205">
        <v>0</v>
      </c>
      <c r="T12" s="178">
        <v>0</v>
      </c>
      <c r="U12" s="179">
        <v>0</v>
      </c>
      <c r="V12" s="180">
        <v>0</v>
      </c>
    </row>
    <row r="13" spans="2:22" s="172" customFormat="1" ht="23.25" customHeight="1">
      <c r="B13" s="176" t="s">
        <v>346</v>
      </c>
      <c r="C13" s="178">
        <v>3</v>
      </c>
      <c r="D13" s="177">
        <v>2</v>
      </c>
      <c r="E13" s="176">
        <v>0</v>
      </c>
      <c r="F13" s="178">
        <v>0</v>
      </c>
      <c r="G13" s="178">
        <v>2</v>
      </c>
      <c r="H13" s="178">
        <v>0</v>
      </c>
      <c r="I13" s="178">
        <v>0</v>
      </c>
      <c r="J13" s="178">
        <v>0</v>
      </c>
      <c r="K13" s="178">
        <v>0</v>
      </c>
      <c r="L13" s="178">
        <v>0</v>
      </c>
      <c r="M13" s="178">
        <v>0</v>
      </c>
      <c r="N13" s="178">
        <v>0</v>
      </c>
      <c r="O13" s="178">
        <v>0</v>
      </c>
      <c r="P13" s="178">
        <v>0</v>
      </c>
      <c r="Q13" s="178">
        <v>0</v>
      </c>
      <c r="R13" s="179">
        <v>0</v>
      </c>
      <c r="S13" s="205">
        <v>0</v>
      </c>
      <c r="T13" s="178">
        <v>2</v>
      </c>
      <c r="U13" s="179">
        <v>2</v>
      </c>
      <c r="V13" s="180">
        <v>0</v>
      </c>
    </row>
    <row r="14" spans="2:22" s="172" customFormat="1" ht="23.25" customHeight="1">
      <c r="B14" s="176" t="s">
        <v>347</v>
      </c>
      <c r="C14" s="178">
        <v>2</v>
      </c>
      <c r="D14" s="177">
        <v>2</v>
      </c>
      <c r="E14" s="176">
        <v>0</v>
      </c>
      <c r="F14" s="178">
        <v>0</v>
      </c>
      <c r="G14" s="178">
        <v>2</v>
      </c>
      <c r="H14" s="178">
        <v>0</v>
      </c>
      <c r="I14" s="178">
        <v>0</v>
      </c>
      <c r="J14" s="178">
        <v>0</v>
      </c>
      <c r="K14" s="178">
        <v>0</v>
      </c>
      <c r="L14" s="178">
        <v>0</v>
      </c>
      <c r="M14" s="178">
        <v>0</v>
      </c>
      <c r="N14" s="178">
        <v>0</v>
      </c>
      <c r="O14" s="178">
        <v>0</v>
      </c>
      <c r="P14" s="178">
        <v>0</v>
      </c>
      <c r="Q14" s="178">
        <v>0</v>
      </c>
      <c r="R14" s="179">
        <v>0</v>
      </c>
      <c r="S14" s="205">
        <v>2</v>
      </c>
      <c r="T14" s="178">
        <v>0</v>
      </c>
      <c r="U14" s="179">
        <v>0</v>
      </c>
      <c r="V14" s="180">
        <v>0</v>
      </c>
    </row>
    <row r="15" spans="2:22" s="172" customFormat="1" ht="23.25" customHeight="1">
      <c r="B15" s="176" t="s">
        <v>348</v>
      </c>
      <c r="C15" s="178">
        <v>1</v>
      </c>
      <c r="D15" s="177">
        <v>1</v>
      </c>
      <c r="E15" s="176">
        <v>1</v>
      </c>
      <c r="F15" s="178">
        <v>0</v>
      </c>
      <c r="G15" s="178">
        <v>0</v>
      </c>
      <c r="H15" s="178">
        <v>0</v>
      </c>
      <c r="I15" s="178">
        <v>0</v>
      </c>
      <c r="J15" s="178">
        <v>1</v>
      </c>
      <c r="K15" s="178">
        <v>0</v>
      </c>
      <c r="L15" s="178">
        <v>0</v>
      </c>
      <c r="M15" s="178">
        <v>0</v>
      </c>
      <c r="N15" s="178">
        <v>0</v>
      </c>
      <c r="O15" s="178">
        <v>0</v>
      </c>
      <c r="P15" s="178">
        <v>0</v>
      </c>
      <c r="Q15" s="178">
        <v>0</v>
      </c>
      <c r="R15" s="179">
        <v>0</v>
      </c>
      <c r="S15" s="205">
        <v>1</v>
      </c>
      <c r="T15" s="178">
        <v>0</v>
      </c>
      <c r="U15" s="179">
        <v>0</v>
      </c>
      <c r="V15" s="180">
        <v>0</v>
      </c>
    </row>
    <row r="16" spans="2:22" s="172" customFormat="1" ht="23.25" customHeight="1">
      <c r="B16" s="176" t="s">
        <v>349</v>
      </c>
      <c r="C16" s="178">
        <v>7</v>
      </c>
      <c r="D16" s="177">
        <v>4</v>
      </c>
      <c r="E16" s="176">
        <v>1</v>
      </c>
      <c r="F16" s="178">
        <v>0</v>
      </c>
      <c r="G16" s="178">
        <v>0</v>
      </c>
      <c r="H16" s="178">
        <v>3</v>
      </c>
      <c r="I16" s="178">
        <v>0</v>
      </c>
      <c r="J16" s="178">
        <v>0</v>
      </c>
      <c r="K16" s="178">
        <v>1</v>
      </c>
      <c r="L16" s="178">
        <v>0</v>
      </c>
      <c r="M16" s="178">
        <v>0</v>
      </c>
      <c r="N16" s="178">
        <v>0</v>
      </c>
      <c r="O16" s="178">
        <v>0</v>
      </c>
      <c r="P16" s="178">
        <v>2</v>
      </c>
      <c r="Q16" s="178">
        <v>0</v>
      </c>
      <c r="R16" s="179">
        <v>1</v>
      </c>
      <c r="S16" s="205">
        <v>1</v>
      </c>
      <c r="T16" s="178">
        <v>3</v>
      </c>
      <c r="U16" s="179">
        <v>3</v>
      </c>
      <c r="V16" s="180">
        <v>0</v>
      </c>
    </row>
    <row r="17" spans="2:22" s="172" customFormat="1" ht="23.25" customHeight="1">
      <c r="B17" s="176" t="s">
        <v>350</v>
      </c>
      <c r="C17" s="178">
        <v>2</v>
      </c>
      <c r="D17" s="177">
        <v>1</v>
      </c>
      <c r="E17" s="176">
        <v>0</v>
      </c>
      <c r="F17" s="178">
        <v>0</v>
      </c>
      <c r="G17" s="178">
        <v>0</v>
      </c>
      <c r="H17" s="178">
        <v>1</v>
      </c>
      <c r="I17" s="178">
        <v>0</v>
      </c>
      <c r="J17" s="178">
        <v>0</v>
      </c>
      <c r="K17" s="178">
        <v>0</v>
      </c>
      <c r="L17" s="178">
        <v>0</v>
      </c>
      <c r="M17" s="178">
        <v>0</v>
      </c>
      <c r="N17" s="178">
        <v>0</v>
      </c>
      <c r="O17" s="178">
        <v>0</v>
      </c>
      <c r="P17" s="178">
        <v>0</v>
      </c>
      <c r="Q17" s="178">
        <v>0</v>
      </c>
      <c r="R17" s="179">
        <v>1</v>
      </c>
      <c r="S17" s="205">
        <v>1</v>
      </c>
      <c r="T17" s="178">
        <v>0</v>
      </c>
      <c r="U17" s="179">
        <v>0</v>
      </c>
      <c r="V17" s="180">
        <v>0</v>
      </c>
    </row>
    <row r="18" spans="2:22" s="172" customFormat="1" ht="23.25" customHeight="1">
      <c r="B18" s="176" t="s">
        <v>351</v>
      </c>
      <c r="C18" s="178">
        <v>49</v>
      </c>
      <c r="D18" s="177">
        <v>27</v>
      </c>
      <c r="E18" s="176">
        <v>0</v>
      </c>
      <c r="F18" s="178">
        <v>0</v>
      </c>
      <c r="G18" s="178">
        <v>6</v>
      </c>
      <c r="H18" s="178">
        <v>21</v>
      </c>
      <c r="I18" s="178">
        <v>0</v>
      </c>
      <c r="J18" s="178">
        <v>0</v>
      </c>
      <c r="K18" s="178">
        <v>0</v>
      </c>
      <c r="L18" s="178">
        <v>0</v>
      </c>
      <c r="M18" s="178">
        <v>9</v>
      </c>
      <c r="N18" s="178">
        <v>0</v>
      </c>
      <c r="O18" s="178">
        <v>0</v>
      </c>
      <c r="P18" s="178">
        <v>0</v>
      </c>
      <c r="Q18" s="178">
        <v>6</v>
      </c>
      <c r="R18" s="179">
        <v>6</v>
      </c>
      <c r="S18" s="205">
        <v>0</v>
      </c>
      <c r="T18" s="178">
        <v>20</v>
      </c>
      <c r="U18" s="179">
        <v>27</v>
      </c>
      <c r="V18" s="180">
        <v>1</v>
      </c>
    </row>
    <row r="19" spans="2:22" s="172" customFormat="1" ht="23.25" customHeight="1">
      <c r="B19" s="176" t="s">
        <v>352</v>
      </c>
      <c r="C19" s="178">
        <v>12</v>
      </c>
      <c r="D19" s="177">
        <v>11</v>
      </c>
      <c r="E19" s="176">
        <v>1</v>
      </c>
      <c r="F19" s="178">
        <v>0</v>
      </c>
      <c r="G19" s="178">
        <v>3</v>
      </c>
      <c r="H19" s="178">
        <v>7</v>
      </c>
      <c r="I19" s="178">
        <v>0</v>
      </c>
      <c r="J19" s="178">
        <v>1</v>
      </c>
      <c r="K19" s="178">
        <v>0</v>
      </c>
      <c r="L19" s="178">
        <v>0</v>
      </c>
      <c r="M19" s="178">
        <v>0</v>
      </c>
      <c r="N19" s="178">
        <v>0</v>
      </c>
      <c r="O19" s="178">
        <v>0</v>
      </c>
      <c r="P19" s="178">
        <v>0</v>
      </c>
      <c r="Q19" s="178">
        <v>2</v>
      </c>
      <c r="R19" s="179">
        <v>5</v>
      </c>
      <c r="S19" s="205">
        <v>2</v>
      </c>
      <c r="T19" s="178">
        <v>2</v>
      </c>
      <c r="U19" s="179">
        <v>7</v>
      </c>
      <c r="V19" s="180">
        <v>1</v>
      </c>
    </row>
    <row r="20" spans="2:22" s="172" customFormat="1" ht="23.25" customHeight="1">
      <c r="B20" s="176" t="s">
        <v>353</v>
      </c>
      <c r="C20" s="178">
        <v>2</v>
      </c>
      <c r="D20" s="177">
        <v>2</v>
      </c>
      <c r="E20" s="176">
        <v>1</v>
      </c>
      <c r="F20" s="178">
        <v>0</v>
      </c>
      <c r="G20" s="178">
        <v>1</v>
      </c>
      <c r="H20" s="178">
        <v>0</v>
      </c>
      <c r="I20" s="178">
        <v>0</v>
      </c>
      <c r="J20" s="178">
        <v>1</v>
      </c>
      <c r="K20" s="178">
        <v>0</v>
      </c>
      <c r="L20" s="178">
        <v>0</v>
      </c>
      <c r="M20" s="178">
        <v>0</v>
      </c>
      <c r="N20" s="178">
        <v>0</v>
      </c>
      <c r="O20" s="178">
        <v>0</v>
      </c>
      <c r="P20" s="178">
        <v>0</v>
      </c>
      <c r="Q20" s="178">
        <v>0</v>
      </c>
      <c r="R20" s="179">
        <v>0</v>
      </c>
      <c r="S20" s="205">
        <v>2</v>
      </c>
      <c r="T20" s="178">
        <v>0</v>
      </c>
      <c r="U20" s="179">
        <v>0</v>
      </c>
      <c r="V20" s="180">
        <v>1</v>
      </c>
    </row>
    <row r="21" spans="2:22" s="172" customFormat="1" ht="23.25" customHeight="1">
      <c r="B21" s="176" t="s">
        <v>354</v>
      </c>
      <c r="C21" s="178">
        <v>0</v>
      </c>
      <c r="D21" s="177">
        <v>0</v>
      </c>
      <c r="E21" s="176">
        <v>0</v>
      </c>
      <c r="F21" s="178">
        <v>0</v>
      </c>
      <c r="G21" s="178">
        <v>0</v>
      </c>
      <c r="H21" s="178">
        <v>0</v>
      </c>
      <c r="I21" s="178">
        <v>0</v>
      </c>
      <c r="J21" s="178">
        <v>0</v>
      </c>
      <c r="K21" s="178">
        <v>0</v>
      </c>
      <c r="L21" s="178">
        <v>0</v>
      </c>
      <c r="M21" s="178">
        <v>0</v>
      </c>
      <c r="N21" s="178">
        <v>0</v>
      </c>
      <c r="O21" s="178">
        <v>0</v>
      </c>
      <c r="P21" s="178">
        <v>0</v>
      </c>
      <c r="Q21" s="178">
        <v>0</v>
      </c>
      <c r="R21" s="179">
        <v>0</v>
      </c>
      <c r="S21" s="205">
        <v>0</v>
      </c>
      <c r="T21" s="178">
        <v>0</v>
      </c>
      <c r="U21" s="179">
        <v>0</v>
      </c>
      <c r="V21" s="180">
        <v>0</v>
      </c>
    </row>
    <row r="22" spans="2:22" s="172" customFormat="1" ht="23.25" customHeight="1">
      <c r="B22" s="176" t="s">
        <v>355</v>
      </c>
      <c r="C22" s="178">
        <v>0</v>
      </c>
      <c r="D22" s="177">
        <v>0</v>
      </c>
      <c r="E22" s="176">
        <v>0</v>
      </c>
      <c r="F22" s="178">
        <v>0</v>
      </c>
      <c r="G22" s="178">
        <v>0</v>
      </c>
      <c r="H22" s="178">
        <v>0</v>
      </c>
      <c r="I22" s="178">
        <v>0</v>
      </c>
      <c r="J22" s="178">
        <v>0</v>
      </c>
      <c r="K22" s="178">
        <v>0</v>
      </c>
      <c r="L22" s="178">
        <v>0</v>
      </c>
      <c r="M22" s="178">
        <v>0</v>
      </c>
      <c r="N22" s="178">
        <v>0</v>
      </c>
      <c r="O22" s="178">
        <v>0</v>
      </c>
      <c r="P22" s="178">
        <v>0</v>
      </c>
      <c r="Q22" s="178">
        <v>0</v>
      </c>
      <c r="R22" s="179">
        <v>0</v>
      </c>
      <c r="S22" s="205">
        <v>0</v>
      </c>
      <c r="T22" s="178">
        <v>0</v>
      </c>
      <c r="U22" s="179">
        <v>0</v>
      </c>
      <c r="V22" s="180">
        <v>0</v>
      </c>
    </row>
    <row r="23" spans="2:22" s="172" customFormat="1" ht="23.25" customHeight="1">
      <c r="B23" s="176" t="s">
        <v>356</v>
      </c>
      <c r="C23" s="178">
        <v>0</v>
      </c>
      <c r="D23" s="177">
        <v>0</v>
      </c>
      <c r="E23" s="176">
        <v>0</v>
      </c>
      <c r="F23" s="178">
        <v>0</v>
      </c>
      <c r="G23" s="178">
        <v>0</v>
      </c>
      <c r="H23" s="178">
        <v>0</v>
      </c>
      <c r="I23" s="178">
        <v>0</v>
      </c>
      <c r="J23" s="178">
        <v>0</v>
      </c>
      <c r="K23" s="178">
        <v>0</v>
      </c>
      <c r="L23" s="178">
        <v>0</v>
      </c>
      <c r="M23" s="178">
        <v>0</v>
      </c>
      <c r="N23" s="178">
        <v>0</v>
      </c>
      <c r="O23" s="178">
        <v>0</v>
      </c>
      <c r="P23" s="178">
        <v>0</v>
      </c>
      <c r="Q23" s="178">
        <v>0</v>
      </c>
      <c r="R23" s="179">
        <v>0</v>
      </c>
      <c r="S23" s="205">
        <v>0</v>
      </c>
      <c r="T23" s="178">
        <v>0</v>
      </c>
      <c r="U23" s="179">
        <v>0</v>
      </c>
      <c r="V23" s="180">
        <v>0</v>
      </c>
    </row>
    <row r="24" spans="2:22" s="172" customFormat="1" ht="23.25" customHeight="1">
      <c r="B24" s="176" t="s">
        <v>357</v>
      </c>
      <c r="C24" s="178">
        <v>0</v>
      </c>
      <c r="D24" s="177">
        <v>0</v>
      </c>
      <c r="E24" s="176">
        <v>0</v>
      </c>
      <c r="F24" s="178">
        <v>0</v>
      </c>
      <c r="G24" s="178">
        <v>0</v>
      </c>
      <c r="H24" s="178">
        <v>0</v>
      </c>
      <c r="I24" s="178">
        <v>0</v>
      </c>
      <c r="J24" s="178">
        <v>0</v>
      </c>
      <c r="K24" s="178">
        <v>0</v>
      </c>
      <c r="L24" s="178">
        <v>0</v>
      </c>
      <c r="M24" s="178">
        <v>0</v>
      </c>
      <c r="N24" s="178">
        <v>0</v>
      </c>
      <c r="O24" s="178">
        <v>0</v>
      </c>
      <c r="P24" s="178">
        <v>0</v>
      </c>
      <c r="Q24" s="178">
        <v>0</v>
      </c>
      <c r="R24" s="179">
        <v>0</v>
      </c>
      <c r="S24" s="205">
        <v>0</v>
      </c>
      <c r="T24" s="178">
        <v>0</v>
      </c>
      <c r="U24" s="179">
        <v>0</v>
      </c>
      <c r="V24" s="180">
        <v>0</v>
      </c>
    </row>
    <row r="25" spans="2:22" s="172" customFormat="1" ht="23.25" customHeight="1">
      <c r="B25" s="176" t="s">
        <v>358</v>
      </c>
      <c r="C25" s="178">
        <v>0</v>
      </c>
      <c r="D25" s="177">
        <v>0</v>
      </c>
      <c r="E25" s="176">
        <v>0</v>
      </c>
      <c r="F25" s="178">
        <v>0</v>
      </c>
      <c r="G25" s="178">
        <v>0</v>
      </c>
      <c r="H25" s="178">
        <v>0</v>
      </c>
      <c r="I25" s="178">
        <v>0</v>
      </c>
      <c r="J25" s="178">
        <v>0</v>
      </c>
      <c r="K25" s="178">
        <v>0</v>
      </c>
      <c r="L25" s="178">
        <v>0</v>
      </c>
      <c r="M25" s="178">
        <v>0</v>
      </c>
      <c r="N25" s="178">
        <v>0</v>
      </c>
      <c r="O25" s="178">
        <v>0</v>
      </c>
      <c r="P25" s="178">
        <v>0</v>
      </c>
      <c r="Q25" s="178">
        <v>0</v>
      </c>
      <c r="R25" s="179">
        <v>0</v>
      </c>
      <c r="S25" s="205">
        <v>0</v>
      </c>
      <c r="T25" s="178">
        <v>0</v>
      </c>
      <c r="U25" s="179">
        <v>0</v>
      </c>
      <c r="V25" s="180">
        <v>0</v>
      </c>
    </row>
    <row r="26" spans="2:22" s="172" customFormat="1" ht="23.25" customHeight="1">
      <c r="B26" s="176" t="s">
        <v>359</v>
      </c>
      <c r="C26" s="178">
        <v>3</v>
      </c>
      <c r="D26" s="177">
        <v>3</v>
      </c>
      <c r="E26" s="176">
        <v>0</v>
      </c>
      <c r="F26" s="178">
        <v>0</v>
      </c>
      <c r="G26" s="178">
        <v>2</v>
      </c>
      <c r="H26" s="178">
        <v>1</v>
      </c>
      <c r="I26" s="178">
        <v>0</v>
      </c>
      <c r="J26" s="178">
        <v>0</v>
      </c>
      <c r="K26" s="178">
        <v>0</v>
      </c>
      <c r="L26" s="178">
        <v>0</v>
      </c>
      <c r="M26" s="178">
        <v>0</v>
      </c>
      <c r="N26" s="178">
        <v>0</v>
      </c>
      <c r="O26" s="178">
        <v>1</v>
      </c>
      <c r="P26" s="178">
        <v>0</v>
      </c>
      <c r="Q26" s="178">
        <v>0</v>
      </c>
      <c r="R26" s="179">
        <v>0</v>
      </c>
      <c r="S26" s="205">
        <v>2</v>
      </c>
      <c r="T26" s="178">
        <v>0</v>
      </c>
      <c r="U26" s="179">
        <v>1</v>
      </c>
      <c r="V26" s="180">
        <v>1</v>
      </c>
    </row>
    <row r="27" spans="2:22" s="172" customFormat="1" ht="23.25" customHeight="1">
      <c r="B27" s="176" t="s">
        <v>360</v>
      </c>
      <c r="C27" s="178">
        <v>0</v>
      </c>
      <c r="D27" s="177">
        <v>0</v>
      </c>
      <c r="E27" s="176">
        <v>0</v>
      </c>
      <c r="F27" s="178">
        <v>0</v>
      </c>
      <c r="G27" s="178">
        <v>0</v>
      </c>
      <c r="H27" s="178">
        <v>0</v>
      </c>
      <c r="I27" s="178">
        <v>0</v>
      </c>
      <c r="J27" s="178">
        <v>0</v>
      </c>
      <c r="K27" s="178">
        <v>0</v>
      </c>
      <c r="L27" s="178">
        <v>0</v>
      </c>
      <c r="M27" s="178">
        <v>0</v>
      </c>
      <c r="N27" s="178">
        <v>0</v>
      </c>
      <c r="O27" s="178">
        <v>0</v>
      </c>
      <c r="P27" s="178">
        <v>0</v>
      </c>
      <c r="Q27" s="178">
        <v>0</v>
      </c>
      <c r="R27" s="179">
        <v>0</v>
      </c>
      <c r="S27" s="205">
        <v>0</v>
      </c>
      <c r="T27" s="178">
        <v>0</v>
      </c>
      <c r="U27" s="179">
        <v>0</v>
      </c>
      <c r="V27" s="180">
        <v>0</v>
      </c>
    </row>
    <row r="28" spans="2:22" s="172" customFormat="1" ht="23.25" customHeight="1">
      <c r="B28" s="176" t="s">
        <v>361</v>
      </c>
      <c r="C28" s="178">
        <v>0</v>
      </c>
      <c r="D28" s="177">
        <v>0</v>
      </c>
      <c r="E28" s="176">
        <v>0</v>
      </c>
      <c r="F28" s="178">
        <v>0</v>
      </c>
      <c r="G28" s="178">
        <v>0</v>
      </c>
      <c r="H28" s="178">
        <v>0</v>
      </c>
      <c r="I28" s="178">
        <v>0</v>
      </c>
      <c r="J28" s="178">
        <v>0</v>
      </c>
      <c r="K28" s="178">
        <v>0</v>
      </c>
      <c r="L28" s="178">
        <v>0</v>
      </c>
      <c r="M28" s="178">
        <v>0</v>
      </c>
      <c r="N28" s="178">
        <v>0</v>
      </c>
      <c r="O28" s="178">
        <v>0</v>
      </c>
      <c r="P28" s="178">
        <v>0</v>
      </c>
      <c r="Q28" s="178">
        <v>0</v>
      </c>
      <c r="R28" s="179">
        <v>0</v>
      </c>
      <c r="S28" s="205">
        <v>0</v>
      </c>
      <c r="T28" s="178">
        <v>0</v>
      </c>
      <c r="U28" s="179">
        <v>0</v>
      </c>
      <c r="V28" s="180">
        <v>0</v>
      </c>
    </row>
    <row r="29" spans="2:22" s="172" customFormat="1" ht="23.25" customHeight="1">
      <c r="B29" s="176" t="s">
        <v>362</v>
      </c>
      <c r="C29" s="178">
        <v>1</v>
      </c>
      <c r="D29" s="177">
        <v>1</v>
      </c>
      <c r="E29" s="176">
        <v>1</v>
      </c>
      <c r="F29" s="178">
        <v>0</v>
      </c>
      <c r="G29" s="178">
        <v>0</v>
      </c>
      <c r="H29" s="178">
        <v>0</v>
      </c>
      <c r="I29" s="178">
        <v>0</v>
      </c>
      <c r="J29" s="178">
        <v>0</v>
      </c>
      <c r="K29" s="178">
        <v>1</v>
      </c>
      <c r="L29" s="178">
        <v>0</v>
      </c>
      <c r="M29" s="178">
        <v>0</v>
      </c>
      <c r="N29" s="178">
        <v>0</v>
      </c>
      <c r="O29" s="178">
        <v>0</v>
      </c>
      <c r="P29" s="178">
        <v>0</v>
      </c>
      <c r="Q29" s="178">
        <v>0</v>
      </c>
      <c r="R29" s="179">
        <v>0</v>
      </c>
      <c r="S29" s="205">
        <v>0</v>
      </c>
      <c r="T29" s="178">
        <v>0</v>
      </c>
      <c r="U29" s="179">
        <v>1</v>
      </c>
      <c r="V29" s="180">
        <v>0</v>
      </c>
    </row>
    <row r="30" spans="2:22" s="172" customFormat="1" ht="23.25" customHeight="1">
      <c r="B30" s="176" t="s">
        <v>363</v>
      </c>
      <c r="C30" s="178">
        <v>0</v>
      </c>
      <c r="D30" s="177">
        <v>0</v>
      </c>
      <c r="E30" s="176">
        <v>0</v>
      </c>
      <c r="F30" s="178">
        <v>0</v>
      </c>
      <c r="G30" s="178">
        <v>0</v>
      </c>
      <c r="H30" s="178">
        <v>0</v>
      </c>
      <c r="I30" s="178">
        <v>0</v>
      </c>
      <c r="J30" s="178">
        <v>0</v>
      </c>
      <c r="K30" s="178">
        <v>0</v>
      </c>
      <c r="L30" s="178">
        <v>0</v>
      </c>
      <c r="M30" s="178">
        <v>0</v>
      </c>
      <c r="N30" s="178">
        <v>0</v>
      </c>
      <c r="O30" s="178">
        <v>0</v>
      </c>
      <c r="P30" s="178">
        <v>0</v>
      </c>
      <c r="Q30" s="178">
        <v>0</v>
      </c>
      <c r="R30" s="179">
        <v>0</v>
      </c>
      <c r="S30" s="205">
        <v>0</v>
      </c>
      <c r="T30" s="178">
        <v>0</v>
      </c>
      <c r="U30" s="179">
        <v>0</v>
      </c>
      <c r="V30" s="180">
        <v>0</v>
      </c>
    </row>
    <row r="31" spans="2:22" s="172" customFormat="1" ht="23.25" customHeight="1">
      <c r="B31" s="176" t="s">
        <v>364</v>
      </c>
      <c r="C31" s="178">
        <v>0</v>
      </c>
      <c r="D31" s="177">
        <v>0</v>
      </c>
      <c r="E31" s="176">
        <v>0</v>
      </c>
      <c r="F31" s="178">
        <v>0</v>
      </c>
      <c r="G31" s="178">
        <v>0</v>
      </c>
      <c r="H31" s="178">
        <v>0</v>
      </c>
      <c r="I31" s="178">
        <v>0</v>
      </c>
      <c r="J31" s="178">
        <v>0</v>
      </c>
      <c r="K31" s="178">
        <v>0</v>
      </c>
      <c r="L31" s="178">
        <v>0</v>
      </c>
      <c r="M31" s="178">
        <v>0</v>
      </c>
      <c r="N31" s="178">
        <v>0</v>
      </c>
      <c r="O31" s="178">
        <v>0</v>
      </c>
      <c r="P31" s="178">
        <v>0</v>
      </c>
      <c r="Q31" s="178">
        <v>0</v>
      </c>
      <c r="R31" s="179">
        <v>0</v>
      </c>
      <c r="S31" s="205">
        <v>0</v>
      </c>
      <c r="T31" s="178">
        <v>0</v>
      </c>
      <c r="U31" s="179">
        <v>0</v>
      </c>
      <c r="V31" s="180">
        <v>0</v>
      </c>
    </row>
    <row r="32" spans="2:22" s="172" customFormat="1" ht="23.25" customHeight="1">
      <c r="B32" s="176" t="s">
        <v>365</v>
      </c>
      <c r="C32" s="178">
        <v>9</v>
      </c>
      <c r="D32" s="177">
        <v>8</v>
      </c>
      <c r="E32" s="176">
        <v>0</v>
      </c>
      <c r="F32" s="178">
        <v>0</v>
      </c>
      <c r="G32" s="178">
        <v>1</v>
      </c>
      <c r="H32" s="178">
        <v>7</v>
      </c>
      <c r="I32" s="178">
        <v>0</v>
      </c>
      <c r="J32" s="178">
        <v>0</v>
      </c>
      <c r="K32" s="178">
        <v>0</v>
      </c>
      <c r="L32" s="178">
        <v>0</v>
      </c>
      <c r="M32" s="178">
        <v>0</v>
      </c>
      <c r="N32" s="178">
        <v>1</v>
      </c>
      <c r="O32" s="178">
        <v>0</v>
      </c>
      <c r="P32" s="178">
        <v>0</v>
      </c>
      <c r="Q32" s="178">
        <v>0</v>
      </c>
      <c r="R32" s="179">
        <v>6</v>
      </c>
      <c r="S32" s="205">
        <v>0</v>
      </c>
      <c r="T32" s="178">
        <v>0</v>
      </c>
      <c r="U32" s="179">
        <v>8</v>
      </c>
      <c r="V32" s="180">
        <v>0</v>
      </c>
    </row>
    <row r="33" spans="2:22" s="172" customFormat="1" ht="23.25" customHeight="1">
      <c r="B33" s="176" t="s">
        <v>366</v>
      </c>
      <c r="C33" s="178">
        <v>10</v>
      </c>
      <c r="D33" s="177">
        <v>1</v>
      </c>
      <c r="E33" s="176">
        <v>0</v>
      </c>
      <c r="F33" s="178">
        <v>0</v>
      </c>
      <c r="G33" s="178">
        <v>0</v>
      </c>
      <c r="H33" s="178">
        <v>0</v>
      </c>
      <c r="I33" s="178">
        <v>1</v>
      </c>
      <c r="J33" s="178">
        <v>0</v>
      </c>
      <c r="K33" s="178">
        <v>0</v>
      </c>
      <c r="L33" s="178">
        <v>0</v>
      </c>
      <c r="M33" s="178">
        <v>0</v>
      </c>
      <c r="N33" s="178">
        <v>0</v>
      </c>
      <c r="O33" s="178">
        <v>0</v>
      </c>
      <c r="P33" s="178">
        <v>0</v>
      </c>
      <c r="Q33" s="178">
        <v>0</v>
      </c>
      <c r="R33" s="179">
        <v>0</v>
      </c>
      <c r="S33" s="205">
        <v>1</v>
      </c>
      <c r="T33" s="178">
        <v>0</v>
      </c>
      <c r="U33" s="179">
        <v>0</v>
      </c>
      <c r="V33" s="180">
        <v>0</v>
      </c>
    </row>
    <row r="34" spans="2:22" s="172" customFormat="1" ht="23.25" customHeight="1">
      <c r="B34" s="176" t="s">
        <v>367</v>
      </c>
      <c r="C34" s="178">
        <v>0</v>
      </c>
      <c r="D34" s="177">
        <v>0</v>
      </c>
      <c r="E34" s="176">
        <v>0</v>
      </c>
      <c r="F34" s="178">
        <v>0</v>
      </c>
      <c r="G34" s="178">
        <v>0</v>
      </c>
      <c r="H34" s="178">
        <v>0</v>
      </c>
      <c r="I34" s="178">
        <v>0</v>
      </c>
      <c r="J34" s="178">
        <v>0</v>
      </c>
      <c r="K34" s="178">
        <v>0</v>
      </c>
      <c r="L34" s="178">
        <v>0</v>
      </c>
      <c r="M34" s="178">
        <v>0</v>
      </c>
      <c r="N34" s="178">
        <v>0</v>
      </c>
      <c r="O34" s="178">
        <v>0</v>
      </c>
      <c r="P34" s="178">
        <v>0</v>
      </c>
      <c r="Q34" s="178">
        <v>0</v>
      </c>
      <c r="R34" s="179">
        <v>0</v>
      </c>
      <c r="S34" s="205">
        <v>0</v>
      </c>
      <c r="T34" s="178">
        <v>0</v>
      </c>
      <c r="U34" s="179">
        <v>0</v>
      </c>
      <c r="V34" s="180">
        <v>0</v>
      </c>
    </row>
    <row r="35" spans="2:22" s="172" customFormat="1" ht="23.25" customHeight="1">
      <c r="B35" s="176" t="s">
        <v>368</v>
      </c>
      <c r="C35" s="178">
        <v>40</v>
      </c>
      <c r="D35" s="177">
        <v>40</v>
      </c>
      <c r="E35" s="176">
        <v>1</v>
      </c>
      <c r="F35" s="178">
        <v>1</v>
      </c>
      <c r="G35" s="178">
        <v>37</v>
      </c>
      <c r="H35" s="178">
        <v>1</v>
      </c>
      <c r="I35" s="178">
        <v>0</v>
      </c>
      <c r="J35" s="178">
        <v>0</v>
      </c>
      <c r="K35" s="178">
        <v>2</v>
      </c>
      <c r="L35" s="178">
        <v>0</v>
      </c>
      <c r="M35" s="178">
        <v>1</v>
      </c>
      <c r="N35" s="178">
        <v>0</v>
      </c>
      <c r="O35" s="178">
        <v>0</v>
      </c>
      <c r="P35" s="178">
        <v>0</v>
      </c>
      <c r="Q35" s="178">
        <v>0</v>
      </c>
      <c r="R35" s="179">
        <v>0</v>
      </c>
      <c r="S35" s="205">
        <v>0</v>
      </c>
      <c r="T35" s="178">
        <v>0</v>
      </c>
      <c r="U35" s="179">
        <v>40</v>
      </c>
      <c r="V35" s="180">
        <v>0</v>
      </c>
    </row>
    <row r="36" spans="2:22" s="172" customFormat="1" ht="23.25" customHeight="1">
      <c r="B36" s="176" t="s">
        <v>369</v>
      </c>
      <c r="C36" s="178">
        <v>0</v>
      </c>
      <c r="D36" s="177">
        <v>0</v>
      </c>
      <c r="E36" s="176">
        <v>0</v>
      </c>
      <c r="F36" s="178">
        <v>0</v>
      </c>
      <c r="G36" s="178">
        <v>0</v>
      </c>
      <c r="H36" s="178">
        <v>0</v>
      </c>
      <c r="I36" s="178">
        <v>0</v>
      </c>
      <c r="J36" s="178">
        <v>0</v>
      </c>
      <c r="K36" s="178">
        <v>0</v>
      </c>
      <c r="L36" s="178">
        <v>0</v>
      </c>
      <c r="M36" s="178">
        <v>0</v>
      </c>
      <c r="N36" s="178">
        <v>0</v>
      </c>
      <c r="O36" s="178">
        <v>0</v>
      </c>
      <c r="P36" s="178">
        <v>0</v>
      </c>
      <c r="Q36" s="178">
        <v>0</v>
      </c>
      <c r="R36" s="179">
        <v>0</v>
      </c>
      <c r="S36" s="205">
        <v>0</v>
      </c>
      <c r="T36" s="178">
        <v>0</v>
      </c>
      <c r="U36" s="179">
        <v>0</v>
      </c>
      <c r="V36" s="180">
        <v>0</v>
      </c>
    </row>
    <row r="37" spans="2:22" s="172" customFormat="1" ht="23.25" customHeight="1">
      <c r="B37" s="176" t="s">
        <v>370</v>
      </c>
      <c r="C37" s="178">
        <v>0</v>
      </c>
      <c r="D37" s="177">
        <v>0</v>
      </c>
      <c r="E37" s="176">
        <v>0</v>
      </c>
      <c r="F37" s="178">
        <v>0</v>
      </c>
      <c r="G37" s="178">
        <v>0</v>
      </c>
      <c r="H37" s="178">
        <v>0</v>
      </c>
      <c r="I37" s="178">
        <v>0</v>
      </c>
      <c r="J37" s="178">
        <v>0</v>
      </c>
      <c r="K37" s="178">
        <v>0</v>
      </c>
      <c r="L37" s="178">
        <v>0</v>
      </c>
      <c r="M37" s="178">
        <v>0</v>
      </c>
      <c r="N37" s="178">
        <v>0</v>
      </c>
      <c r="O37" s="178">
        <v>0</v>
      </c>
      <c r="P37" s="178">
        <v>0</v>
      </c>
      <c r="Q37" s="178">
        <v>0</v>
      </c>
      <c r="R37" s="179">
        <v>0</v>
      </c>
      <c r="S37" s="205">
        <v>0</v>
      </c>
      <c r="T37" s="178">
        <v>0</v>
      </c>
      <c r="U37" s="179">
        <v>0</v>
      </c>
      <c r="V37" s="180">
        <v>0</v>
      </c>
    </row>
    <row r="38" spans="2:22" s="172" customFormat="1" ht="23.25" customHeight="1">
      <c r="B38" s="176" t="s">
        <v>371</v>
      </c>
      <c r="C38" s="178">
        <v>0</v>
      </c>
      <c r="D38" s="177">
        <v>0</v>
      </c>
      <c r="E38" s="176">
        <v>0</v>
      </c>
      <c r="F38" s="178">
        <v>0</v>
      </c>
      <c r="G38" s="178">
        <v>0</v>
      </c>
      <c r="H38" s="178">
        <v>0</v>
      </c>
      <c r="I38" s="178">
        <v>0</v>
      </c>
      <c r="J38" s="178">
        <v>0</v>
      </c>
      <c r="K38" s="178">
        <v>0</v>
      </c>
      <c r="L38" s="178">
        <v>0</v>
      </c>
      <c r="M38" s="178">
        <v>0</v>
      </c>
      <c r="N38" s="178">
        <v>0</v>
      </c>
      <c r="O38" s="178">
        <v>0</v>
      </c>
      <c r="P38" s="178">
        <v>0</v>
      </c>
      <c r="Q38" s="178">
        <v>0</v>
      </c>
      <c r="R38" s="179">
        <v>0</v>
      </c>
      <c r="S38" s="205">
        <v>0</v>
      </c>
      <c r="T38" s="178">
        <v>0</v>
      </c>
      <c r="U38" s="179">
        <v>0</v>
      </c>
      <c r="V38" s="180">
        <v>0</v>
      </c>
    </row>
    <row r="39" spans="2:22" s="172" customFormat="1" ht="23.25" customHeight="1">
      <c r="B39" s="176" t="s">
        <v>372</v>
      </c>
      <c r="C39" s="178">
        <v>0</v>
      </c>
      <c r="D39" s="177">
        <v>0</v>
      </c>
      <c r="E39" s="176">
        <v>0</v>
      </c>
      <c r="F39" s="178">
        <v>0</v>
      </c>
      <c r="G39" s="178">
        <v>0</v>
      </c>
      <c r="H39" s="178">
        <v>0</v>
      </c>
      <c r="I39" s="178">
        <v>0</v>
      </c>
      <c r="J39" s="178">
        <v>0</v>
      </c>
      <c r="K39" s="178">
        <v>0</v>
      </c>
      <c r="L39" s="178">
        <v>0</v>
      </c>
      <c r="M39" s="178">
        <v>0</v>
      </c>
      <c r="N39" s="178">
        <v>0</v>
      </c>
      <c r="O39" s="178">
        <v>0</v>
      </c>
      <c r="P39" s="178">
        <v>0</v>
      </c>
      <c r="Q39" s="178">
        <v>0</v>
      </c>
      <c r="R39" s="179">
        <v>0</v>
      </c>
      <c r="S39" s="205">
        <v>0</v>
      </c>
      <c r="T39" s="178">
        <v>0</v>
      </c>
      <c r="U39" s="179">
        <v>0</v>
      </c>
      <c r="V39" s="180">
        <v>0</v>
      </c>
    </row>
    <row r="40" spans="2:22" s="172" customFormat="1" ht="23.25" customHeight="1">
      <c r="B40" s="176" t="s">
        <v>373</v>
      </c>
      <c r="C40" s="178">
        <v>0</v>
      </c>
      <c r="D40" s="177">
        <v>0</v>
      </c>
      <c r="E40" s="176">
        <v>0</v>
      </c>
      <c r="F40" s="178">
        <v>0</v>
      </c>
      <c r="G40" s="178">
        <v>0</v>
      </c>
      <c r="H40" s="178">
        <v>0</v>
      </c>
      <c r="I40" s="178">
        <v>0</v>
      </c>
      <c r="J40" s="178">
        <v>0</v>
      </c>
      <c r="K40" s="178">
        <v>0</v>
      </c>
      <c r="L40" s="178">
        <v>0</v>
      </c>
      <c r="M40" s="178">
        <v>0</v>
      </c>
      <c r="N40" s="178">
        <v>0</v>
      </c>
      <c r="O40" s="178">
        <v>0</v>
      </c>
      <c r="P40" s="178">
        <v>0</v>
      </c>
      <c r="Q40" s="178">
        <v>0</v>
      </c>
      <c r="R40" s="179">
        <v>0</v>
      </c>
      <c r="S40" s="205">
        <v>0</v>
      </c>
      <c r="T40" s="178">
        <v>0</v>
      </c>
      <c r="U40" s="179">
        <v>0</v>
      </c>
      <c r="V40" s="180">
        <v>0</v>
      </c>
    </row>
    <row r="41" spans="2:22" s="172" customFormat="1" ht="23.25" customHeight="1">
      <c r="B41" s="176" t="s">
        <v>374</v>
      </c>
      <c r="C41" s="178">
        <v>0</v>
      </c>
      <c r="D41" s="177">
        <v>0</v>
      </c>
      <c r="E41" s="176">
        <v>0</v>
      </c>
      <c r="F41" s="178">
        <v>0</v>
      </c>
      <c r="G41" s="178">
        <v>0</v>
      </c>
      <c r="H41" s="178">
        <v>0</v>
      </c>
      <c r="I41" s="178">
        <v>0</v>
      </c>
      <c r="J41" s="178">
        <v>0</v>
      </c>
      <c r="K41" s="178">
        <v>0</v>
      </c>
      <c r="L41" s="178">
        <v>0</v>
      </c>
      <c r="M41" s="178">
        <v>0</v>
      </c>
      <c r="N41" s="178">
        <v>0</v>
      </c>
      <c r="O41" s="178">
        <v>0</v>
      </c>
      <c r="P41" s="178">
        <v>0</v>
      </c>
      <c r="Q41" s="178">
        <v>0</v>
      </c>
      <c r="R41" s="179">
        <v>0</v>
      </c>
      <c r="S41" s="205">
        <v>0</v>
      </c>
      <c r="T41" s="178">
        <v>0</v>
      </c>
      <c r="U41" s="179">
        <v>0</v>
      </c>
      <c r="V41" s="180">
        <v>0</v>
      </c>
    </row>
    <row r="42" spans="2:22" s="172" customFormat="1" ht="23.25" customHeight="1">
      <c r="B42" s="176" t="s">
        <v>375</v>
      </c>
      <c r="C42" s="178">
        <v>0</v>
      </c>
      <c r="D42" s="177">
        <v>0</v>
      </c>
      <c r="E42" s="176">
        <v>0</v>
      </c>
      <c r="F42" s="178">
        <v>0</v>
      </c>
      <c r="G42" s="178">
        <v>0</v>
      </c>
      <c r="H42" s="178">
        <v>0</v>
      </c>
      <c r="I42" s="178">
        <v>0</v>
      </c>
      <c r="J42" s="178">
        <v>0</v>
      </c>
      <c r="K42" s="178">
        <v>0</v>
      </c>
      <c r="L42" s="178">
        <v>0</v>
      </c>
      <c r="M42" s="178">
        <v>0</v>
      </c>
      <c r="N42" s="178">
        <v>0</v>
      </c>
      <c r="O42" s="178">
        <v>0</v>
      </c>
      <c r="P42" s="178">
        <v>0</v>
      </c>
      <c r="Q42" s="178">
        <v>0</v>
      </c>
      <c r="R42" s="179">
        <v>0</v>
      </c>
      <c r="S42" s="205">
        <v>0</v>
      </c>
      <c r="T42" s="178">
        <v>0</v>
      </c>
      <c r="U42" s="179">
        <v>0</v>
      </c>
      <c r="V42" s="180">
        <v>0</v>
      </c>
    </row>
    <row r="43" spans="2:22" s="172" customFormat="1" ht="23.25" customHeight="1">
      <c r="B43" s="176" t="s">
        <v>403</v>
      </c>
      <c r="C43" s="178">
        <v>0</v>
      </c>
      <c r="D43" s="177">
        <v>0</v>
      </c>
      <c r="E43" s="176">
        <v>0</v>
      </c>
      <c r="F43" s="178">
        <v>0</v>
      </c>
      <c r="G43" s="178">
        <v>0</v>
      </c>
      <c r="H43" s="178">
        <v>0</v>
      </c>
      <c r="I43" s="178">
        <v>0</v>
      </c>
      <c r="J43" s="178">
        <v>0</v>
      </c>
      <c r="K43" s="178">
        <v>0</v>
      </c>
      <c r="L43" s="178">
        <v>0</v>
      </c>
      <c r="M43" s="178">
        <v>0</v>
      </c>
      <c r="N43" s="178">
        <v>0</v>
      </c>
      <c r="O43" s="178">
        <v>0</v>
      </c>
      <c r="P43" s="178">
        <v>0</v>
      </c>
      <c r="Q43" s="178">
        <v>0</v>
      </c>
      <c r="R43" s="179">
        <v>0</v>
      </c>
      <c r="S43" s="205">
        <v>0</v>
      </c>
      <c r="T43" s="178">
        <v>0</v>
      </c>
      <c r="U43" s="179">
        <v>0</v>
      </c>
      <c r="V43" s="180">
        <v>0</v>
      </c>
    </row>
    <row r="44" spans="2:22" s="172" customFormat="1" ht="23.25" customHeight="1">
      <c r="B44" s="176" t="s">
        <v>376</v>
      </c>
      <c r="C44" s="178">
        <v>4</v>
      </c>
      <c r="D44" s="177">
        <v>2</v>
      </c>
      <c r="E44" s="176">
        <v>0</v>
      </c>
      <c r="F44" s="178">
        <v>0</v>
      </c>
      <c r="G44" s="178">
        <v>1</v>
      </c>
      <c r="H44" s="178">
        <v>1</v>
      </c>
      <c r="I44" s="178">
        <v>0</v>
      </c>
      <c r="J44" s="178">
        <v>0</v>
      </c>
      <c r="K44" s="178">
        <v>0</v>
      </c>
      <c r="L44" s="178">
        <v>0</v>
      </c>
      <c r="M44" s="178">
        <v>0</v>
      </c>
      <c r="N44" s="178">
        <v>0</v>
      </c>
      <c r="O44" s="178">
        <v>1</v>
      </c>
      <c r="P44" s="178">
        <v>0</v>
      </c>
      <c r="Q44" s="178">
        <v>0</v>
      </c>
      <c r="R44" s="179">
        <v>0</v>
      </c>
      <c r="S44" s="205">
        <v>0</v>
      </c>
      <c r="T44" s="178">
        <v>0</v>
      </c>
      <c r="U44" s="179">
        <v>2</v>
      </c>
      <c r="V44" s="180">
        <v>0</v>
      </c>
    </row>
    <row r="45" spans="2:22" s="172" customFormat="1" ht="23.25" customHeight="1">
      <c r="B45" s="176" t="s">
        <v>377</v>
      </c>
      <c r="C45" s="178">
        <v>19</v>
      </c>
      <c r="D45" s="177">
        <v>4</v>
      </c>
      <c r="E45" s="176">
        <v>0</v>
      </c>
      <c r="F45" s="178">
        <v>0</v>
      </c>
      <c r="G45" s="178">
        <v>4</v>
      </c>
      <c r="H45" s="178">
        <v>0</v>
      </c>
      <c r="I45" s="178">
        <v>0</v>
      </c>
      <c r="J45" s="178">
        <v>0</v>
      </c>
      <c r="K45" s="178">
        <v>0</v>
      </c>
      <c r="L45" s="178">
        <v>0</v>
      </c>
      <c r="M45" s="178">
        <v>0</v>
      </c>
      <c r="N45" s="178">
        <v>0</v>
      </c>
      <c r="O45" s="178">
        <v>0</v>
      </c>
      <c r="P45" s="178">
        <v>0</v>
      </c>
      <c r="Q45" s="178">
        <v>0</v>
      </c>
      <c r="R45" s="179">
        <v>0</v>
      </c>
      <c r="S45" s="205">
        <v>2</v>
      </c>
      <c r="T45" s="178">
        <v>2</v>
      </c>
      <c r="U45" s="179">
        <v>0</v>
      </c>
      <c r="V45" s="180">
        <v>0</v>
      </c>
    </row>
    <row r="46" spans="2:22" s="172" customFormat="1" ht="23.25" customHeight="1">
      <c r="B46" s="176" t="s">
        <v>378</v>
      </c>
      <c r="C46" s="178">
        <v>0</v>
      </c>
      <c r="D46" s="177">
        <v>0</v>
      </c>
      <c r="E46" s="176">
        <v>0</v>
      </c>
      <c r="F46" s="178">
        <v>0</v>
      </c>
      <c r="G46" s="178">
        <v>0</v>
      </c>
      <c r="H46" s="178">
        <v>0</v>
      </c>
      <c r="I46" s="178">
        <v>0</v>
      </c>
      <c r="J46" s="178">
        <v>0</v>
      </c>
      <c r="K46" s="178">
        <v>0</v>
      </c>
      <c r="L46" s="178">
        <v>0</v>
      </c>
      <c r="M46" s="178">
        <v>0</v>
      </c>
      <c r="N46" s="178">
        <v>0</v>
      </c>
      <c r="O46" s="178">
        <v>0</v>
      </c>
      <c r="P46" s="178">
        <v>0</v>
      </c>
      <c r="Q46" s="178">
        <v>0</v>
      </c>
      <c r="R46" s="179">
        <v>0</v>
      </c>
      <c r="S46" s="205">
        <v>0</v>
      </c>
      <c r="T46" s="178">
        <v>0</v>
      </c>
      <c r="U46" s="179">
        <v>0</v>
      </c>
      <c r="V46" s="180">
        <v>0</v>
      </c>
    </row>
    <row r="47" spans="2:22" s="172" customFormat="1" ht="23.25" customHeight="1">
      <c r="B47" s="176" t="s">
        <v>379</v>
      </c>
      <c r="C47" s="178">
        <v>2</v>
      </c>
      <c r="D47" s="177">
        <v>1</v>
      </c>
      <c r="E47" s="176">
        <v>0</v>
      </c>
      <c r="F47" s="178">
        <v>0</v>
      </c>
      <c r="G47" s="178">
        <v>1</v>
      </c>
      <c r="H47" s="178">
        <v>0</v>
      </c>
      <c r="I47" s="178">
        <v>0</v>
      </c>
      <c r="J47" s="178">
        <v>0</v>
      </c>
      <c r="K47" s="178">
        <v>0</v>
      </c>
      <c r="L47" s="178">
        <v>0</v>
      </c>
      <c r="M47" s="178">
        <v>0</v>
      </c>
      <c r="N47" s="178">
        <v>0</v>
      </c>
      <c r="O47" s="178">
        <v>0</v>
      </c>
      <c r="P47" s="178">
        <v>0</v>
      </c>
      <c r="Q47" s="178">
        <v>0</v>
      </c>
      <c r="R47" s="179">
        <v>0</v>
      </c>
      <c r="S47" s="205">
        <v>1</v>
      </c>
      <c r="T47" s="178">
        <v>0</v>
      </c>
      <c r="U47" s="179">
        <v>0</v>
      </c>
      <c r="V47" s="180">
        <v>0</v>
      </c>
    </row>
    <row r="48" spans="2:22" s="172" customFormat="1" ht="23.25" customHeight="1">
      <c r="B48" s="176" t="s">
        <v>380</v>
      </c>
      <c r="C48" s="178">
        <v>0</v>
      </c>
      <c r="D48" s="177">
        <v>0</v>
      </c>
      <c r="E48" s="176">
        <v>0</v>
      </c>
      <c r="F48" s="178">
        <v>0</v>
      </c>
      <c r="G48" s="178">
        <v>0</v>
      </c>
      <c r="H48" s="178">
        <v>0</v>
      </c>
      <c r="I48" s="178">
        <v>0</v>
      </c>
      <c r="J48" s="178">
        <v>0</v>
      </c>
      <c r="K48" s="178">
        <v>0</v>
      </c>
      <c r="L48" s="178">
        <v>0</v>
      </c>
      <c r="M48" s="178">
        <v>0</v>
      </c>
      <c r="N48" s="178">
        <v>0</v>
      </c>
      <c r="O48" s="178">
        <v>0</v>
      </c>
      <c r="P48" s="178">
        <v>0</v>
      </c>
      <c r="Q48" s="178">
        <v>0</v>
      </c>
      <c r="R48" s="179">
        <v>0</v>
      </c>
      <c r="S48" s="205">
        <v>0</v>
      </c>
      <c r="T48" s="178">
        <v>0</v>
      </c>
      <c r="U48" s="179">
        <v>0</v>
      </c>
      <c r="V48" s="180">
        <v>0</v>
      </c>
    </row>
    <row r="49" spans="2:22" s="172" customFormat="1" ht="23.25" customHeight="1">
      <c r="B49" s="176" t="s">
        <v>381</v>
      </c>
      <c r="C49" s="178">
        <v>2</v>
      </c>
      <c r="D49" s="177">
        <v>1</v>
      </c>
      <c r="E49" s="176">
        <v>0</v>
      </c>
      <c r="F49" s="178">
        <v>0</v>
      </c>
      <c r="G49" s="178">
        <v>1</v>
      </c>
      <c r="H49" s="178">
        <v>0</v>
      </c>
      <c r="I49" s="178">
        <v>0</v>
      </c>
      <c r="J49" s="178">
        <v>0</v>
      </c>
      <c r="K49" s="178">
        <v>0</v>
      </c>
      <c r="L49" s="178">
        <v>0</v>
      </c>
      <c r="M49" s="178">
        <v>0</v>
      </c>
      <c r="N49" s="178">
        <v>0</v>
      </c>
      <c r="O49" s="178">
        <v>0</v>
      </c>
      <c r="P49" s="178">
        <v>0</v>
      </c>
      <c r="Q49" s="178">
        <v>0</v>
      </c>
      <c r="R49" s="179">
        <v>0</v>
      </c>
      <c r="S49" s="205">
        <v>1</v>
      </c>
      <c r="T49" s="178">
        <v>0</v>
      </c>
      <c r="U49" s="179">
        <v>0</v>
      </c>
      <c r="V49" s="180">
        <v>0</v>
      </c>
    </row>
    <row r="50" spans="2:22" s="172" customFormat="1" ht="23.25" customHeight="1">
      <c r="B50" s="176" t="s">
        <v>382</v>
      </c>
      <c r="C50" s="178">
        <v>0</v>
      </c>
      <c r="D50" s="177">
        <v>0</v>
      </c>
      <c r="E50" s="176">
        <v>0</v>
      </c>
      <c r="F50" s="178">
        <v>0</v>
      </c>
      <c r="G50" s="178">
        <v>0</v>
      </c>
      <c r="H50" s="178">
        <v>0</v>
      </c>
      <c r="I50" s="178">
        <v>0</v>
      </c>
      <c r="J50" s="178">
        <v>0</v>
      </c>
      <c r="K50" s="178">
        <v>0</v>
      </c>
      <c r="L50" s="178">
        <v>0</v>
      </c>
      <c r="M50" s="178">
        <v>0</v>
      </c>
      <c r="N50" s="178">
        <v>0</v>
      </c>
      <c r="O50" s="178">
        <v>0</v>
      </c>
      <c r="P50" s="178">
        <v>0</v>
      </c>
      <c r="Q50" s="178">
        <v>0</v>
      </c>
      <c r="R50" s="179">
        <v>0</v>
      </c>
      <c r="S50" s="205">
        <v>0</v>
      </c>
      <c r="T50" s="178">
        <v>0</v>
      </c>
      <c r="U50" s="179">
        <v>0</v>
      </c>
      <c r="V50" s="180">
        <v>0</v>
      </c>
    </row>
    <row r="51" spans="2:22" s="172" customFormat="1" ht="23.25" customHeight="1">
      <c r="B51" s="176" t="s">
        <v>383</v>
      </c>
      <c r="C51" s="178">
        <v>1</v>
      </c>
      <c r="D51" s="177">
        <v>0</v>
      </c>
      <c r="E51" s="176">
        <v>0</v>
      </c>
      <c r="F51" s="178">
        <v>0</v>
      </c>
      <c r="G51" s="178">
        <v>0</v>
      </c>
      <c r="H51" s="178">
        <v>0</v>
      </c>
      <c r="I51" s="178">
        <v>0</v>
      </c>
      <c r="J51" s="178">
        <v>0</v>
      </c>
      <c r="K51" s="178">
        <v>0</v>
      </c>
      <c r="L51" s="178">
        <v>0</v>
      </c>
      <c r="M51" s="178">
        <v>0</v>
      </c>
      <c r="N51" s="178">
        <v>0</v>
      </c>
      <c r="O51" s="178">
        <v>0</v>
      </c>
      <c r="P51" s="178">
        <v>0</v>
      </c>
      <c r="Q51" s="178">
        <v>0</v>
      </c>
      <c r="R51" s="179">
        <v>0</v>
      </c>
      <c r="S51" s="205">
        <v>0</v>
      </c>
      <c r="T51" s="178">
        <v>0</v>
      </c>
      <c r="U51" s="179">
        <v>0</v>
      </c>
      <c r="V51" s="180">
        <v>0</v>
      </c>
    </row>
    <row r="52" spans="2:22" s="172" customFormat="1" ht="23.25" customHeight="1" thickBot="1">
      <c r="B52" s="184" t="s">
        <v>384</v>
      </c>
      <c r="C52" s="186">
        <v>10</v>
      </c>
      <c r="D52" s="185">
        <v>4</v>
      </c>
      <c r="E52" s="184">
        <v>0</v>
      </c>
      <c r="F52" s="186">
        <v>0</v>
      </c>
      <c r="G52" s="186">
        <v>3</v>
      </c>
      <c r="H52" s="186">
        <v>1</v>
      </c>
      <c r="I52" s="186">
        <v>0</v>
      </c>
      <c r="J52" s="186">
        <v>0</v>
      </c>
      <c r="K52" s="186">
        <v>0</v>
      </c>
      <c r="L52" s="186">
        <v>0</v>
      </c>
      <c r="M52" s="186">
        <v>0</v>
      </c>
      <c r="N52" s="186">
        <v>0</v>
      </c>
      <c r="O52" s="186">
        <v>1</v>
      </c>
      <c r="P52" s="186">
        <v>0</v>
      </c>
      <c r="Q52" s="186">
        <v>0</v>
      </c>
      <c r="R52" s="187">
        <v>0</v>
      </c>
      <c r="S52" s="206">
        <v>3</v>
      </c>
      <c r="T52" s="186">
        <v>1</v>
      </c>
      <c r="U52" s="187">
        <v>0</v>
      </c>
      <c r="V52" s="188">
        <v>0</v>
      </c>
    </row>
    <row r="53" spans="2:22" s="172" customFormat="1" ht="24" customHeight="1" thickBot="1" thickTop="1">
      <c r="B53" s="192" t="s">
        <v>93</v>
      </c>
      <c r="C53" s="195">
        <f>SUM(C6:C52)</f>
        <v>184</v>
      </c>
      <c r="D53" s="193">
        <f aca="true" t="shared" si="0" ref="D53:V53">SUM(D6:D52)</f>
        <v>117</v>
      </c>
      <c r="E53" s="194">
        <f t="shared" si="0"/>
        <v>6</v>
      </c>
      <c r="F53" s="195">
        <f t="shared" si="0"/>
        <v>1</v>
      </c>
      <c r="G53" s="195">
        <f t="shared" si="0"/>
        <v>66</v>
      </c>
      <c r="H53" s="195">
        <f t="shared" si="0"/>
        <v>43</v>
      </c>
      <c r="I53" s="195">
        <f t="shared" si="0"/>
        <v>1</v>
      </c>
      <c r="J53" s="195">
        <f t="shared" si="0"/>
        <v>3</v>
      </c>
      <c r="K53" s="195">
        <f t="shared" si="0"/>
        <v>4</v>
      </c>
      <c r="L53" s="195">
        <f t="shared" si="0"/>
        <v>0</v>
      </c>
      <c r="M53" s="195">
        <f t="shared" si="0"/>
        <v>10</v>
      </c>
      <c r="N53" s="195">
        <f t="shared" si="0"/>
        <v>1</v>
      </c>
      <c r="O53" s="195">
        <f t="shared" si="0"/>
        <v>3</v>
      </c>
      <c r="P53" s="195">
        <f t="shared" si="0"/>
        <v>2</v>
      </c>
      <c r="Q53" s="195">
        <f t="shared" si="0"/>
        <v>8</v>
      </c>
      <c r="R53" s="196">
        <f t="shared" si="0"/>
        <v>19</v>
      </c>
      <c r="S53" s="207">
        <f>SUM(S6:S52)</f>
        <v>19</v>
      </c>
      <c r="T53" s="195">
        <f>SUM(T6:T52)</f>
        <v>30</v>
      </c>
      <c r="U53" s="196">
        <f>SUM(U6:U52)</f>
        <v>93</v>
      </c>
      <c r="V53" s="197">
        <f t="shared" si="0"/>
        <v>5</v>
      </c>
    </row>
    <row r="54" ht="13.5" thickTop="1"/>
  </sheetData>
  <sheetProtection/>
  <mergeCells count="23">
    <mergeCell ref="V2:V5"/>
    <mergeCell ref="S2:U2"/>
    <mergeCell ref="E3:E5"/>
    <mergeCell ref="F3:F5"/>
    <mergeCell ref="G3:G5"/>
    <mergeCell ref="H3:H5"/>
    <mergeCell ref="I3:I5"/>
    <mergeCell ref="P4:P5"/>
    <mergeCell ref="Q4:Q5"/>
    <mergeCell ref="R4:R5"/>
    <mergeCell ref="C2:C5"/>
    <mergeCell ref="D2:D5"/>
    <mergeCell ref="E2:R2"/>
    <mergeCell ref="J3:L3"/>
    <mergeCell ref="M3:R3"/>
    <mergeCell ref="S3:S5"/>
    <mergeCell ref="T3:U4"/>
    <mergeCell ref="J4:J5"/>
    <mergeCell ref="K4:K5"/>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8.xml><?xml version="1.0" encoding="utf-8"?>
<worksheet xmlns="http://schemas.openxmlformats.org/spreadsheetml/2006/main" xmlns:r="http://schemas.openxmlformats.org/officeDocument/2006/relationships">
  <sheetPr>
    <pageSetUpPr fitToPage="1"/>
  </sheetPr>
  <dimension ref="B1:BG54"/>
  <sheetViews>
    <sheetView view="pageBreakPreview" zoomScale="60" zoomScaleNormal="6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V60" sqref="V60"/>
    </sheetView>
  </sheetViews>
  <sheetFormatPr defaultColWidth="9.00390625" defaultRowHeight="13.5"/>
  <cols>
    <col min="1" max="1" width="3.125" style="254" customWidth="1"/>
    <col min="2" max="2" width="22.50390625" style="254" customWidth="1"/>
    <col min="3" max="3" width="7.00390625" style="254" customWidth="1"/>
    <col min="4" max="4" width="9.375" style="254" customWidth="1"/>
    <col min="5" max="10" width="7.00390625" style="254" customWidth="1"/>
    <col min="11" max="11" width="8.50390625" style="254" customWidth="1"/>
    <col min="12" max="25" width="7.00390625" style="254" customWidth="1"/>
    <col min="26" max="36" width="5.625" style="254" customWidth="1"/>
    <col min="37" max="16384" width="8.875" style="254" customWidth="1"/>
  </cols>
  <sheetData>
    <row r="1" spans="2:36" s="442" customFormat="1" ht="30.75" customHeight="1" thickBot="1">
      <c r="B1" s="309" t="s">
        <v>262</v>
      </c>
      <c r="AJ1" s="281"/>
    </row>
    <row r="2" spans="2:59" s="442" customFormat="1" ht="24.75" customHeight="1" thickTop="1">
      <c r="B2" s="750"/>
      <c r="C2" s="741" t="s">
        <v>263</v>
      </c>
      <c r="D2" s="712"/>
      <c r="E2" s="712"/>
      <c r="F2" s="712"/>
      <c r="G2" s="712"/>
      <c r="H2" s="712"/>
      <c r="I2" s="712"/>
      <c r="J2" s="712"/>
      <c r="K2" s="712"/>
      <c r="L2" s="712"/>
      <c r="M2" s="712"/>
      <c r="N2" s="712"/>
      <c r="O2" s="712"/>
      <c r="P2" s="712"/>
      <c r="Q2" s="712"/>
      <c r="R2" s="713"/>
      <c r="S2" s="711" t="s">
        <v>264</v>
      </c>
      <c r="T2" s="712"/>
      <c r="U2" s="712"/>
      <c r="V2" s="712"/>
      <c r="W2" s="712"/>
      <c r="X2" s="712"/>
      <c r="Y2" s="712"/>
      <c r="Z2" s="712"/>
      <c r="AA2" s="712"/>
      <c r="AB2" s="712"/>
      <c r="AC2" s="676"/>
      <c r="AD2" s="753" t="s">
        <v>265</v>
      </c>
      <c r="AE2" s="741" t="s">
        <v>266</v>
      </c>
      <c r="AF2" s="712"/>
      <c r="AG2" s="712"/>
      <c r="AH2" s="712"/>
      <c r="AI2" s="712"/>
      <c r="AJ2" s="713"/>
      <c r="AK2" s="711" t="s">
        <v>453</v>
      </c>
      <c r="AL2" s="712" t="s">
        <v>454</v>
      </c>
      <c r="AM2" s="712"/>
      <c r="AN2" s="712"/>
      <c r="AO2" s="712"/>
      <c r="AP2" s="712"/>
      <c r="AQ2" s="712"/>
      <c r="AR2" s="712"/>
      <c r="AS2" s="712" t="s">
        <v>267</v>
      </c>
      <c r="AT2" s="712"/>
      <c r="AU2" s="712"/>
      <c r="AV2" s="712"/>
      <c r="AW2" s="712"/>
      <c r="AX2" s="712"/>
      <c r="AY2" s="712"/>
      <c r="AZ2" s="712"/>
      <c r="BA2" s="712"/>
      <c r="BB2" s="712" t="s">
        <v>268</v>
      </c>
      <c r="BC2" s="712"/>
      <c r="BD2" s="712"/>
      <c r="BE2" s="712"/>
      <c r="BF2" s="712"/>
      <c r="BG2" s="713"/>
    </row>
    <row r="3" spans="2:59" s="442" customFormat="1" ht="24.75" customHeight="1">
      <c r="B3" s="751"/>
      <c r="C3" s="748" t="s">
        <v>269</v>
      </c>
      <c r="D3" s="646"/>
      <c r="E3" s="646"/>
      <c r="F3" s="645" t="s">
        <v>270</v>
      </c>
      <c r="G3" s="646"/>
      <c r="H3" s="646"/>
      <c r="I3" s="658"/>
      <c r="J3" s="714" t="s">
        <v>271</v>
      </c>
      <c r="K3" s="715"/>
      <c r="L3" s="715"/>
      <c r="M3" s="745"/>
      <c r="N3" s="573" t="s">
        <v>272</v>
      </c>
      <c r="O3" s="714" t="s">
        <v>273</v>
      </c>
      <c r="P3" s="715"/>
      <c r="Q3" s="715"/>
      <c r="R3" s="716"/>
      <c r="S3" s="577" t="s">
        <v>274</v>
      </c>
      <c r="T3" s="639" t="s">
        <v>275</v>
      </c>
      <c r="U3" s="646"/>
      <c r="V3" s="646"/>
      <c r="W3" s="646"/>
      <c r="X3" s="658"/>
      <c r="Y3" s="573" t="s">
        <v>272</v>
      </c>
      <c r="Z3" s="714" t="s">
        <v>273</v>
      </c>
      <c r="AA3" s="715"/>
      <c r="AB3" s="715"/>
      <c r="AC3" s="715"/>
      <c r="AD3" s="754"/>
      <c r="AE3" s="643" t="s">
        <v>276</v>
      </c>
      <c r="AF3" s="573" t="s">
        <v>277</v>
      </c>
      <c r="AG3" s="573" t="s">
        <v>278</v>
      </c>
      <c r="AH3" s="573" t="s">
        <v>279</v>
      </c>
      <c r="AI3" s="573" t="s">
        <v>72</v>
      </c>
      <c r="AJ3" s="574" t="s">
        <v>280</v>
      </c>
      <c r="AK3" s="658"/>
      <c r="AL3" s="746" t="s">
        <v>281</v>
      </c>
      <c r="AM3" s="746" t="s">
        <v>282</v>
      </c>
      <c r="AN3" s="746" t="s">
        <v>283</v>
      </c>
      <c r="AO3" s="746" t="s">
        <v>284</v>
      </c>
      <c r="AP3" s="746" t="s">
        <v>285</v>
      </c>
      <c r="AQ3" s="746" t="s">
        <v>286</v>
      </c>
      <c r="AR3" s="746" t="s">
        <v>72</v>
      </c>
      <c r="AS3" s="746" t="s">
        <v>78</v>
      </c>
      <c r="AT3" s="746" t="s">
        <v>158</v>
      </c>
      <c r="AU3" s="746" t="s">
        <v>159</v>
      </c>
      <c r="AV3" s="746" t="s">
        <v>80</v>
      </c>
      <c r="AW3" s="746" t="s">
        <v>81</v>
      </c>
      <c r="AX3" s="746" t="s">
        <v>82</v>
      </c>
      <c r="AY3" s="746" t="s">
        <v>161</v>
      </c>
      <c r="AZ3" s="746" t="s">
        <v>287</v>
      </c>
      <c r="BA3" s="746" t="s">
        <v>72</v>
      </c>
      <c r="BB3" s="746" t="s">
        <v>276</v>
      </c>
      <c r="BC3" s="746" t="s">
        <v>288</v>
      </c>
      <c r="BD3" s="746" t="s">
        <v>289</v>
      </c>
      <c r="BE3" s="746" t="s">
        <v>290</v>
      </c>
      <c r="BF3" s="746" t="s">
        <v>72</v>
      </c>
      <c r="BG3" s="747" t="s">
        <v>280</v>
      </c>
    </row>
    <row r="4" spans="2:59" s="442" customFormat="1" ht="24.75" customHeight="1">
      <c r="B4" s="751"/>
      <c r="C4" s="626" t="s">
        <v>291</v>
      </c>
      <c r="D4" s="634" t="s">
        <v>292</v>
      </c>
      <c r="E4" s="634" t="s">
        <v>293</v>
      </c>
      <c r="F4" s="642" t="s">
        <v>294</v>
      </c>
      <c r="G4" s="717" t="s">
        <v>295</v>
      </c>
      <c r="H4" s="660"/>
      <c r="I4" s="661"/>
      <c r="J4" s="749"/>
      <c r="K4" s="662"/>
      <c r="L4" s="662"/>
      <c r="M4" s="744"/>
      <c r="N4" s="573"/>
      <c r="O4" s="717"/>
      <c r="P4" s="660"/>
      <c r="Q4" s="660"/>
      <c r="R4" s="718"/>
      <c r="S4" s="577"/>
      <c r="T4" s="642"/>
      <c r="U4" s="714" t="s">
        <v>296</v>
      </c>
      <c r="V4" s="715"/>
      <c r="W4" s="715"/>
      <c r="X4" s="745"/>
      <c r="Y4" s="573"/>
      <c r="Z4" s="717"/>
      <c r="AA4" s="660"/>
      <c r="AB4" s="660"/>
      <c r="AC4" s="660"/>
      <c r="AD4" s="754"/>
      <c r="AE4" s="643"/>
      <c r="AF4" s="573"/>
      <c r="AG4" s="573"/>
      <c r="AH4" s="573"/>
      <c r="AI4" s="573"/>
      <c r="AJ4" s="574"/>
      <c r="AK4" s="658"/>
      <c r="AL4" s="746"/>
      <c r="AM4" s="746"/>
      <c r="AN4" s="746"/>
      <c r="AO4" s="746"/>
      <c r="AP4" s="746"/>
      <c r="AQ4" s="746"/>
      <c r="AR4" s="746"/>
      <c r="AS4" s="746"/>
      <c r="AT4" s="746"/>
      <c r="AU4" s="746"/>
      <c r="AV4" s="746"/>
      <c r="AW4" s="746"/>
      <c r="AX4" s="746"/>
      <c r="AY4" s="746"/>
      <c r="AZ4" s="746"/>
      <c r="BA4" s="746"/>
      <c r="BB4" s="746"/>
      <c r="BC4" s="746"/>
      <c r="BD4" s="746"/>
      <c r="BE4" s="746"/>
      <c r="BF4" s="746"/>
      <c r="BG4" s="747"/>
    </row>
    <row r="5" spans="2:59" s="442" customFormat="1" ht="24.75" customHeight="1">
      <c r="B5" s="751"/>
      <c r="C5" s="627"/>
      <c r="D5" s="642"/>
      <c r="E5" s="642"/>
      <c r="F5" s="642"/>
      <c r="G5" s="634" t="s">
        <v>297</v>
      </c>
      <c r="H5" s="634" t="s">
        <v>298</v>
      </c>
      <c r="I5" s="634" t="s">
        <v>299</v>
      </c>
      <c r="J5" s="717"/>
      <c r="K5" s="660"/>
      <c r="L5" s="660"/>
      <c r="M5" s="661"/>
      <c r="N5" s="573"/>
      <c r="O5" s="634" t="s">
        <v>300</v>
      </c>
      <c r="P5" s="634" t="s">
        <v>278</v>
      </c>
      <c r="Q5" s="634" t="s">
        <v>279</v>
      </c>
      <c r="R5" s="623" t="s">
        <v>72</v>
      </c>
      <c r="S5" s="577"/>
      <c r="T5" s="642"/>
      <c r="U5" s="717"/>
      <c r="V5" s="660"/>
      <c r="W5" s="660"/>
      <c r="X5" s="661"/>
      <c r="Y5" s="573"/>
      <c r="Z5" s="634" t="s">
        <v>277</v>
      </c>
      <c r="AA5" s="634" t="s">
        <v>278</v>
      </c>
      <c r="AB5" s="634" t="s">
        <v>279</v>
      </c>
      <c r="AC5" s="639" t="s">
        <v>72</v>
      </c>
      <c r="AD5" s="754"/>
      <c r="AE5" s="643"/>
      <c r="AF5" s="573"/>
      <c r="AG5" s="573"/>
      <c r="AH5" s="573"/>
      <c r="AI5" s="573"/>
      <c r="AJ5" s="574"/>
      <c r="AK5" s="658"/>
      <c r="AL5" s="746"/>
      <c r="AM5" s="746"/>
      <c r="AN5" s="746"/>
      <c r="AO5" s="746"/>
      <c r="AP5" s="746"/>
      <c r="AQ5" s="746"/>
      <c r="AR5" s="746"/>
      <c r="AS5" s="746"/>
      <c r="AT5" s="746"/>
      <c r="AU5" s="746"/>
      <c r="AV5" s="746"/>
      <c r="AW5" s="746"/>
      <c r="AX5" s="746"/>
      <c r="AY5" s="746"/>
      <c r="AZ5" s="746"/>
      <c r="BA5" s="746"/>
      <c r="BB5" s="746"/>
      <c r="BC5" s="746"/>
      <c r="BD5" s="746"/>
      <c r="BE5" s="746"/>
      <c r="BF5" s="746"/>
      <c r="BG5" s="747"/>
    </row>
    <row r="6" spans="2:59" s="442" customFormat="1" ht="153.75" customHeight="1">
      <c r="B6" s="752"/>
      <c r="C6" s="627"/>
      <c r="D6" s="642"/>
      <c r="E6" s="642"/>
      <c r="F6" s="642"/>
      <c r="G6" s="642"/>
      <c r="H6" s="642"/>
      <c r="I6" s="642"/>
      <c r="J6" s="330" t="s">
        <v>301</v>
      </c>
      <c r="K6" s="330" t="s">
        <v>302</v>
      </c>
      <c r="L6" s="330" t="s">
        <v>303</v>
      </c>
      <c r="M6" s="330" t="s">
        <v>72</v>
      </c>
      <c r="N6" s="634"/>
      <c r="O6" s="642"/>
      <c r="P6" s="642"/>
      <c r="Q6" s="642"/>
      <c r="R6" s="624"/>
      <c r="S6" s="652"/>
      <c r="T6" s="642"/>
      <c r="U6" s="498" t="s">
        <v>304</v>
      </c>
      <c r="V6" s="498" t="s">
        <v>305</v>
      </c>
      <c r="W6" s="498" t="s">
        <v>306</v>
      </c>
      <c r="X6" s="498" t="s">
        <v>72</v>
      </c>
      <c r="Y6" s="634"/>
      <c r="Z6" s="642"/>
      <c r="AA6" s="642"/>
      <c r="AB6" s="642"/>
      <c r="AC6" s="664"/>
      <c r="AD6" s="755"/>
      <c r="AE6" s="626"/>
      <c r="AF6" s="634"/>
      <c r="AG6" s="634"/>
      <c r="AH6" s="634"/>
      <c r="AI6" s="634"/>
      <c r="AJ6" s="623"/>
      <c r="AK6" s="658"/>
      <c r="AL6" s="746"/>
      <c r="AM6" s="746"/>
      <c r="AN6" s="746"/>
      <c r="AO6" s="746"/>
      <c r="AP6" s="746"/>
      <c r="AQ6" s="746"/>
      <c r="AR6" s="746"/>
      <c r="AS6" s="746"/>
      <c r="AT6" s="746"/>
      <c r="AU6" s="746"/>
      <c r="AV6" s="746"/>
      <c r="AW6" s="746"/>
      <c r="AX6" s="746"/>
      <c r="AY6" s="746"/>
      <c r="AZ6" s="746"/>
      <c r="BA6" s="746"/>
      <c r="BB6" s="746"/>
      <c r="BC6" s="746"/>
      <c r="BD6" s="746"/>
      <c r="BE6" s="746"/>
      <c r="BF6" s="746"/>
      <c r="BG6" s="747"/>
    </row>
    <row r="7" spans="2:59" s="442" customFormat="1" ht="12.75">
      <c r="B7" s="460" t="s">
        <v>339</v>
      </c>
      <c r="C7" s="291"/>
      <c r="D7" s="249"/>
      <c r="E7" s="249" t="s">
        <v>307</v>
      </c>
      <c r="F7" s="249" t="s">
        <v>307</v>
      </c>
      <c r="G7" s="249"/>
      <c r="H7" s="249"/>
      <c r="I7" s="249" t="s">
        <v>307</v>
      </c>
      <c r="J7" s="249" t="s">
        <v>307</v>
      </c>
      <c r="K7" s="249"/>
      <c r="L7" s="249" t="s">
        <v>307</v>
      </c>
      <c r="M7" s="249"/>
      <c r="N7" s="249" t="s">
        <v>308</v>
      </c>
      <c r="O7" s="249"/>
      <c r="P7" s="249"/>
      <c r="Q7" s="249"/>
      <c r="R7" s="289" t="s">
        <v>307</v>
      </c>
      <c r="S7" s="248" t="s">
        <v>307</v>
      </c>
      <c r="T7" s="249"/>
      <c r="U7" s="249"/>
      <c r="V7" s="249"/>
      <c r="W7" s="249"/>
      <c r="X7" s="249"/>
      <c r="Y7" s="249" t="s">
        <v>307</v>
      </c>
      <c r="Z7" s="249" t="s">
        <v>307</v>
      </c>
      <c r="AA7" s="249"/>
      <c r="AB7" s="249"/>
      <c r="AC7" s="292"/>
      <c r="AD7" s="290" t="s">
        <v>307</v>
      </c>
      <c r="AE7" s="291"/>
      <c r="AF7" s="249"/>
      <c r="AG7" s="249"/>
      <c r="AH7" s="249"/>
      <c r="AI7" s="249"/>
      <c r="AJ7" s="289" t="s">
        <v>307</v>
      </c>
      <c r="AK7" s="248" t="s">
        <v>307</v>
      </c>
      <c r="AL7" s="249" t="s">
        <v>307</v>
      </c>
      <c r="AM7" s="249"/>
      <c r="AN7" s="249"/>
      <c r="AO7" s="249"/>
      <c r="AP7" s="249"/>
      <c r="AQ7" s="249"/>
      <c r="AR7" s="249"/>
      <c r="AS7" s="249" t="s">
        <v>307</v>
      </c>
      <c r="AT7" s="249"/>
      <c r="AU7" s="249"/>
      <c r="AV7" s="249"/>
      <c r="AW7" s="249"/>
      <c r="AX7" s="249"/>
      <c r="AY7" s="249" t="s">
        <v>307</v>
      </c>
      <c r="AZ7" s="249"/>
      <c r="BA7" s="249"/>
      <c r="BB7" s="249" t="s">
        <v>307</v>
      </c>
      <c r="BC7" s="249" t="s">
        <v>307</v>
      </c>
      <c r="BD7" s="249"/>
      <c r="BE7" s="249"/>
      <c r="BF7" s="249" t="s">
        <v>307</v>
      </c>
      <c r="BG7" s="289"/>
    </row>
    <row r="8" spans="2:59" s="442" customFormat="1" ht="12.75">
      <c r="B8" s="460" t="s">
        <v>340</v>
      </c>
      <c r="C8" s="291"/>
      <c r="D8" s="249"/>
      <c r="E8" s="249" t="s">
        <v>307</v>
      </c>
      <c r="F8" s="249" t="s">
        <v>308</v>
      </c>
      <c r="G8" s="249"/>
      <c r="H8" s="249"/>
      <c r="I8" s="249"/>
      <c r="J8" s="249"/>
      <c r="K8" s="249"/>
      <c r="L8" s="249"/>
      <c r="M8" s="249" t="s">
        <v>307</v>
      </c>
      <c r="N8" s="249" t="s">
        <v>308</v>
      </c>
      <c r="O8" s="249"/>
      <c r="P8" s="249"/>
      <c r="Q8" s="249"/>
      <c r="R8" s="289"/>
      <c r="S8" s="248" t="s">
        <v>307</v>
      </c>
      <c r="T8" s="249"/>
      <c r="U8" s="249"/>
      <c r="V8" s="249"/>
      <c r="W8" s="249"/>
      <c r="X8" s="249"/>
      <c r="Y8" s="249" t="s">
        <v>307</v>
      </c>
      <c r="Z8" s="249" t="s">
        <v>307</v>
      </c>
      <c r="AA8" s="249"/>
      <c r="AB8" s="249"/>
      <c r="AC8" s="292"/>
      <c r="AD8" s="290" t="s">
        <v>307</v>
      </c>
      <c r="AE8" s="291" t="s">
        <v>307</v>
      </c>
      <c r="AF8" s="249"/>
      <c r="AG8" s="249"/>
      <c r="AH8" s="249"/>
      <c r="AI8" s="249"/>
      <c r="AJ8" s="289"/>
      <c r="AK8" s="248" t="s">
        <v>307</v>
      </c>
      <c r="AL8" s="249" t="s">
        <v>307</v>
      </c>
      <c r="AM8" s="249"/>
      <c r="AN8" s="249"/>
      <c r="AO8" s="249"/>
      <c r="AP8" s="249"/>
      <c r="AQ8" s="249"/>
      <c r="AR8" s="249"/>
      <c r="AS8" s="249" t="s">
        <v>307</v>
      </c>
      <c r="AT8" s="249"/>
      <c r="AU8" s="249" t="s">
        <v>307</v>
      </c>
      <c r="AV8" s="249"/>
      <c r="AW8" s="249"/>
      <c r="AX8" s="249"/>
      <c r="AY8" s="249" t="s">
        <v>307</v>
      </c>
      <c r="AZ8" s="249"/>
      <c r="BA8" s="249"/>
      <c r="BB8" s="249" t="s">
        <v>307</v>
      </c>
      <c r="BC8" s="249"/>
      <c r="BD8" s="249"/>
      <c r="BE8" s="249"/>
      <c r="BF8" s="249"/>
      <c r="BG8" s="289"/>
    </row>
    <row r="9" spans="2:59" s="442" customFormat="1" ht="12.75">
      <c r="B9" s="460" t="s">
        <v>341</v>
      </c>
      <c r="C9" s="291"/>
      <c r="D9" s="249"/>
      <c r="E9" s="249" t="s">
        <v>307</v>
      </c>
      <c r="F9" s="249" t="s">
        <v>307</v>
      </c>
      <c r="G9" s="249"/>
      <c r="H9" s="249" t="s">
        <v>307</v>
      </c>
      <c r="I9" s="249"/>
      <c r="J9" s="249"/>
      <c r="K9" s="249" t="s">
        <v>307</v>
      </c>
      <c r="L9" s="249" t="s">
        <v>307</v>
      </c>
      <c r="M9" s="249"/>
      <c r="N9" s="249" t="s">
        <v>308</v>
      </c>
      <c r="O9" s="249" t="s">
        <v>307</v>
      </c>
      <c r="P9" s="249"/>
      <c r="Q9" s="249"/>
      <c r="R9" s="289"/>
      <c r="S9" s="248" t="s">
        <v>307</v>
      </c>
      <c r="T9" s="249"/>
      <c r="U9" s="249"/>
      <c r="V9" s="249"/>
      <c r="W9" s="249"/>
      <c r="X9" s="249"/>
      <c r="Y9" s="249" t="s">
        <v>307</v>
      </c>
      <c r="Z9" s="249" t="s">
        <v>307</v>
      </c>
      <c r="AA9" s="249"/>
      <c r="AB9" s="249"/>
      <c r="AC9" s="292"/>
      <c r="AD9" s="290" t="s">
        <v>307</v>
      </c>
      <c r="AE9" s="291" t="s">
        <v>307</v>
      </c>
      <c r="AF9" s="249" t="s">
        <v>307</v>
      </c>
      <c r="AG9" s="249"/>
      <c r="AH9" s="249"/>
      <c r="AI9" s="249"/>
      <c r="AJ9" s="289"/>
      <c r="AK9" s="248" t="s">
        <v>307</v>
      </c>
      <c r="AL9" s="249" t="s">
        <v>307</v>
      </c>
      <c r="AM9" s="249"/>
      <c r="AN9" s="249"/>
      <c r="AO9" s="249"/>
      <c r="AP9" s="249"/>
      <c r="AQ9" s="249"/>
      <c r="AR9" s="249"/>
      <c r="AS9" s="249" t="s">
        <v>307</v>
      </c>
      <c r="AT9" s="249"/>
      <c r="AU9" s="249"/>
      <c r="AV9" s="249"/>
      <c r="AW9" s="249"/>
      <c r="AX9" s="249"/>
      <c r="AY9" s="249" t="s">
        <v>307</v>
      </c>
      <c r="AZ9" s="249" t="s">
        <v>307</v>
      </c>
      <c r="BA9" s="249"/>
      <c r="BB9" s="249" t="s">
        <v>307</v>
      </c>
      <c r="BC9" s="249"/>
      <c r="BD9" s="249"/>
      <c r="BE9" s="249"/>
      <c r="BF9" s="249"/>
      <c r="BG9" s="289"/>
    </row>
    <row r="10" spans="2:59" s="442" customFormat="1" ht="12.75">
      <c r="B10" s="460" t="s">
        <v>342</v>
      </c>
      <c r="C10" s="291"/>
      <c r="D10" s="249"/>
      <c r="E10" s="249" t="s">
        <v>307</v>
      </c>
      <c r="F10" s="249" t="s">
        <v>308</v>
      </c>
      <c r="G10" s="249"/>
      <c r="H10" s="249"/>
      <c r="I10" s="249"/>
      <c r="J10" s="249"/>
      <c r="K10" s="249" t="s">
        <v>307</v>
      </c>
      <c r="L10" s="249"/>
      <c r="M10" s="249"/>
      <c r="N10" s="249" t="s">
        <v>308</v>
      </c>
      <c r="O10" s="249"/>
      <c r="P10" s="249"/>
      <c r="Q10" s="249"/>
      <c r="R10" s="289"/>
      <c r="S10" s="248" t="s">
        <v>307</v>
      </c>
      <c r="T10" s="249"/>
      <c r="U10" s="249"/>
      <c r="V10" s="249"/>
      <c r="W10" s="249"/>
      <c r="X10" s="249"/>
      <c r="Y10" s="249" t="s">
        <v>307</v>
      </c>
      <c r="Z10" s="249" t="s">
        <v>307</v>
      </c>
      <c r="AA10" s="249"/>
      <c r="AB10" s="249"/>
      <c r="AC10" s="292"/>
      <c r="AD10" s="290" t="s">
        <v>307</v>
      </c>
      <c r="AE10" s="291" t="s">
        <v>307</v>
      </c>
      <c r="AF10" s="249"/>
      <c r="AG10" s="249"/>
      <c r="AH10" s="249"/>
      <c r="AI10" s="249"/>
      <c r="AJ10" s="289"/>
      <c r="AK10" s="248" t="s">
        <v>307</v>
      </c>
      <c r="AL10" s="249" t="s">
        <v>307</v>
      </c>
      <c r="AM10" s="249"/>
      <c r="AN10" s="249"/>
      <c r="AO10" s="249"/>
      <c r="AP10" s="249"/>
      <c r="AQ10" s="249"/>
      <c r="AR10" s="249"/>
      <c r="AS10" s="249" t="s">
        <v>307</v>
      </c>
      <c r="AT10" s="249"/>
      <c r="AU10" s="249"/>
      <c r="AV10" s="249"/>
      <c r="AW10" s="249"/>
      <c r="AX10" s="249"/>
      <c r="AY10" s="249" t="s">
        <v>307</v>
      </c>
      <c r="AZ10" s="249" t="s">
        <v>307</v>
      </c>
      <c r="BA10" s="249"/>
      <c r="BB10" s="249" t="s">
        <v>307</v>
      </c>
      <c r="BC10" s="249"/>
      <c r="BD10" s="249"/>
      <c r="BE10" s="249"/>
      <c r="BF10" s="249"/>
      <c r="BG10" s="289"/>
    </row>
    <row r="11" spans="2:59" s="442" customFormat="1" ht="12.75">
      <c r="B11" s="460" t="s">
        <v>343</v>
      </c>
      <c r="C11" s="291"/>
      <c r="D11" s="249" t="s">
        <v>307</v>
      </c>
      <c r="E11" s="249"/>
      <c r="F11" s="249" t="s">
        <v>308</v>
      </c>
      <c r="G11" s="249"/>
      <c r="H11" s="249"/>
      <c r="I11" s="249"/>
      <c r="J11" s="249"/>
      <c r="K11" s="249"/>
      <c r="L11" s="249"/>
      <c r="M11" s="249" t="s">
        <v>307</v>
      </c>
      <c r="N11" s="249" t="s">
        <v>307</v>
      </c>
      <c r="O11" s="249" t="s">
        <v>307</v>
      </c>
      <c r="P11" s="249"/>
      <c r="Q11" s="249"/>
      <c r="R11" s="289"/>
      <c r="S11" s="248" t="s">
        <v>307</v>
      </c>
      <c r="T11" s="249"/>
      <c r="U11" s="249"/>
      <c r="V11" s="249"/>
      <c r="W11" s="249"/>
      <c r="X11" s="249"/>
      <c r="Y11" s="249" t="s">
        <v>307</v>
      </c>
      <c r="Z11" s="249" t="s">
        <v>307</v>
      </c>
      <c r="AA11" s="249"/>
      <c r="AB11" s="249"/>
      <c r="AC11" s="292"/>
      <c r="AD11" s="290" t="s">
        <v>307</v>
      </c>
      <c r="AE11" s="291" t="s">
        <v>307</v>
      </c>
      <c r="AF11" s="249"/>
      <c r="AG11" s="249"/>
      <c r="AH11" s="249"/>
      <c r="AI11" s="249"/>
      <c r="AJ11" s="289"/>
      <c r="AK11" s="248" t="s">
        <v>307</v>
      </c>
      <c r="AL11" s="249" t="s">
        <v>307</v>
      </c>
      <c r="AM11" s="249"/>
      <c r="AN11" s="249"/>
      <c r="AO11" s="249"/>
      <c r="AP11" s="249"/>
      <c r="AQ11" s="249"/>
      <c r="AR11" s="249"/>
      <c r="AS11" s="249" t="s">
        <v>307</v>
      </c>
      <c r="AT11" s="249" t="s">
        <v>307</v>
      </c>
      <c r="AU11" s="249"/>
      <c r="AV11" s="249" t="s">
        <v>307</v>
      </c>
      <c r="AW11" s="249"/>
      <c r="AX11" s="249" t="s">
        <v>307</v>
      </c>
      <c r="AY11" s="249" t="s">
        <v>307</v>
      </c>
      <c r="AZ11" s="249"/>
      <c r="BA11" s="249" t="s">
        <v>307</v>
      </c>
      <c r="BB11" s="249" t="s">
        <v>307</v>
      </c>
      <c r="BC11" s="249"/>
      <c r="BD11" s="249"/>
      <c r="BE11" s="249"/>
      <c r="BF11" s="249"/>
      <c r="BG11" s="289"/>
    </row>
    <row r="12" spans="2:59" s="442" customFormat="1" ht="12.75">
      <c r="B12" s="460" t="s">
        <v>344</v>
      </c>
      <c r="C12" s="291"/>
      <c r="D12" s="249"/>
      <c r="E12" s="249" t="s">
        <v>307</v>
      </c>
      <c r="F12" s="249" t="s">
        <v>308</v>
      </c>
      <c r="G12" s="249"/>
      <c r="H12" s="249"/>
      <c r="I12" s="249"/>
      <c r="J12" s="249" t="s">
        <v>307</v>
      </c>
      <c r="K12" s="249" t="s">
        <v>307</v>
      </c>
      <c r="L12" s="249" t="s">
        <v>307</v>
      </c>
      <c r="M12" s="249"/>
      <c r="N12" s="249" t="s">
        <v>308</v>
      </c>
      <c r="O12" s="249"/>
      <c r="P12" s="249"/>
      <c r="Q12" s="249"/>
      <c r="R12" s="289" t="s">
        <v>307</v>
      </c>
      <c r="S12" s="248" t="s">
        <v>307</v>
      </c>
      <c r="T12" s="249"/>
      <c r="U12" s="249"/>
      <c r="V12" s="249"/>
      <c r="W12" s="249"/>
      <c r="X12" s="249"/>
      <c r="Y12" s="249" t="s">
        <v>307</v>
      </c>
      <c r="Z12" s="249" t="s">
        <v>307</v>
      </c>
      <c r="AA12" s="249" t="s">
        <v>307</v>
      </c>
      <c r="AB12" s="249"/>
      <c r="AC12" s="292"/>
      <c r="AD12" s="290" t="s">
        <v>308</v>
      </c>
      <c r="AE12" s="291" t="s">
        <v>307</v>
      </c>
      <c r="AF12" s="249"/>
      <c r="AG12" s="249"/>
      <c r="AH12" s="249"/>
      <c r="AI12" s="249"/>
      <c r="AJ12" s="289"/>
      <c r="AK12" s="248" t="s">
        <v>307</v>
      </c>
      <c r="AL12" s="249" t="s">
        <v>307</v>
      </c>
      <c r="AM12" s="249"/>
      <c r="AN12" s="249"/>
      <c r="AO12" s="249"/>
      <c r="AP12" s="249"/>
      <c r="AQ12" s="249"/>
      <c r="AR12" s="249"/>
      <c r="AS12" s="249" t="s">
        <v>307</v>
      </c>
      <c r="AT12" s="249"/>
      <c r="AU12" s="249"/>
      <c r="AV12" s="249" t="s">
        <v>307</v>
      </c>
      <c r="AW12" s="249"/>
      <c r="AX12" s="249"/>
      <c r="AY12" s="249" t="s">
        <v>307</v>
      </c>
      <c r="AZ12" s="249"/>
      <c r="BA12" s="249" t="s">
        <v>307</v>
      </c>
      <c r="BB12" s="249" t="s">
        <v>307</v>
      </c>
      <c r="BC12" s="249" t="s">
        <v>307</v>
      </c>
      <c r="BD12" s="249"/>
      <c r="BE12" s="249"/>
      <c r="BF12" s="249"/>
      <c r="BG12" s="289"/>
    </row>
    <row r="13" spans="2:59" s="442" customFormat="1" ht="12.75">
      <c r="B13" s="460" t="s">
        <v>345</v>
      </c>
      <c r="C13" s="291"/>
      <c r="D13" s="249"/>
      <c r="E13" s="249" t="s">
        <v>307</v>
      </c>
      <c r="F13" s="249" t="s">
        <v>307</v>
      </c>
      <c r="G13" s="249" t="s">
        <v>307</v>
      </c>
      <c r="H13" s="249"/>
      <c r="I13" s="249"/>
      <c r="J13" s="249"/>
      <c r="K13" s="249"/>
      <c r="L13" s="249"/>
      <c r="M13" s="249" t="s">
        <v>307</v>
      </c>
      <c r="N13" s="249" t="s">
        <v>308</v>
      </c>
      <c r="O13" s="249"/>
      <c r="P13" s="249"/>
      <c r="Q13" s="249"/>
      <c r="R13" s="289" t="s">
        <v>307</v>
      </c>
      <c r="S13" s="248" t="s">
        <v>308</v>
      </c>
      <c r="T13" s="249" t="s">
        <v>307</v>
      </c>
      <c r="U13" s="249"/>
      <c r="V13" s="249"/>
      <c r="W13" s="249"/>
      <c r="X13" s="249" t="s">
        <v>307</v>
      </c>
      <c r="Y13" s="249" t="s">
        <v>308</v>
      </c>
      <c r="Z13" s="249"/>
      <c r="AA13" s="249"/>
      <c r="AB13" s="249"/>
      <c r="AC13" s="292" t="s">
        <v>307</v>
      </c>
      <c r="AD13" s="290" t="s">
        <v>307</v>
      </c>
      <c r="AE13" s="291"/>
      <c r="AF13" s="249"/>
      <c r="AG13" s="249"/>
      <c r="AH13" s="249"/>
      <c r="AI13" s="249"/>
      <c r="AJ13" s="289" t="s">
        <v>307</v>
      </c>
      <c r="AK13" s="248" t="s">
        <v>307</v>
      </c>
      <c r="AL13" s="249" t="s">
        <v>307</v>
      </c>
      <c r="AM13" s="249"/>
      <c r="AN13" s="249"/>
      <c r="AO13" s="249"/>
      <c r="AP13" s="249"/>
      <c r="AQ13" s="249"/>
      <c r="AR13" s="249"/>
      <c r="AS13" s="249" t="s">
        <v>307</v>
      </c>
      <c r="AT13" s="249"/>
      <c r="AU13" s="249"/>
      <c r="AV13" s="249" t="s">
        <v>307</v>
      </c>
      <c r="AW13" s="249"/>
      <c r="AX13" s="249"/>
      <c r="AY13" s="249" t="s">
        <v>307</v>
      </c>
      <c r="AZ13" s="249" t="s">
        <v>307</v>
      </c>
      <c r="BA13" s="249"/>
      <c r="BB13" s="249" t="s">
        <v>307</v>
      </c>
      <c r="BC13" s="249"/>
      <c r="BD13" s="249"/>
      <c r="BE13" s="249"/>
      <c r="BF13" s="249"/>
      <c r="BG13" s="289"/>
    </row>
    <row r="14" spans="2:59" s="442" customFormat="1" ht="12.75">
      <c r="B14" s="460" t="s">
        <v>346</v>
      </c>
      <c r="C14" s="291"/>
      <c r="D14" s="249" t="s">
        <v>307</v>
      </c>
      <c r="E14" s="249"/>
      <c r="F14" s="249" t="s">
        <v>307</v>
      </c>
      <c r="G14" s="249"/>
      <c r="H14" s="249" t="s">
        <v>307</v>
      </c>
      <c r="I14" s="249"/>
      <c r="J14" s="249" t="s">
        <v>307</v>
      </c>
      <c r="K14" s="249" t="s">
        <v>307</v>
      </c>
      <c r="L14" s="249" t="s">
        <v>307</v>
      </c>
      <c r="M14" s="249" t="s">
        <v>307</v>
      </c>
      <c r="N14" s="249" t="s">
        <v>307</v>
      </c>
      <c r="O14" s="249" t="s">
        <v>307</v>
      </c>
      <c r="P14" s="249" t="s">
        <v>307</v>
      </c>
      <c r="Q14" s="249" t="s">
        <v>307</v>
      </c>
      <c r="R14" s="289" t="s">
        <v>307</v>
      </c>
      <c r="S14" s="248" t="s">
        <v>307</v>
      </c>
      <c r="T14" s="249"/>
      <c r="U14" s="249"/>
      <c r="V14" s="249"/>
      <c r="W14" s="249"/>
      <c r="X14" s="249"/>
      <c r="Y14" s="249" t="s">
        <v>307</v>
      </c>
      <c r="Z14" s="249"/>
      <c r="AA14" s="249" t="s">
        <v>307</v>
      </c>
      <c r="AB14" s="249"/>
      <c r="AC14" s="292"/>
      <c r="AD14" s="290" t="s">
        <v>308</v>
      </c>
      <c r="AE14" s="291" t="s">
        <v>307</v>
      </c>
      <c r="AF14" s="249" t="s">
        <v>307</v>
      </c>
      <c r="AG14" s="249"/>
      <c r="AH14" s="249" t="s">
        <v>307</v>
      </c>
      <c r="AI14" s="249" t="s">
        <v>307</v>
      </c>
      <c r="AJ14" s="289" t="s">
        <v>307</v>
      </c>
      <c r="AK14" s="248" t="s">
        <v>307</v>
      </c>
      <c r="AL14" s="249" t="s">
        <v>307</v>
      </c>
      <c r="AM14" s="249"/>
      <c r="AN14" s="249"/>
      <c r="AO14" s="249"/>
      <c r="AP14" s="249"/>
      <c r="AQ14" s="249"/>
      <c r="AR14" s="249"/>
      <c r="AS14" s="249" t="s">
        <v>307</v>
      </c>
      <c r="AT14" s="249"/>
      <c r="AU14" s="249"/>
      <c r="AV14" s="249"/>
      <c r="AW14" s="249"/>
      <c r="AX14" s="249"/>
      <c r="AY14" s="249" t="s">
        <v>307</v>
      </c>
      <c r="AZ14" s="249" t="s">
        <v>307</v>
      </c>
      <c r="BA14" s="249"/>
      <c r="BB14" s="249" t="s">
        <v>307</v>
      </c>
      <c r="BC14" s="249"/>
      <c r="BD14" s="249"/>
      <c r="BE14" s="249"/>
      <c r="BF14" s="249"/>
      <c r="BG14" s="289"/>
    </row>
    <row r="15" spans="2:59" s="442" customFormat="1" ht="12.75">
      <c r="B15" s="460" t="s">
        <v>347</v>
      </c>
      <c r="C15" s="291"/>
      <c r="D15" s="249"/>
      <c r="E15" s="249" t="s">
        <v>307</v>
      </c>
      <c r="F15" s="249" t="s">
        <v>308</v>
      </c>
      <c r="G15" s="249"/>
      <c r="H15" s="249"/>
      <c r="I15" s="249"/>
      <c r="J15" s="249" t="s">
        <v>307</v>
      </c>
      <c r="K15" s="249" t="s">
        <v>307</v>
      </c>
      <c r="L15" s="249"/>
      <c r="M15" s="249" t="s">
        <v>307</v>
      </c>
      <c r="N15" s="249" t="s">
        <v>308</v>
      </c>
      <c r="O15" s="249"/>
      <c r="P15" s="249"/>
      <c r="Q15" s="249"/>
      <c r="R15" s="289"/>
      <c r="S15" s="248" t="s">
        <v>308</v>
      </c>
      <c r="T15" s="249" t="s">
        <v>308</v>
      </c>
      <c r="U15" s="249"/>
      <c r="V15" s="249"/>
      <c r="W15" s="249"/>
      <c r="X15" s="249" t="s">
        <v>307</v>
      </c>
      <c r="Y15" s="249" t="s">
        <v>308</v>
      </c>
      <c r="Z15" s="249"/>
      <c r="AA15" s="249"/>
      <c r="AB15" s="249"/>
      <c r="AC15" s="292"/>
      <c r="AD15" s="290" t="s">
        <v>307</v>
      </c>
      <c r="AE15" s="291" t="s">
        <v>307</v>
      </c>
      <c r="AF15" s="249" t="s">
        <v>307</v>
      </c>
      <c r="AG15" s="249"/>
      <c r="AH15" s="249"/>
      <c r="AI15" s="249"/>
      <c r="AJ15" s="289"/>
      <c r="AK15" s="248" t="s">
        <v>307</v>
      </c>
      <c r="AL15" s="249"/>
      <c r="AM15" s="249" t="s">
        <v>307</v>
      </c>
      <c r="AN15" s="249"/>
      <c r="AO15" s="249"/>
      <c r="AP15" s="249"/>
      <c r="AQ15" s="249"/>
      <c r="AR15" s="249"/>
      <c r="AS15" s="249" t="s">
        <v>307</v>
      </c>
      <c r="AT15" s="249"/>
      <c r="AU15" s="249"/>
      <c r="AV15" s="249" t="s">
        <v>307</v>
      </c>
      <c r="AW15" s="249"/>
      <c r="AX15" s="249"/>
      <c r="AY15" s="249" t="s">
        <v>307</v>
      </c>
      <c r="AZ15" s="249" t="s">
        <v>307</v>
      </c>
      <c r="BA15" s="249" t="s">
        <v>307</v>
      </c>
      <c r="BB15" s="249" t="s">
        <v>307</v>
      </c>
      <c r="BC15" s="249" t="s">
        <v>307</v>
      </c>
      <c r="BD15" s="249"/>
      <c r="BE15" s="249"/>
      <c r="BF15" s="249"/>
      <c r="BG15" s="289"/>
    </row>
    <row r="16" spans="2:59" s="442" customFormat="1" ht="12.75">
      <c r="B16" s="460" t="s">
        <v>348</v>
      </c>
      <c r="C16" s="291"/>
      <c r="D16" s="249"/>
      <c r="E16" s="249" t="s">
        <v>307</v>
      </c>
      <c r="F16" s="249" t="s">
        <v>307</v>
      </c>
      <c r="G16" s="249"/>
      <c r="H16" s="249" t="s">
        <v>307</v>
      </c>
      <c r="I16" s="249"/>
      <c r="J16" s="249"/>
      <c r="K16" s="249" t="s">
        <v>307</v>
      </c>
      <c r="L16" s="249" t="s">
        <v>307</v>
      </c>
      <c r="M16" s="249"/>
      <c r="N16" s="249" t="s">
        <v>308</v>
      </c>
      <c r="O16" s="249" t="s">
        <v>307</v>
      </c>
      <c r="P16" s="249"/>
      <c r="Q16" s="249"/>
      <c r="R16" s="289"/>
      <c r="S16" s="248" t="s">
        <v>307</v>
      </c>
      <c r="T16" s="249"/>
      <c r="U16" s="249"/>
      <c r="V16" s="249"/>
      <c r="W16" s="249"/>
      <c r="X16" s="249"/>
      <c r="Y16" s="249" t="s">
        <v>307</v>
      </c>
      <c r="Z16" s="249" t="s">
        <v>307</v>
      </c>
      <c r="AA16" s="249"/>
      <c r="AB16" s="249"/>
      <c r="AC16" s="292"/>
      <c r="AD16" s="290" t="s">
        <v>307</v>
      </c>
      <c r="AE16" s="291" t="s">
        <v>307</v>
      </c>
      <c r="AF16" s="249"/>
      <c r="AG16" s="249"/>
      <c r="AH16" s="249"/>
      <c r="AI16" s="249"/>
      <c r="AJ16" s="289"/>
      <c r="AK16" s="248" t="s">
        <v>307</v>
      </c>
      <c r="AL16" s="249" t="s">
        <v>307</v>
      </c>
      <c r="AM16" s="249"/>
      <c r="AN16" s="249"/>
      <c r="AO16" s="249"/>
      <c r="AP16" s="249"/>
      <c r="AQ16" s="249"/>
      <c r="AR16" s="249"/>
      <c r="AS16" s="249" t="s">
        <v>307</v>
      </c>
      <c r="AT16" s="249"/>
      <c r="AU16" s="249"/>
      <c r="AV16" s="249"/>
      <c r="AW16" s="249"/>
      <c r="AX16" s="249"/>
      <c r="AY16" s="249" t="s">
        <v>307</v>
      </c>
      <c r="AZ16" s="249" t="s">
        <v>307</v>
      </c>
      <c r="BA16" s="249"/>
      <c r="BB16" s="249" t="s">
        <v>307</v>
      </c>
      <c r="BC16" s="249" t="s">
        <v>307</v>
      </c>
      <c r="BD16" s="249"/>
      <c r="BE16" s="249"/>
      <c r="BF16" s="249"/>
      <c r="BG16" s="289"/>
    </row>
    <row r="17" spans="2:59" s="442" customFormat="1" ht="12.75">
      <c r="B17" s="460" t="s">
        <v>349</v>
      </c>
      <c r="C17" s="291"/>
      <c r="D17" s="249"/>
      <c r="E17" s="249" t="s">
        <v>307</v>
      </c>
      <c r="F17" s="249" t="s">
        <v>308</v>
      </c>
      <c r="G17" s="249"/>
      <c r="H17" s="249"/>
      <c r="I17" s="249"/>
      <c r="J17" s="249" t="s">
        <v>307</v>
      </c>
      <c r="K17" s="249" t="s">
        <v>307</v>
      </c>
      <c r="L17" s="249" t="s">
        <v>307</v>
      </c>
      <c r="M17" s="249" t="s">
        <v>307</v>
      </c>
      <c r="N17" s="249" t="s">
        <v>308</v>
      </c>
      <c r="O17" s="249"/>
      <c r="P17" s="249"/>
      <c r="Q17" s="249"/>
      <c r="R17" s="289"/>
      <c r="S17" s="248" t="s">
        <v>307</v>
      </c>
      <c r="T17" s="249"/>
      <c r="U17" s="249"/>
      <c r="V17" s="249"/>
      <c r="W17" s="249"/>
      <c r="X17" s="249"/>
      <c r="Y17" s="249" t="s">
        <v>307</v>
      </c>
      <c r="Z17" s="249" t="s">
        <v>307</v>
      </c>
      <c r="AA17" s="249"/>
      <c r="AB17" s="249"/>
      <c r="AC17" s="292"/>
      <c r="AD17" s="290" t="s">
        <v>308</v>
      </c>
      <c r="AE17" s="291"/>
      <c r="AF17" s="249"/>
      <c r="AG17" s="249"/>
      <c r="AH17" s="249"/>
      <c r="AI17" s="249"/>
      <c r="AJ17" s="289" t="s">
        <v>307</v>
      </c>
      <c r="AK17" s="248" t="s">
        <v>307</v>
      </c>
      <c r="AL17" s="249" t="s">
        <v>307</v>
      </c>
      <c r="AM17" s="249"/>
      <c r="AN17" s="249"/>
      <c r="AO17" s="249"/>
      <c r="AP17" s="249"/>
      <c r="AQ17" s="249"/>
      <c r="AR17" s="249"/>
      <c r="AS17" s="249" t="s">
        <v>307</v>
      </c>
      <c r="AT17" s="249"/>
      <c r="AU17" s="249"/>
      <c r="AV17" s="249"/>
      <c r="AW17" s="249"/>
      <c r="AX17" s="249"/>
      <c r="AY17" s="249" t="s">
        <v>307</v>
      </c>
      <c r="AZ17" s="249" t="s">
        <v>307</v>
      </c>
      <c r="BA17" s="249"/>
      <c r="BB17" s="249"/>
      <c r="BC17" s="249" t="s">
        <v>307</v>
      </c>
      <c r="BD17" s="249"/>
      <c r="BE17" s="249"/>
      <c r="BF17" s="249"/>
      <c r="BG17" s="289"/>
    </row>
    <row r="18" spans="2:59" s="442" customFormat="1" ht="12.75">
      <c r="B18" s="460" t="s">
        <v>350</v>
      </c>
      <c r="C18" s="291"/>
      <c r="D18" s="249"/>
      <c r="E18" s="249" t="s">
        <v>307</v>
      </c>
      <c r="F18" s="249" t="s">
        <v>307</v>
      </c>
      <c r="G18" s="249"/>
      <c r="H18" s="249" t="s">
        <v>307</v>
      </c>
      <c r="I18" s="249"/>
      <c r="J18" s="249"/>
      <c r="K18" s="249" t="s">
        <v>307</v>
      </c>
      <c r="L18" s="249" t="s">
        <v>307</v>
      </c>
      <c r="M18" s="249" t="s">
        <v>307</v>
      </c>
      <c r="N18" s="249" t="s">
        <v>308</v>
      </c>
      <c r="O18" s="249" t="s">
        <v>307</v>
      </c>
      <c r="P18" s="249"/>
      <c r="Q18" s="249"/>
      <c r="R18" s="289"/>
      <c r="S18" s="248" t="s">
        <v>307</v>
      </c>
      <c r="T18" s="249"/>
      <c r="U18" s="249"/>
      <c r="V18" s="249"/>
      <c r="W18" s="249"/>
      <c r="X18" s="249"/>
      <c r="Y18" s="249" t="s">
        <v>307</v>
      </c>
      <c r="Z18" s="249" t="s">
        <v>307</v>
      </c>
      <c r="AA18" s="249"/>
      <c r="AB18" s="249"/>
      <c r="AC18" s="292"/>
      <c r="AD18" s="290" t="s">
        <v>308</v>
      </c>
      <c r="AE18" s="291"/>
      <c r="AF18" s="249"/>
      <c r="AG18" s="249"/>
      <c r="AH18" s="249"/>
      <c r="AI18" s="249" t="s">
        <v>307</v>
      </c>
      <c r="AJ18" s="289"/>
      <c r="AK18" s="248" t="s">
        <v>307</v>
      </c>
      <c r="AL18" s="249" t="s">
        <v>307</v>
      </c>
      <c r="AM18" s="249"/>
      <c r="AN18" s="249"/>
      <c r="AO18" s="249"/>
      <c r="AP18" s="249"/>
      <c r="AQ18" s="249"/>
      <c r="AR18" s="249"/>
      <c r="AS18" s="249" t="s">
        <v>307</v>
      </c>
      <c r="AT18" s="249"/>
      <c r="AU18" s="249"/>
      <c r="AV18" s="249"/>
      <c r="AW18" s="249"/>
      <c r="AX18" s="249"/>
      <c r="AY18" s="249" t="s">
        <v>307</v>
      </c>
      <c r="AZ18" s="249"/>
      <c r="BA18" s="249" t="s">
        <v>307</v>
      </c>
      <c r="BB18" s="249"/>
      <c r="BC18" s="249" t="s">
        <v>307</v>
      </c>
      <c r="BD18" s="249"/>
      <c r="BE18" s="249"/>
      <c r="BF18" s="249"/>
      <c r="BG18" s="289"/>
    </row>
    <row r="19" spans="2:59" s="442" customFormat="1" ht="12.75">
      <c r="B19" s="460" t="s">
        <v>351</v>
      </c>
      <c r="C19" s="291"/>
      <c r="D19" s="249"/>
      <c r="E19" s="249" t="s">
        <v>307</v>
      </c>
      <c r="F19" s="249" t="s">
        <v>307</v>
      </c>
      <c r="G19" s="249"/>
      <c r="H19" s="249" t="s">
        <v>307</v>
      </c>
      <c r="I19" s="249"/>
      <c r="J19" s="249" t="s">
        <v>307</v>
      </c>
      <c r="K19" s="249" t="s">
        <v>307</v>
      </c>
      <c r="L19" s="249" t="s">
        <v>307</v>
      </c>
      <c r="M19" s="249" t="s">
        <v>307</v>
      </c>
      <c r="N19" s="249" t="s">
        <v>308</v>
      </c>
      <c r="O19" s="249" t="s">
        <v>307</v>
      </c>
      <c r="P19" s="249"/>
      <c r="Q19" s="249" t="s">
        <v>307</v>
      </c>
      <c r="R19" s="289"/>
      <c r="S19" s="248" t="s">
        <v>307</v>
      </c>
      <c r="T19" s="249"/>
      <c r="U19" s="249"/>
      <c r="V19" s="249"/>
      <c r="W19" s="249"/>
      <c r="X19" s="249"/>
      <c r="Y19" s="249" t="s">
        <v>307</v>
      </c>
      <c r="Z19" s="249" t="s">
        <v>307</v>
      </c>
      <c r="AA19" s="249"/>
      <c r="AB19" s="249" t="s">
        <v>307</v>
      </c>
      <c r="AC19" s="292"/>
      <c r="AD19" s="290" t="s">
        <v>307</v>
      </c>
      <c r="AE19" s="291"/>
      <c r="AF19" s="249"/>
      <c r="AG19" s="249"/>
      <c r="AH19" s="249"/>
      <c r="AI19" s="249"/>
      <c r="AJ19" s="289" t="s">
        <v>307</v>
      </c>
      <c r="AK19" s="248" t="s">
        <v>307</v>
      </c>
      <c r="AL19" s="249" t="s">
        <v>307</v>
      </c>
      <c r="AM19" s="249"/>
      <c r="AN19" s="249"/>
      <c r="AO19" s="249"/>
      <c r="AP19" s="249"/>
      <c r="AQ19" s="249"/>
      <c r="AR19" s="249"/>
      <c r="AS19" s="249" t="s">
        <v>307</v>
      </c>
      <c r="AT19" s="249"/>
      <c r="AU19" s="249"/>
      <c r="AV19" s="249"/>
      <c r="AW19" s="249"/>
      <c r="AX19" s="249"/>
      <c r="AY19" s="249" t="s">
        <v>307</v>
      </c>
      <c r="AZ19" s="249" t="s">
        <v>307</v>
      </c>
      <c r="BA19" s="249"/>
      <c r="BB19" s="249"/>
      <c r="BC19" s="249" t="s">
        <v>307</v>
      </c>
      <c r="BD19" s="249"/>
      <c r="BE19" s="249"/>
      <c r="BF19" s="249"/>
      <c r="BG19" s="289"/>
    </row>
    <row r="20" spans="2:59" s="442" customFormat="1" ht="12.75">
      <c r="B20" s="460" t="s">
        <v>352</v>
      </c>
      <c r="C20" s="291"/>
      <c r="D20" s="249"/>
      <c r="E20" s="249" t="s">
        <v>307</v>
      </c>
      <c r="F20" s="249" t="s">
        <v>307</v>
      </c>
      <c r="G20" s="249"/>
      <c r="H20" s="249" t="s">
        <v>307</v>
      </c>
      <c r="I20" s="249"/>
      <c r="J20" s="249" t="s">
        <v>307</v>
      </c>
      <c r="K20" s="249" t="s">
        <v>307</v>
      </c>
      <c r="L20" s="249" t="s">
        <v>307</v>
      </c>
      <c r="M20" s="249"/>
      <c r="N20" s="249" t="s">
        <v>308</v>
      </c>
      <c r="O20" s="249" t="s">
        <v>307</v>
      </c>
      <c r="P20" s="249"/>
      <c r="Q20" s="249"/>
      <c r="R20" s="289" t="s">
        <v>307</v>
      </c>
      <c r="S20" s="248" t="s">
        <v>307</v>
      </c>
      <c r="T20" s="249"/>
      <c r="U20" s="249"/>
      <c r="V20" s="249"/>
      <c r="W20" s="249"/>
      <c r="X20" s="249"/>
      <c r="Y20" s="249" t="s">
        <v>307</v>
      </c>
      <c r="Z20" s="249" t="s">
        <v>307</v>
      </c>
      <c r="AA20" s="249"/>
      <c r="AB20" s="249"/>
      <c r="AC20" s="292"/>
      <c r="AD20" s="290" t="s">
        <v>308</v>
      </c>
      <c r="AE20" s="291" t="s">
        <v>307</v>
      </c>
      <c r="AF20" s="249" t="s">
        <v>307</v>
      </c>
      <c r="AG20" s="249"/>
      <c r="AH20" s="249"/>
      <c r="AI20" s="249"/>
      <c r="AJ20" s="289" t="s">
        <v>307</v>
      </c>
      <c r="AK20" s="248" t="s">
        <v>307</v>
      </c>
      <c r="AL20" s="249" t="s">
        <v>307</v>
      </c>
      <c r="AM20" s="249"/>
      <c r="AN20" s="249"/>
      <c r="AO20" s="249"/>
      <c r="AP20" s="249"/>
      <c r="AQ20" s="249"/>
      <c r="AR20" s="249"/>
      <c r="AS20" s="249" t="s">
        <v>307</v>
      </c>
      <c r="AT20" s="249"/>
      <c r="AU20" s="249"/>
      <c r="AV20" s="249"/>
      <c r="AW20" s="249"/>
      <c r="AX20" s="249"/>
      <c r="AY20" s="249" t="s">
        <v>307</v>
      </c>
      <c r="AZ20" s="249"/>
      <c r="BA20" s="249"/>
      <c r="BB20" s="249" t="s">
        <v>307</v>
      </c>
      <c r="BC20" s="249"/>
      <c r="BD20" s="249"/>
      <c r="BE20" s="249"/>
      <c r="BF20" s="249"/>
      <c r="BG20" s="289"/>
    </row>
    <row r="21" spans="2:59" s="442" customFormat="1" ht="12.75">
      <c r="B21" s="460" t="s">
        <v>353</v>
      </c>
      <c r="C21" s="291"/>
      <c r="D21" s="249" t="s">
        <v>307</v>
      </c>
      <c r="E21" s="249"/>
      <c r="F21" s="249" t="s">
        <v>307</v>
      </c>
      <c r="G21" s="249"/>
      <c r="H21" s="249" t="s">
        <v>307</v>
      </c>
      <c r="I21" s="249"/>
      <c r="J21" s="249" t="s">
        <v>307</v>
      </c>
      <c r="K21" s="249" t="s">
        <v>307</v>
      </c>
      <c r="L21" s="249" t="s">
        <v>307</v>
      </c>
      <c r="M21" s="249" t="s">
        <v>307</v>
      </c>
      <c r="N21" s="249" t="s">
        <v>307</v>
      </c>
      <c r="O21" s="249" t="s">
        <v>307</v>
      </c>
      <c r="P21" s="249"/>
      <c r="Q21" s="249"/>
      <c r="R21" s="289"/>
      <c r="S21" s="248" t="s">
        <v>307</v>
      </c>
      <c r="T21" s="249"/>
      <c r="U21" s="249"/>
      <c r="V21" s="249"/>
      <c r="W21" s="249"/>
      <c r="X21" s="249"/>
      <c r="Y21" s="249" t="s">
        <v>307</v>
      </c>
      <c r="Z21" s="249"/>
      <c r="AA21" s="249" t="s">
        <v>307</v>
      </c>
      <c r="AB21" s="249" t="s">
        <v>307</v>
      </c>
      <c r="AC21" s="292"/>
      <c r="AD21" s="290" t="s">
        <v>307</v>
      </c>
      <c r="AE21" s="291" t="s">
        <v>307</v>
      </c>
      <c r="AF21" s="249"/>
      <c r="AG21" s="249"/>
      <c r="AH21" s="249"/>
      <c r="AI21" s="249"/>
      <c r="AJ21" s="289"/>
      <c r="AK21" s="248" t="s">
        <v>307</v>
      </c>
      <c r="AL21" s="249" t="s">
        <v>307</v>
      </c>
      <c r="AM21" s="249"/>
      <c r="AN21" s="249"/>
      <c r="AO21" s="249"/>
      <c r="AP21" s="249"/>
      <c r="AQ21" s="249"/>
      <c r="AR21" s="249"/>
      <c r="AS21" s="249" t="s">
        <v>307</v>
      </c>
      <c r="AT21" s="249"/>
      <c r="AU21" s="249"/>
      <c r="AV21" s="249" t="s">
        <v>307</v>
      </c>
      <c r="AW21" s="249"/>
      <c r="AX21" s="249"/>
      <c r="AY21" s="249" t="s">
        <v>307</v>
      </c>
      <c r="AZ21" s="249" t="s">
        <v>307</v>
      </c>
      <c r="BA21" s="249"/>
      <c r="BB21" s="249" t="s">
        <v>307</v>
      </c>
      <c r="BC21" s="249"/>
      <c r="BD21" s="249"/>
      <c r="BE21" s="249"/>
      <c r="BF21" s="249"/>
      <c r="BG21" s="289"/>
    </row>
    <row r="22" spans="2:59" s="442" customFormat="1" ht="12.75">
      <c r="B22" s="460" t="s">
        <v>354</v>
      </c>
      <c r="C22" s="291"/>
      <c r="D22" s="249"/>
      <c r="E22" s="249" t="s">
        <v>307</v>
      </c>
      <c r="F22" s="249" t="s">
        <v>307</v>
      </c>
      <c r="G22" s="249"/>
      <c r="H22" s="249"/>
      <c r="I22" s="249" t="s">
        <v>307</v>
      </c>
      <c r="J22" s="249"/>
      <c r="K22" s="249" t="s">
        <v>307</v>
      </c>
      <c r="L22" s="249" t="s">
        <v>307</v>
      </c>
      <c r="M22" s="249"/>
      <c r="N22" s="249" t="s">
        <v>398</v>
      </c>
      <c r="O22" s="249"/>
      <c r="P22" s="249"/>
      <c r="Q22" s="249"/>
      <c r="R22" s="289"/>
      <c r="S22" s="248" t="s">
        <v>308</v>
      </c>
      <c r="T22" s="249" t="s">
        <v>308</v>
      </c>
      <c r="U22" s="249"/>
      <c r="V22" s="249"/>
      <c r="W22" s="249" t="s">
        <v>307</v>
      </c>
      <c r="X22" s="249"/>
      <c r="Y22" s="249" t="s">
        <v>398</v>
      </c>
      <c r="Z22" s="249"/>
      <c r="AA22" s="249"/>
      <c r="AB22" s="249"/>
      <c r="AC22" s="292"/>
      <c r="AD22" s="290" t="s">
        <v>308</v>
      </c>
      <c r="AE22" s="291" t="s">
        <v>307</v>
      </c>
      <c r="AF22" s="249"/>
      <c r="AG22" s="249"/>
      <c r="AH22" s="249"/>
      <c r="AI22" s="249"/>
      <c r="AJ22" s="289"/>
      <c r="AK22" s="248" t="s">
        <v>307</v>
      </c>
      <c r="AL22" s="249" t="s">
        <v>307</v>
      </c>
      <c r="AM22" s="249"/>
      <c r="AN22" s="249"/>
      <c r="AO22" s="249"/>
      <c r="AP22" s="249"/>
      <c r="AQ22" s="249"/>
      <c r="AR22" s="249"/>
      <c r="AS22" s="249" t="s">
        <v>307</v>
      </c>
      <c r="AT22" s="249"/>
      <c r="AU22" s="249"/>
      <c r="AV22" s="249"/>
      <c r="AW22" s="249"/>
      <c r="AX22" s="249"/>
      <c r="AY22" s="249" t="s">
        <v>307</v>
      </c>
      <c r="AZ22" s="249"/>
      <c r="BA22" s="249"/>
      <c r="BB22" s="249" t="s">
        <v>307</v>
      </c>
      <c r="BC22" s="249"/>
      <c r="BD22" s="249"/>
      <c r="BE22" s="249"/>
      <c r="BF22" s="249"/>
      <c r="BG22" s="289"/>
    </row>
    <row r="23" spans="2:59" s="442" customFormat="1" ht="12.75">
      <c r="B23" s="460" t="s">
        <v>355</v>
      </c>
      <c r="C23" s="291"/>
      <c r="D23" s="249"/>
      <c r="E23" s="249" t="s">
        <v>307</v>
      </c>
      <c r="F23" s="249" t="s">
        <v>308</v>
      </c>
      <c r="G23" s="249"/>
      <c r="H23" s="249"/>
      <c r="I23" s="249"/>
      <c r="J23" s="249"/>
      <c r="K23" s="249"/>
      <c r="L23" s="249"/>
      <c r="M23" s="249" t="s">
        <v>307</v>
      </c>
      <c r="N23" s="249" t="s">
        <v>308</v>
      </c>
      <c r="O23" s="249"/>
      <c r="P23" s="249"/>
      <c r="Q23" s="249"/>
      <c r="R23" s="289"/>
      <c r="S23" s="248" t="s">
        <v>307</v>
      </c>
      <c r="T23" s="249"/>
      <c r="U23" s="249"/>
      <c r="V23" s="249"/>
      <c r="W23" s="249"/>
      <c r="X23" s="249"/>
      <c r="Y23" s="249" t="s">
        <v>307</v>
      </c>
      <c r="Z23" s="249"/>
      <c r="AA23" s="249"/>
      <c r="AB23" s="249" t="s">
        <v>307</v>
      </c>
      <c r="AC23" s="292"/>
      <c r="AD23" s="290" t="s">
        <v>307</v>
      </c>
      <c r="AE23" s="291" t="s">
        <v>307</v>
      </c>
      <c r="AF23" s="249"/>
      <c r="AG23" s="249"/>
      <c r="AH23" s="249"/>
      <c r="AI23" s="249"/>
      <c r="AJ23" s="289"/>
      <c r="AK23" s="248" t="s">
        <v>307</v>
      </c>
      <c r="AL23" s="249" t="s">
        <v>307</v>
      </c>
      <c r="AM23" s="249"/>
      <c r="AN23" s="249"/>
      <c r="AO23" s="249"/>
      <c r="AP23" s="249"/>
      <c r="AQ23" s="249"/>
      <c r="AR23" s="249"/>
      <c r="AS23" s="249" t="s">
        <v>307</v>
      </c>
      <c r="AT23" s="249"/>
      <c r="AU23" s="249"/>
      <c r="AV23" s="249"/>
      <c r="AW23" s="249"/>
      <c r="AX23" s="249"/>
      <c r="AY23" s="249" t="s">
        <v>307</v>
      </c>
      <c r="AZ23" s="249" t="s">
        <v>307</v>
      </c>
      <c r="BA23" s="249"/>
      <c r="BB23" s="249" t="s">
        <v>307</v>
      </c>
      <c r="BC23" s="249"/>
      <c r="BD23" s="249"/>
      <c r="BE23" s="249"/>
      <c r="BF23" s="249"/>
      <c r="BG23" s="289"/>
    </row>
    <row r="24" spans="2:59" s="442" customFormat="1" ht="12.75">
      <c r="B24" s="460" t="s">
        <v>356</v>
      </c>
      <c r="C24" s="291"/>
      <c r="D24" s="249"/>
      <c r="E24" s="249" t="s">
        <v>307</v>
      </c>
      <c r="F24" s="249" t="s">
        <v>307</v>
      </c>
      <c r="G24" s="249"/>
      <c r="H24" s="249"/>
      <c r="I24" s="249" t="s">
        <v>307</v>
      </c>
      <c r="J24" s="249"/>
      <c r="K24" s="249" t="s">
        <v>307</v>
      </c>
      <c r="L24" s="249" t="s">
        <v>307</v>
      </c>
      <c r="M24" s="249"/>
      <c r="N24" s="249" t="s">
        <v>308</v>
      </c>
      <c r="O24" s="249"/>
      <c r="P24" s="249"/>
      <c r="Q24" s="249"/>
      <c r="R24" s="289"/>
      <c r="S24" s="248" t="s">
        <v>308</v>
      </c>
      <c r="T24" s="249" t="s">
        <v>308</v>
      </c>
      <c r="U24" s="249"/>
      <c r="V24" s="249" t="s">
        <v>307</v>
      </c>
      <c r="W24" s="249" t="s">
        <v>307</v>
      </c>
      <c r="X24" s="249"/>
      <c r="Y24" s="249" t="s">
        <v>308</v>
      </c>
      <c r="Z24" s="249"/>
      <c r="AA24" s="249"/>
      <c r="AB24" s="249"/>
      <c r="AC24" s="292"/>
      <c r="AD24" s="290" t="s">
        <v>307</v>
      </c>
      <c r="AE24" s="291"/>
      <c r="AF24" s="249"/>
      <c r="AG24" s="249"/>
      <c r="AH24" s="249"/>
      <c r="AI24" s="249"/>
      <c r="AJ24" s="289" t="s">
        <v>307</v>
      </c>
      <c r="AK24" s="248" t="s">
        <v>307</v>
      </c>
      <c r="AL24" s="249" t="s">
        <v>307</v>
      </c>
      <c r="AM24" s="249"/>
      <c r="AN24" s="249"/>
      <c r="AO24" s="249"/>
      <c r="AP24" s="249"/>
      <c r="AQ24" s="249"/>
      <c r="AR24" s="249"/>
      <c r="AS24" s="249" t="s">
        <v>307</v>
      </c>
      <c r="AT24" s="249"/>
      <c r="AU24" s="249"/>
      <c r="AV24" s="249"/>
      <c r="AW24" s="249"/>
      <c r="AX24" s="249" t="s">
        <v>307</v>
      </c>
      <c r="AY24" s="249"/>
      <c r="AZ24" s="249" t="s">
        <v>307</v>
      </c>
      <c r="BA24" s="249"/>
      <c r="BB24" s="249"/>
      <c r="BC24" s="249"/>
      <c r="BD24" s="249"/>
      <c r="BE24" s="249"/>
      <c r="BF24" s="249"/>
      <c r="BG24" s="289" t="s">
        <v>307</v>
      </c>
    </row>
    <row r="25" spans="2:59" s="442" customFormat="1" ht="12.75">
      <c r="B25" s="460" t="s">
        <v>357</v>
      </c>
      <c r="C25" s="291"/>
      <c r="D25" s="249"/>
      <c r="E25" s="249" t="s">
        <v>307</v>
      </c>
      <c r="F25" s="249" t="s">
        <v>308</v>
      </c>
      <c r="G25" s="249"/>
      <c r="H25" s="249"/>
      <c r="I25" s="249"/>
      <c r="J25" s="249" t="s">
        <v>307</v>
      </c>
      <c r="K25" s="249" t="s">
        <v>307</v>
      </c>
      <c r="L25" s="249" t="s">
        <v>307</v>
      </c>
      <c r="M25" s="249"/>
      <c r="N25" s="249" t="s">
        <v>308</v>
      </c>
      <c r="O25" s="249"/>
      <c r="P25" s="249"/>
      <c r="Q25" s="249"/>
      <c r="R25" s="289"/>
      <c r="S25" s="248" t="s">
        <v>308</v>
      </c>
      <c r="T25" s="249" t="s">
        <v>308</v>
      </c>
      <c r="U25" s="249"/>
      <c r="V25" s="249"/>
      <c r="W25" s="249" t="s">
        <v>307</v>
      </c>
      <c r="X25" s="249" t="s">
        <v>307</v>
      </c>
      <c r="Y25" s="249" t="s">
        <v>308</v>
      </c>
      <c r="Z25" s="249"/>
      <c r="AA25" s="249"/>
      <c r="AB25" s="249"/>
      <c r="AC25" s="292"/>
      <c r="AD25" s="290" t="s">
        <v>307</v>
      </c>
      <c r="AE25" s="291" t="s">
        <v>307</v>
      </c>
      <c r="AF25" s="249"/>
      <c r="AG25" s="249"/>
      <c r="AH25" s="249"/>
      <c r="AI25" s="249"/>
      <c r="AJ25" s="289"/>
      <c r="AK25" s="248" t="s">
        <v>307</v>
      </c>
      <c r="AL25" s="249" t="s">
        <v>307</v>
      </c>
      <c r="AM25" s="249"/>
      <c r="AN25" s="249"/>
      <c r="AO25" s="249"/>
      <c r="AP25" s="249"/>
      <c r="AQ25" s="249"/>
      <c r="AR25" s="249"/>
      <c r="AS25" s="249" t="s">
        <v>307</v>
      </c>
      <c r="AT25" s="249"/>
      <c r="AU25" s="249"/>
      <c r="AV25" s="249" t="s">
        <v>307</v>
      </c>
      <c r="AW25" s="249"/>
      <c r="AX25" s="249"/>
      <c r="AY25" s="249" t="s">
        <v>307</v>
      </c>
      <c r="AZ25" s="249"/>
      <c r="BA25" s="249"/>
      <c r="BB25" s="249" t="s">
        <v>307</v>
      </c>
      <c r="BC25" s="249"/>
      <c r="BD25" s="249"/>
      <c r="BE25" s="249"/>
      <c r="BF25" s="249"/>
      <c r="BG25" s="289"/>
    </row>
    <row r="26" spans="2:59" s="442" customFormat="1" ht="12.75">
      <c r="B26" s="460" t="s">
        <v>358</v>
      </c>
      <c r="C26" s="291"/>
      <c r="D26" s="249"/>
      <c r="E26" s="249" t="s">
        <v>307</v>
      </c>
      <c r="F26" s="249" t="s">
        <v>307</v>
      </c>
      <c r="G26" s="249"/>
      <c r="H26" s="249" t="s">
        <v>307</v>
      </c>
      <c r="I26" s="249"/>
      <c r="J26" s="249"/>
      <c r="K26" s="249" t="s">
        <v>307</v>
      </c>
      <c r="L26" s="249"/>
      <c r="M26" s="249" t="s">
        <v>307</v>
      </c>
      <c r="N26" s="249" t="s">
        <v>308</v>
      </c>
      <c r="O26" s="249"/>
      <c r="P26" s="249"/>
      <c r="Q26" s="249"/>
      <c r="R26" s="289" t="s">
        <v>307</v>
      </c>
      <c r="S26" s="248" t="s">
        <v>308</v>
      </c>
      <c r="T26" s="249" t="s">
        <v>308</v>
      </c>
      <c r="U26" s="249"/>
      <c r="V26" s="249"/>
      <c r="W26" s="249"/>
      <c r="X26" s="249" t="s">
        <v>307</v>
      </c>
      <c r="Y26" s="249" t="s">
        <v>308</v>
      </c>
      <c r="Z26" s="249"/>
      <c r="AA26" s="249"/>
      <c r="AB26" s="249"/>
      <c r="AC26" s="292"/>
      <c r="AD26" s="290" t="s">
        <v>308</v>
      </c>
      <c r="AE26" s="291"/>
      <c r="AF26" s="249"/>
      <c r="AG26" s="249"/>
      <c r="AH26" s="249"/>
      <c r="AI26" s="249"/>
      <c r="AJ26" s="289" t="s">
        <v>307</v>
      </c>
      <c r="AK26" s="248" t="s">
        <v>307</v>
      </c>
      <c r="AL26" s="249" t="s">
        <v>307</v>
      </c>
      <c r="AM26" s="249"/>
      <c r="AN26" s="249"/>
      <c r="AO26" s="249"/>
      <c r="AP26" s="249"/>
      <c r="AQ26" s="249"/>
      <c r="AR26" s="249"/>
      <c r="AS26" s="249" t="s">
        <v>307</v>
      </c>
      <c r="AT26" s="249"/>
      <c r="AU26" s="249" t="s">
        <v>307</v>
      </c>
      <c r="AV26" s="249" t="s">
        <v>307</v>
      </c>
      <c r="AW26" s="249"/>
      <c r="AX26" s="249"/>
      <c r="AY26" s="249" t="s">
        <v>307</v>
      </c>
      <c r="AZ26" s="249"/>
      <c r="BA26" s="249"/>
      <c r="BB26" s="249" t="s">
        <v>307</v>
      </c>
      <c r="BC26" s="249"/>
      <c r="BD26" s="249"/>
      <c r="BE26" s="249"/>
      <c r="BF26" s="249"/>
      <c r="BG26" s="289"/>
    </row>
    <row r="27" spans="2:59" s="442" customFormat="1" ht="12.75">
      <c r="B27" s="460" t="s">
        <v>359</v>
      </c>
      <c r="C27" s="291"/>
      <c r="D27" s="249"/>
      <c r="E27" s="249" t="s">
        <v>307</v>
      </c>
      <c r="F27" s="249" t="s">
        <v>307</v>
      </c>
      <c r="G27" s="249"/>
      <c r="H27" s="249"/>
      <c r="I27" s="249" t="s">
        <v>307</v>
      </c>
      <c r="J27" s="249"/>
      <c r="K27" s="249"/>
      <c r="L27" s="249"/>
      <c r="M27" s="249" t="s">
        <v>307</v>
      </c>
      <c r="N27" s="249" t="s">
        <v>308</v>
      </c>
      <c r="O27" s="249"/>
      <c r="P27" s="249"/>
      <c r="Q27" s="249"/>
      <c r="R27" s="289" t="s">
        <v>307</v>
      </c>
      <c r="S27" s="248" t="s">
        <v>307</v>
      </c>
      <c r="T27" s="249"/>
      <c r="U27" s="249"/>
      <c r="V27" s="249"/>
      <c r="W27" s="249"/>
      <c r="X27" s="249"/>
      <c r="Y27" s="249" t="s">
        <v>307</v>
      </c>
      <c r="Z27" s="249" t="s">
        <v>307</v>
      </c>
      <c r="AA27" s="249"/>
      <c r="AB27" s="249"/>
      <c r="AC27" s="292"/>
      <c r="AD27" s="290" t="s">
        <v>307</v>
      </c>
      <c r="AE27" s="291" t="s">
        <v>307</v>
      </c>
      <c r="AF27" s="249"/>
      <c r="AG27" s="249"/>
      <c r="AH27" s="249"/>
      <c r="AI27" s="249"/>
      <c r="AJ27" s="289"/>
      <c r="AK27" s="248" t="s">
        <v>307</v>
      </c>
      <c r="AL27" s="249" t="s">
        <v>307</v>
      </c>
      <c r="AM27" s="249"/>
      <c r="AN27" s="249"/>
      <c r="AO27" s="249"/>
      <c r="AP27" s="249"/>
      <c r="AQ27" s="249"/>
      <c r="AR27" s="249"/>
      <c r="AS27" s="249" t="s">
        <v>307</v>
      </c>
      <c r="AT27" s="249"/>
      <c r="AU27" s="249"/>
      <c r="AV27" s="249"/>
      <c r="AW27" s="249"/>
      <c r="AX27" s="249"/>
      <c r="AY27" s="249" t="s">
        <v>307</v>
      </c>
      <c r="AZ27" s="249"/>
      <c r="BA27" s="249"/>
      <c r="BB27" s="249" t="s">
        <v>307</v>
      </c>
      <c r="BC27" s="249" t="s">
        <v>307</v>
      </c>
      <c r="BD27" s="249"/>
      <c r="BE27" s="249"/>
      <c r="BF27" s="249"/>
      <c r="BG27" s="289"/>
    </row>
    <row r="28" spans="2:59" s="442" customFormat="1" ht="12.75">
      <c r="B28" s="460" t="s">
        <v>360</v>
      </c>
      <c r="C28" s="291"/>
      <c r="D28" s="249"/>
      <c r="E28" s="249" t="s">
        <v>307</v>
      </c>
      <c r="F28" s="249" t="s">
        <v>308</v>
      </c>
      <c r="G28" s="249"/>
      <c r="H28" s="249"/>
      <c r="I28" s="249"/>
      <c r="J28" s="249"/>
      <c r="K28" s="249" t="s">
        <v>307</v>
      </c>
      <c r="L28" s="249" t="s">
        <v>307</v>
      </c>
      <c r="M28" s="249"/>
      <c r="N28" s="249" t="s">
        <v>308</v>
      </c>
      <c r="O28" s="249"/>
      <c r="P28" s="249"/>
      <c r="Q28" s="249"/>
      <c r="R28" s="289"/>
      <c r="S28" s="248" t="s">
        <v>308</v>
      </c>
      <c r="T28" s="249" t="s">
        <v>308</v>
      </c>
      <c r="U28" s="249"/>
      <c r="V28" s="249"/>
      <c r="W28" s="249"/>
      <c r="X28" s="249" t="s">
        <v>307</v>
      </c>
      <c r="Y28" s="249" t="s">
        <v>308</v>
      </c>
      <c r="Z28" s="249"/>
      <c r="AA28" s="249"/>
      <c r="AB28" s="249"/>
      <c r="AC28" s="292"/>
      <c r="AD28" s="290" t="s">
        <v>308</v>
      </c>
      <c r="AE28" s="291" t="s">
        <v>307</v>
      </c>
      <c r="AF28" s="249"/>
      <c r="AG28" s="249"/>
      <c r="AH28" s="249"/>
      <c r="AI28" s="249"/>
      <c r="AJ28" s="289" t="s">
        <v>307</v>
      </c>
      <c r="AK28" s="248" t="s">
        <v>307</v>
      </c>
      <c r="AL28" s="249" t="s">
        <v>307</v>
      </c>
      <c r="AM28" s="249"/>
      <c r="AN28" s="249"/>
      <c r="AO28" s="249"/>
      <c r="AP28" s="249"/>
      <c r="AQ28" s="249"/>
      <c r="AR28" s="249"/>
      <c r="AS28" s="249" t="s">
        <v>307</v>
      </c>
      <c r="AT28" s="249"/>
      <c r="AU28" s="249"/>
      <c r="AV28" s="249" t="s">
        <v>307</v>
      </c>
      <c r="AW28" s="249"/>
      <c r="AX28" s="249"/>
      <c r="AY28" s="249" t="s">
        <v>307</v>
      </c>
      <c r="AZ28" s="249"/>
      <c r="BA28" s="249"/>
      <c r="BB28" s="249" t="s">
        <v>307</v>
      </c>
      <c r="BC28" s="249"/>
      <c r="BD28" s="249"/>
      <c r="BE28" s="249"/>
      <c r="BF28" s="249"/>
      <c r="BG28" s="289"/>
    </row>
    <row r="29" spans="2:59" s="442" customFormat="1" ht="12.75">
      <c r="B29" s="460" t="s">
        <v>361</v>
      </c>
      <c r="C29" s="291"/>
      <c r="D29" s="249"/>
      <c r="E29" s="249" t="s">
        <v>307</v>
      </c>
      <c r="F29" s="249" t="s">
        <v>307</v>
      </c>
      <c r="G29" s="249"/>
      <c r="H29" s="249" t="s">
        <v>307</v>
      </c>
      <c r="I29" s="249"/>
      <c r="J29" s="249"/>
      <c r="K29" s="249" t="s">
        <v>307</v>
      </c>
      <c r="L29" s="249" t="s">
        <v>307</v>
      </c>
      <c r="M29" s="249"/>
      <c r="N29" s="249" t="s">
        <v>308</v>
      </c>
      <c r="O29" s="249"/>
      <c r="P29" s="249"/>
      <c r="Q29" s="249"/>
      <c r="R29" s="289"/>
      <c r="S29" s="248" t="s">
        <v>307</v>
      </c>
      <c r="T29" s="249"/>
      <c r="U29" s="249"/>
      <c r="V29" s="249"/>
      <c r="W29" s="249"/>
      <c r="X29" s="249"/>
      <c r="Y29" s="249" t="s">
        <v>307</v>
      </c>
      <c r="Z29" s="249" t="s">
        <v>307</v>
      </c>
      <c r="AA29" s="249"/>
      <c r="AB29" s="249"/>
      <c r="AC29" s="292"/>
      <c r="AD29" s="290" t="s">
        <v>307</v>
      </c>
      <c r="AE29" s="291"/>
      <c r="AF29" s="249" t="s">
        <v>307</v>
      </c>
      <c r="AG29" s="249"/>
      <c r="AH29" s="249"/>
      <c r="AI29" s="249" t="s">
        <v>307</v>
      </c>
      <c r="AJ29" s="289" t="s">
        <v>307</v>
      </c>
      <c r="AK29" s="248" t="s">
        <v>307</v>
      </c>
      <c r="AL29" s="249" t="s">
        <v>307</v>
      </c>
      <c r="AM29" s="249"/>
      <c r="AN29" s="249"/>
      <c r="AO29" s="249"/>
      <c r="AP29" s="249"/>
      <c r="AQ29" s="249"/>
      <c r="AR29" s="249"/>
      <c r="AS29" s="249" t="s">
        <v>307</v>
      </c>
      <c r="AT29" s="249"/>
      <c r="AU29" s="249" t="s">
        <v>307</v>
      </c>
      <c r="AV29" s="249"/>
      <c r="AW29" s="249"/>
      <c r="AX29" s="249"/>
      <c r="AY29" s="249" t="s">
        <v>307</v>
      </c>
      <c r="AZ29" s="249" t="s">
        <v>307</v>
      </c>
      <c r="BA29" s="249"/>
      <c r="BB29" s="249" t="s">
        <v>307</v>
      </c>
      <c r="BC29" s="249"/>
      <c r="BD29" s="249"/>
      <c r="BE29" s="249"/>
      <c r="BF29" s="249"/>
      <c r="BG29" s="289"/>
    </row>
    <row r="30" spans="2:59" s="442" customFormat="1" ht="12.75">
      <c r="B30" s="460" t="s">
        <v>362</v>
      </c>
      <c r="C30" s="291"/>
      <c r="D30" s="249" t="s">
        <v>307</v>
      </c>
      <c r="E30" s="249"/>
      <c r="F30" s="249" t="s">
        <v>307</v>
      </c>
      <c r="G30" s="249"/>
      <c r="H30" s="249" t="s">
        <v>307</v>
      </c>
      <c r="I30" s="249"/>
      <c r="J30" s="249"/>
      <c r="K30" s="249" t="s">
        <v>307</v>
      </c>
      <c r="L30" s="249" t="s">
        <v>307</v>
      </c>
      <c r="M30" s="249"/>
      <c r="N30" s="249" t="s">
        <v>307</v>
      </c>
      <c r="O30" s="249"/>
      <c r="P30" s="249"/>
      <c r="Q30" s="249" t="s">
        <v>307</v>
      </c>
      <c r="R30" s="289"/>
      <c r="S30" s="248" t="s">
        <v>307</v>
      </c>
      <c r="T30" s="249"/>
      <c r="U30" s="249"/>
      <c r="V30" s="249"/>
      <c r="W30" s="249"/>
      <c r="X30" s="249"/>
      <c r="Y30" s="249" t="s">
        <v>307</v>
      </c>
      <c r="Z30" s="249"/>
      <c r="AA30" s="249"/>
      <c r="AB30" s="249" t="s">
        <v>307</v>
      </c>
      <c r="AC30" s="292"/>
      <c r="AD30" s="290" t="s">
        <v>307</v>
      </c>
      <c r="AE30" s="291" t="s">
        <v>307</v>
      </c>
      <c r="AF30" s="249"/>
      <c r="AG30" s="249"/>
      <c r="AH30" s="249"/>
      <c r="AI30" s="249"/>
      <c r="AJ30" s="289"/>
      <c r="AK30" s="248" t="s">
        <v>307</v>
      </c>
      <c r="AL30" s="249" t="s">
        <v>307</v>
      </c>
      <c r="AM30" s="249"/>
      <c r="AN30" s="249"/>
      <c r="AO30" s="249"/>
      <c r="AP30" s="249"/>
      <c r="AQ30" s="249"/>
      <c r="AR30" s="249"/>
      <c r="AS30" s="249" t="s">
        <v>307</v>
      </c>
      <c r="AT30" s="249"/>
      <c r="AU30" s="249"/>
      <c r="AV30" s="249" t="s">
        <v>307</v>
      </c>
      <c r="AW30" s="249"/>
      <c r="AX30" s="249"/>
      <c r="AY30" s="249" t="s">
        <v>307</v>
      </c>
      <c r="AZ30" s="249"/>
      <c r="BA30" s="249"/>
      <c r="BB30" s="249" t="s">
        <v>307</v>
      </c>
      <c r="BC30" s="249"/>
      <c r="BD30" s="249"/>
      <c r="BE30" s="249"/>
      <c r="BF30" s="249"/>
      <c r="BG30" s="289"/>
    </row>
    <row r="31" spans="2:59" s="442" customFormat="1" ht="12.75">
      <c r="B31" s="460" t="s">
        <v>363</v>
      </c>
      <c r="C31" s="291"/>
      <c r="D31" s="249" t="s">
        <v>307</v>
      </c>
      <c r="E31" s="249"/>
      <c r="F31" s="249" t="s">
        <v>307</v>
      </c>
      <c r="G31" s="249"/>
      <c r="H31" s="249"/>
      <c r="I31" s="249" t="s">
        <v>307</v>
      </c>
      <c r="J31" s="249" t="s">
        <v>307</v>
      </c>
      <c r="K31" s="249" t="s">
        <v>307</v>
      </c>
      <c r="L31" s="249" t="s">
        <v>307</v>
      </c>
      <c r="M31" s="249" t="s">
        <v>307</v>
      </c>
      <c r="N31" s="249" t="s">
        <v>307</v>
      </c>
      <c r="O31" s="249"/>
      <c r="P31" s="249" t="s">
        <v>307</v>
      </c>
      <c r="Q31" s="249"/>
      <c r="R31" s="289" t="s">
        <v>307</v>
      </c>
      <c r="S31" s="248" t="s">
        <v>307</v>
      </c>
      <c r="T31" s="249"/>
      <c r="U31" s="249"/>
      <c r="V31" s="249"/>
      <c r="W31" s="249"/>
      <c r="X31" s="249"/>
      <c r="Y31" s="249" t="s">
        <v>307</v>
      </c>
      <c r="Z31" s="249" t="s">
        <v>307</v>
      </c>
      <c r="AA31" s="249"/>
      <c r="AB31" s="249" t="s">
        <v>307</v>
      </c>
      <c r="AC31" s="292"/>
      <c r="AD31" s="290" t="s">
        <v>307</v>
      </c>
      <c r="AE31" s="291" t="s">
        <v>307</v>
      </c>
      <c r="AF31" s="249"/>
      <c r="AG31" s="249"/>
      <c r="AH31" s="249"/>
      <c r="AI31" s="249"/>
      <c r="AJ31" s="289"/>
      <c r="AK31" s="248" t="s">
        <v>307</v>
      </c>
      <c r="AL31" s="249" t="s">
        <v>307</v>
      </c>
      <c r="AM31" s="249"/>
      <c r="AN31" s="249"/>
      <c r="AO31" s="249"/>
      <c r="AP31" s="249"/>
      <c r="AQ31" s="249"/>
      <c r="AR31" s="249"/>
      <c r="AS31" s="249" t="s">
        <v>307</v>
      </c>
      <c r="AT31" s="249"/>
      <c r="AU31" s="249"/>
      <c r="AV31" s="249"/>
      <c r="AW31" s="249"/>
      <c r="AX31" s="249"/>
      <c r="AY31" s="249" t="s">
        <v>307</v>
      </c>
      <c r="AZ31" s="249" t="s">
        <v>307</v>
      </c>
      <c r="BA31" s="249"/>
      <c r="BB31" s="249" t="s">
        <v>307</v>
      </c>
      <c r="BC31" s="249"/>
      <c r="BD31" s="249"/>
      <c r="BE31" s="249"/>
      <c r="BF31" s="249"/>
      <c r="BG31" s="289"/>
    </row>
    <row r="32" spans="2:59" s="442" customFormat="1" ht="12.75">
      <c r="B32" s="460" t="s">
        <v>364</v>
      </c>
      <c r="C32" s="291"/>
      <c r="D32" s="249" t="s">
        <v>307</v>
      </c>
      <c r="E32" s="249"/>
      <c r="F32" s="249" t="s">
        <v>308</v>
      </c>
      <c r="G32" s="249"/>
      <c r="H32" s="249"/>
      <c r="I32" s="249"/>
      <c r="J32" s="249" t="s">
        <v>307</v>
      </c>
      <c r="K32" s="249" t="s">
        <v>307</v>
      </c>
      <c r="L32" s="249" t="s">
        <v>307</v>
      </c>
      <c r="M32" s="249" t="s">
        <v>307</v>
      </c>
      <c r="N32" s="249" t="s">
        <v>307</v>
      </c>
      <c r="O32" s="249" t="s">
        <v>307</v>
      </c>
      <c r="P32" s="249" t="s">
        <v>307</v>
      </c>
      <c r="Q32" s="249" t="s">
        <v>307</v>
      </c>
      <c r="R32" s="289"/>
      <c r="S32" s="248" t="s">
        <v>307</v>
      </c>
      <c r="T32" s="249" t="s">
        <v>308</v>
      </c>
      <c r="U32" s="249"/>
      <c r="V32" s="249"/>
      <c r="W32" s="249"/>
      <c r="X32" s="249"/>
      <c r="Y32" s="249" t="s">
        <v>307</v>
      </c>
      <c r="Z32" s="249"/>
      <c r="AA32" s="249" t="s">
        <v>307</v>
      </c>
      <c r="AB32" s="249"/>
      <c r="AC32" s="292"/>
      <c r="AD32" s="290" t="s">
        <v>308</v>
      </c>
      <c r="AE32" s="291" t="s">
        <v>307</v>
      </c>
      <c r="AF32" s="249" t="s">
        <v>307</v>
      </c>
      <c r="AG32" s="249" t="s">
        <v>307</v>
      </c>
      <c r="AH32" s="249"/>
      <c r="AI32" s="249" t="s">
        <v>307</v>
      </c>
      <c r="AJ32" s="289" t="s">
        <v>307</v>
      </c>
      <c r="AK32" s="248" t="s">
        <v>307</v>
      </c>
      <c r="AL32" s="249" t="s">
        <v>307</v>
      </c>
      <c r="AM32" s="249"/>
      <c r="AN32" s="249"/>
      <c r="AO32" s="249"/>
      <c r="AP32" s="249"/>
      <c r="AQ32" s="249"/>
      <c r="AR32" s="249"/>
      <c r="AS32" s="249" t="s">
        <v>307</v>
      </c>
      <c r="AT32" s="249"/>
      <c r="AU32" s="249"/>
      <c r="AV32" s="249"/>
      <c r="AW32" s="249"/>
      <c r="AX32" s="249" t="s">
        <v>307</v>
      </c>
      <c r="AY32" s="249" t="s">
        <v>307</v>
      </c>
      <c r="AZ32" s="249"/>
      <c r="BA32" s="249"/>
      <c r="BB32" s="249" t="s">
        <v>307</v>
      </c>
      <c r="BC32" s="249" t="s">
        <v>307</v>
      </c>
      <c r="BD32" s="249"/>
      <c r="BE32" s="249"/>
      <c r="BF32" s="249"/>
      <c r="BG32" s="289"/>
    </row>
    <row r="33" spans="2:59" s="442" customFormat="1" ht="12.75">
      <c r="B33" s="460" t="s">
        <v>365</v>
      </c>
      <c r="C33" s="291"/>
      <c r="D33" s="249"/>
      <c r="E33" s="249" t="s">
        <v>307</v>
      </c>
      <c r="F33" s="249" t="s">
        <v>307</v>
      </c>
      <c r="G33" s="249"/>
      <c r="H33" s="249"/>
      <c r="I33" s="249" t="s">
        <v>307</v>
      </c>
      <c r="J33" s="249" t="s">
        <v>307</v>
      </c>
      <c r="K33" s="249"/>
      <c r="L33" s="249" t="s">
        <v>307</v>
      </c>
      <c r="M33" s="249"/>
      <c r="N33" s="249" t="s">
        <v>308</v>
      </c>
      <c r="O33" s="249"/>
      <c r="P33" s="249"/>
      <c r="Q33" s="249"/>
      <c r="R33" s="289" t="s">
        <v>307</v>
      </c>
      <c r="S33" s="248" t="s">
        <v>307</v>
      </c>
      <c r="T33" s="249"/>
      <c r="U33" s="249"/>
      <c r="V33" s="249"/>
      <c r="W33" s="249"/>
      <c r="X33" s="249"/>
      <c r="Y33" s="249" t="s">
        <v>307</v>
      </c>
      <c r="Z33" s="249" t="s">
        <v>307</v>
      </c>
      <c r="AA33" s="249"/>
      <c r="AB33" s="249"/>
      <c r="AC33" s="292"/>
      <c r="AD33" s="290" t="s">
        <v>307</v>
      </c>
      <c r="AE33" s="291" t="s">
        <v>307</v>
      </c>
      <c r="AF33" s="249"/>
      <c r="AG33" s="249"/>
      <c r="AH33" s="249" t="s">
        <v>307</v>
      </c>
      <c r="AI33" s="249"/>
      <c r="AJ33" s="289"/>
      <c r="AK33" s="248" t="s">
        <v>307</v>
      </c>
      <c r="AL33" s="249" t="s">
        <v>307</v>
      </c>
      <c r="AM33" s="249"/>
      <c r="AN33" s="249"/>
      <c r="AO33" s="249"/>
      <c r="AP33" s="249"/>
      <c r="AQ33" s="249"/>
      <c r="AR33" s="249"/>
      <c r="AS33" s="249" t="s">
        <v>307</v>
      </c>
      <c r="AT33" s="249"/>
      <c r="AU33" s="249"/>
      <c r="AV33" s="249"/>
      <c r="AW33" s="249"/>
      <c r="AX33" s="249"/>
      <c r="AY33" s="249" t="s">
        <v>307</v>
      </c>
      <c r="AZ33" s="249"/>
      <c r="BA33" s="249"/>
      <c r="BB33" s="249" t="s">
        <v>307</v>
      </c>
      <c r="BC33" s="249" t="s">
        <v>399</v>
      </c>
      <c r="BD33" s="249"/>
      <c r="BE33" s="249"/>
      <c r="BF33" s="249"/>
      <c r="BG33" s="289"/>
    </row>
    <row r="34" spans="2:59" s="442" customFormat="1" ht="12.75">
      <c r="B34" s="460" t="s">
        <v>366</v>
      </c>
      <c r="C34" s="291"/>
      <c r="D34" s="249"/>
      <c r="E34" s="249" t="s">
        <v>307</v>
      </c>
      <c r="F34" s="249" t="s">
        <v>307</v>
      </c>
      <c r="G34" s="249"/>
      <c r="H34" s="249"/>
      <c r="I34" s="249" t="s">
        <v>307</v>
      </c>
      <c r="J34" s="249"/>
      <c r="K34" s="249"/>
      <c r="L34" s="249" t="s">
        <v>307</v>
      </c>
      <c r="M34" s="249" t="s">
        <v>307</v>
      </c>
      <c r="N34" s="249" t="s">
        <v>308</v>
      </c>
      <c r="O34" s="249"/>
      <c r="P34" s="249"/>
      <c r="Q34" s="249"/>
      <c r="R34" s="289" t="s">
        <v>307</v>
      </c>
      <c r="S34" s="248" t="s">
        <v>307</v>
      </c>
      <c r="T34" s="249"/>
      <c r="U34" s="249"/>
      <c r="V34" s="249"/>
      <c r="W34" s="249"/>
      <c r="X34" s="249"/>
      <c r="Y34" s="249" t="s">
        <v>307</v>
      </c>
      <c r="Z34" s="249" t="s">
        <v>307</v>
      </c>
      <c r="AA34" s="249"/>
      <c r="AB34" s="249" t="s">
        <v>307</v>
      </c>
      <c r="AC34" s="292" t="s">
        <v>307</v>
      </c>
      <c r="AD34" s="290" t="s">
        <v>307</v>
      </c>
      <c r="AE34" s="291"/>
      <c r="AF34" s="249" t="s">
        <v>307</v>
      </c>
      <c r="AG34" s="249"/>
      <c r="AH34" s="249" t="s">
        <v>307</v>
      </c>
      <c r="AI34" s="249"/>
      <c r="AJ34" s="289"/>
      <c r="AK34" s="248" t="s">
        <v>307</v>
      </c>
      <c r="AL34" s="249" t="s">
        <v>307</v>
      </c>
      <c r="AM34" s="249"/>
      <c r="AN34" s="249"/>
      <c r="AO34" s="249"/>
      <c r="AP34" s="249"/>
      <c r="AQ34" s="249"/>
      <c r="AR34" s="249"/>
      <c r="AS34" s="249" t="s">
        <v>307</v>
      </c>
      <c r="AT34" s="249"/>
      <c r="AU34" s="249"/>
      <c r="AV34" s="249"/>
      <c r="AW34" s="249"/>
      <c r="AX34" s="249"/>
      <c r="AY34" s="249" t="s">
        <v>307</v>
      </c>
      <c r="AZ34" s="249" t="s">
        <v>307</v>
      </c>
      <c r="BA34" s="249"/>
      <c r="BB34" s="249" t="s">
        <v>307</v>
      </c>
      <c r="BC34" s="249"/>
      <c r="BD34" s="249"/>
      <c r="BE34" s="249"/>
      <c r="BF34" s="249"/>
      <c r="BG34" s="289"/>
    </row>
    <row r="35" spans="2:59" s="442" customFormat="1" ht="12.75">
      <c r="B35" s="460" t="s">
        <v>367</v>
      </c>
      <c r="C35" s="291"/>
      <c r="D35" s="249"/>
      <c r="E35" s="249" t="s">
        <v>307</v>
      </c>
      <c r="F35" s="249" t="s">
        <v>308</v>
      </c>
      <c r="G35" s="249"/>
      <c r="H35" s="249"/>
      <c r="I35" s="249"/>
      <c r="J35" s="249" t="s">
        <v>307</v>
      </c>
      <c r="K35" s="249" t="s">
        <v>307</v>
      </c>
      <c r="L35" s="249" t="s">
        <v>307</v>
      </c>
      <c r="M35" s="249"/>
      <c r="N35" s="249" t="s">
        <v>308</v>
      </c>
      <c r="O35" s="249"/>
      <c r="P35" s="249"/>
      <c r="Q35" s="249"/>
      <c r="R35" s="289"/>
      <c r="S35" s="248" t="s">
        <v>308</v>
      </c>
      <c r="T35" s="249" t="s">
        <v>308</v>
      </c>
      <c r="U35" s="249"/>
      <c r="V35" s="249" t="s">
        <v>307</v>
      </c>
      <c r="W35" s="249"/>
      <c r="X35" s="249"/>
      <c r="Y35" s="249" t="s">
        <v>308</v>
      </c>
      <c r="Z35" s="249"/>
      <c r="AA35" s="249"/>
      <c r="AB35" s="249"/>
      <c r="AC35" s="292"/>
      <c r="AD35" s="290" t="s">
        <v>307</v>
      </c>
      <c r="AE35" s="291" t="s">
        <v>307</v>
      </c>
      <c r="AF35" s="249"/>
      <c r="AG35" s="249"/>
      <c r="AH35" s="249"/>
      <c r="AI35" s="249"/>
      <c r="AJ35" s="289"/>
      <c r="AK35" s="248" t="s">
        <v>307</v>
      </c>
      <c r="AL35" s="249" t="s">
        <v>307</v>
      </c>
      <c r="AM35" s="249"/>
      <c r="AN35" s="249"/>
      <c r="AO35" s="249"/>
      <c r="AP35" s="249"/>
      <c r="AQ35" s="249"/>
      <c r="AR35" s="249"/>
      <c r="AS35" s="249" t="s">
        <v>307</v>
      </c>
      <c r="AT35" s="249"/>
      <c r="AU35" s="249"/>
      <c r="AV35" s="249"/>
      <c r="AW35" s="249" t="s">
        <v>307</v>
      </c>
      <c r="AX35" s="249"/>
      <c r="AY35" s="249" t="s">
        <v>307</v>
      </c>
      <c r="AZ35" s="249"/>
      <c r="BA35" s="249"/>
      <c r="BB35" s="249" t="s">
        <v>307</v>
      </c>
      <c r="BC35" s="249"/>
      <c r="BD35" s="249"/>
      <c r="BE35" s="249"/>
      <c r="BF35" s="249"/>
      <c r="BG35" s="289"/>
    </row>
    <row r="36" spans="2:59" s="442" customFormat="1" ht="12.75">
      <c r="B36" s="460" t="s">
        <v>368</v>
      </c>
      <c r="C36" s="291"/>
      <c r="D36" s="249" t="s">
        <v>307</v>
      </c>
      <c r="E36" s="249"/>
      <c r="F36" s="249" t="s">
        <v>307</v>
      </c>
      <c r="G36" s="249" t="s">
        <v>307</v>
      </c>
      <c r="H36" s="249"/>
      <c r="I36" s="249"/>
      <c r="J36" s="249" t="s">
        <v>307</v>
      </c>
      <c r="K36" s="249" t="s">
        <v>307</v>
      </c>
      <c r="L36" s="249" t="s">
        <v>307</v>
      </c>
      <c r="M36" s="249" t="s">
        <v>307</v>
      </c>
      <c r="N36" s="249" t="s">
        <v>307</v>
      </c>
      <c r="O36" s="249" t="s">
        <v>307</v>
      </c>
      <c r="P36" s="249"/>
      <c r="Q36" s="249" t="s">
        <v>307</v>
      </c>
      <c r="R36" s="289"/>
      <c r="S36" s="248" t="s">
        <v>307</v>
      </c>
      <c r="T36" s="249"/>
      <c r="U36" s="249"/>
      <c r="V36" s="249"/>
      <c r="W36" s="249"/>
      <c r="X36" s="249"/>
      <c r="Y36" s="249" t="s">
        <v>307</v>
      </c>
      <c r="Z36" s="249" t="s">
        <v>307</v>
      </c>
      <c r="AA36" s="249"/>
      <c r="AB36" s="249"/>
      <c r="AC36" s="292"/>
      <c r="AD36" s="290" t="s">
        <v>308</v>
      </c>
      <c r="AE36" s="291" t="s">
        <v>307</v>
      </c>
      <c r="AF36" s="249"/>
      <c r="AG36" s="249"/>
      <c r="AH36" s="249"/>
      <c r="AI36" s="249"/>
      <c r="AJ36" s="289" t="s">
        <v>307</v>
      </c>
      <c r="AK36" s="248" t="s">
        <v>307</v>
      </c>
      <c r="AL36" s="249" t="s">
        <v>307</v>
      </c>
      <c r="AM36" s="249"/>
      <c r="AN36" s="249"/>
      <c r="AO36" s="249"/>
      <c r="AP36" s="249"/>
      <c r="AQ36" s="249"/>
      <c r="AR36" s="249"/>
      <c r="AS36" s="249" t="s">
        <v>307</v>
      </c>
      <c r="AT36" s="249"/>
      <c r="AU36" s="249"/>
      <c r="AV36" s="249" t="s">
        <v>307</v>
      </c>
      <c r="AW36" s="249"/>
      <c r="AX36" s="249" t="s">
        <v>307</v>
      </c>
      <c r="AY36" s="249" t="s">
        <v>307</v>
      </c>
      <c r="AZ36" s="249"/>
      <c r="BA36" s="249" t="s">
        <v>307</v>
      </c>
      <c r="BB36" s="249" t="s">
        <v>307</v>
      </c>
      <c r="BC36" s="249"/>
      <c r="BD36" s="249"/>
      <c r="BE36" s="249"/>
      <c r="BF36" s="249"/>
      <c r="BG36" s="289"/>
    </row>
    <row r="37" spans="2:59" s="442" customFormat="1" ht="12.75">
      <c r="B37" s="460" t="s">
        <v>369</v>
      </c>
      <c r="C37" s="291" t="s">
        <v>307</v>
      </c>
      <c r="D37" s="249"/>
      <c r="E37" s="249"/>
      <c r="F37" s="249"/>
      <c r="G37" s="249"/>
      <c r="H37" s="249"/>
      <c r="I37" s="249"/>
      <c r="J37" s="249"/>
      <c r="K37" s="249"/>
      <c r="L37" s="249"/>
      <c r="M37" s="249"/>
      <c r="N37" s="249" t="s">
        <v>307</v>
      </c>
      <c r="O37" s="249" t="s">
        <v>307</v>
      </c>
      <c r="P37" s="249"/>
      <c r="Q37" s="249"/>
      <c r="R37" s="289"/>
      <c r="S37" s="248" t="s">
        <v>307</v>
      </c>
      <c r="T37" s="249"/>
      <c r="U37" s="249"/>
      <c r="V37" s="249"/>
      <c r="W37" s="249"/>
      <c r="X37" s="249"/>
      <c r="Y37" s="249" t="s">
        <v>307</v>
      </c>
      <c r="Z37" s="249" t="s">
        <v>307</v>
      </c>
      <c r="AA37" s="249"/>
      <c r="AB37" s="249"/>
      <c r="AC37" s="292"/>
      <c r="AD37" s="290" t="s">
        <v>307</v>
      </c>
      <c r="AE37" s="291" t="s">
        <v>307</v>
      </c>
      <c r="AF37" s="249"/>
      <c r="AG37" s="249"/>
      <c r="AH37" s="249"/>
      <c r="AI37" s="249"/>
      <c r="AJ37" s="289"/>
      <c r="AK37" s="248" t="s">
        <v>307</v>
      </c>
      <c r="AL37" s="249"/>
      <c r="AM37" s="249"/>
      <c r="AN37" s="249"/>
      <c r="AO37" s="249" t="s">
        <v>307</v>
      </c>
      <c r="AP37" s="249"/>
      <c r="AQ37" s="249"/>
      <c r="AR37" s="249"/>
      <c r="AS37" s="249" t="s">
        <v>307</v>
      </c>
      <c r="AT37" s="249" t="s">
        <v>307</v>
      </c>
      <c r="AU37" s="249"/>
      <c r="AV37" s="249" t="s">
        <v>307</v>
      </c>
      <c r="AW37" s="249"/>
      <c r="AX37" s="249" t="s">
        <v>307</v>
      </c>
      <c r="AY37" s="249"/>
      <c r="AZ37" s="249"/>
      <c r="BA37" s="249" t="s">
        <v>307</v>
      </c>
      <c r="BB37" s="249" t="s">
        <v>307</v>
      </c>
      <c r="BC37" s="249"/>
      <c r="BD37" s="249"/>
      <c r="BE37" s="249"/>
      <c r="BF37" s="249"/>
      <c r="BG37" s="289"/>
    </row>
    <row r="38" spans="2:59" s="442" customFormat="1" ht="12.75">
      <c r="B38" s="460" t="s">
        <v>370</v>
      </c>
      <c r="C38" s="291"/>
      <c r="D38" s="249" t="s">
        <v>307</v>
      </c>
      <c r="E38" s="249"/>
      <c r="F38" s="249" t="s">
        <v>308</v>
      </c>
      <c r="G38" s="249"/>
      <c r="H38" s="249"/>
      <c r="I38" s="249"/>
      <c r="J38" s="249" t="s">
        <v>307</v>
      </c>
      <c r="K38" s="249"/>
      <c r="L38" s="249"/>
      <c r="M38" s="249"/>
      <c r="N38" s="249" t="s">
        <v>308</v>
      </c>
      <c r="O38" s="249"/>
      <c r="P38" s="249"/>
      <c r="Q38" s="249"/>
      <c r="R38" s="289"/>
      <c r="S38" s="248" t="s">
        <v>307</v>
      </c>
      <c r="T38" s="249"/>
      <c r="U38" s="249"/>
      <c r="V38" s="249"/>
      <c r="W38" s="249"/>
      <c r="X38" s="249"/>
      <c r="Y38" s="249" t="s">
        <v>307</v>
      </c>
      <c r="Z38" s="249" t="s">
        <v>307</v>
      </c>
      <c r="AA38" s="249"/>
      <c r="AB38" s="249"/>
      <c r="AC38" s="292"/>
      <c r="AD38" s="290" t="s">
        <v>307</v>
      </c>
      <c r="AE38" s="291"/>
      <c r="AF38" s="249"/>
      <c r="AG38" s="249"/>
      <c r="AH38" s="249"/>
      <c r="AI38" s="249" t="s">
        <v>307</v>
      </c>
      <c r="AJ38" s="289"/>
      <c r="AK38" s="248" t="s">
        <v>307</v>
      </c>
      <c r="AL38" s="249" t="s">
        <v>307</v>
      </c>
      <c r="AM38" s="249"/>
      <c r="AN38" s="249"/>
      <c r="AO38" s="249"/>
      <c r="AP38" s="249"/>
      <c r="AQ38" s="249"/>
      <c r="AR38" s="249"/>
      <c r="AS38" s="249" t="s">
        <v>307</v>
      </c>
      <c r="AT38" s="249"/>
      <c r="AU38" s="249"/>
      <c r="AV38" s="249"/>
      <c r="AW38" s="249"/>
      <c r="AX38" s="249"/>
      <c r="AY38" s="249" t="s">
        <v>307</v>
      </c>
      <c r="AZ38" s="249" t="s">
        <v>307</v>
      </c>
      <c r="BA38" s="249"/>
      <c r="BB38" s="249" t="s">
        <v>307</v>
      </c>
      <c r="BC38" s="249"/>
      <c r="BD38" s="249"/>
      <c r="BE38" s="249"/>
      <c r="BF38" s="249"/>
      <c r="BG38" s="289"/>
    </row>
    <row r="39" spans="2:59" s="442" customFormat="1" ht="12.75">
      <c r="B39" s="460" t="s">
        <v>371</v>
      </c>
      <c r="C39" s="291"/>
      <c r="D39" s="249"/>
      <c r="E39" s="249" t="s">
        <v>307</v>
      </c>
      <c r="F39" s="249" t="s">
        <v>307</v>
      </c>
      <c r="G39" s="249"/>
      <c r="H39" s="249" t="s">
        <v>307</v>
      </c>
      <c r="I39" s="249"/>
      <c r="J39" s="249" t="s">
        <v>307</v>
      </c>
      <c r="K39" s="249" t="s">
        <v>307</v>
      </c>
      <c r="L39" s="249"/>
      <c r="M39" s="249" t="s">
        <v>307</v>
      </c>
      <c r="N39" s="249" t="s">
        <v>308</v>
      </c>
      <c r="O39" s="249"/>
      <c r="P39" s="249"/>
      <c r="Q39" s="249"/>
      <c r="R39" s="289" t="s">
        <v>307</v>
      </c>
      <c r="S39" s="248" t="s">
        <v>307</v>
      </c>
      <c r="T39" s="249"/>
      <c r="U39" s="249"/>
      <c r="V39" s="249"/>
      <c r="W39" s="249"/>
      <c r="X39" s="249"/>
      <c r="Y39" s="249" t="s">
        <v>307</v>
      </c>
      <c r="Z39" s="249" t="s">
        <v>307</v>
      </c>
      <c r="AA39" s="249"/>
      <c r="AB39" s="249"/>
      <c r="AC39" s="292"/>
      <c r="AD39" s="290" t="s">
        <v>307</v>
      </c>
      <c r="AE39" s="291" t="s">
        <v>307</v>
      </c>
      <c r="AF39" s="249"/>
      <c r="AG39" s="249"/>
      <c r="AH39" s="249"/>
      <c r="AI39" s="249"/>
      <c r="AJ39" s="289" t="s">
        <v>307</v>
      </c>
      <c r="AK39" s="248" t="s">
        <v>307</v>
      </c>
      <c r="AL39" s="249"/>
      <c r="AM39" s="249" t="s">
        <v>307</v>
      </c>
      <c r="AN39" s="249"/>
      <c r="AO39" s="249"/>
      <c r="AP39" s="249"/>
      <c r="AQ39" s="249"/>
      <c r="AR39" s="249"/>
      <c r="AS39" s="249" t="s">
        <v>307</v>
      </c>
      <c r="AT39" s="249"/>
      <c r="AU39" s="249"/>
      <c r="AV39" s="249"/>
      <c r="AW39" s="249"/>
      <c r="AX39" s="249"/>
      <c r="AY39" s="249" t="s">
        <v>307</v>
      </c>
      <c r="AZ39" s="249" t="s">
        <v>307</v>
      </c>
      <c r="BA39" s="249"/>
      <c r="BB39" s="249" t="s">
        <v>307</v>
      </c>
      <c r="BC39" s="249"/>
      <c r="BD39" s="249"/>
      <c r="BE39" s="249"/>
      <c r="BF39" s="249" t="s">
        <v>307</v>
      </c>
      <c r="BG39" s="289" t="s">
        <v>307</v>
      </c>
    </row>
    <row r="40" spans="2:59" s="442" customFormat="1" ht="12.75">
      <c r="B40" s="460" t="s">
        <v>372</v>
      </c>
      <c r="C40" s="291"/>
      <c r="D40" s="249"/>
      <c r="E40" s="249" t="s">
        <v>307</v>
      </c>
      <c r="F40" s="249" t="s">
        <v>307</v>
      </c>
      <c r="G40" s="249"/>
      <c r="H40" s="249"/>
      <c r="I40" s="249" t="s">
        <v>307</v>
      </c>
      <c r="J40" s="249"/>
      <c r="K40" s="249"/>
      <c r="L40" s="249"/>
      <c r="M40" s="249" t="s">
        <v>307</v>
      </c>
      <c r="N40" s="249" t="s">
        <v>308</v>
      </c>
      <c r="O40" s="249"/>
      <c r="P40" s="249"/>
      <c r="Q40" s="249"/>
      <c r="R40" s="289"/>
      <c r="S40" s="248" t="s">
        <v>307</v>
      </c>
      <c r="T40" s="249"/>
      <c r="U40" s="249"/>
      <c r="V40" s="249"/>
      <c r="W40" s="249"/>
      <c r="X40" s="249"/>
      <c r="Y40" s="249" t="s">
        <v>307</v>
      </c>
      <c r="Z40" s="249" t="s">
        <v>307</v>
      </c>
      <c r="AA40" s="249"/>
      <c r="AB40" s="249"/>
      <c r="AC40" s="292"/>
      <c r="AD40" s="290" t="s">
        <v>307</v>
      </c>
      <c r="AE40" s="291"/>
      <c r="AF40" s="249"/>
      <c r="AG40" s="249"/>
      <c r="AH40" s="249"/>
      <c r="AI40" s="249" t="s">
        <v>307</v>
      </c>
      <c r="AJ40" s="289"/>
      <c r="AK40" s="248" t="s">
        <v>307</v>
      </c>
      <c r="AL40" s="249" t="s">
        <v>307</v>
      </c>
      <c r="AM40" s="249"/>
      <c r="AN40" s="249"/>
      <c r="AO40" s="249"/>
      <c r="AP40" s="249"/>
      <c r="AQ40" s="249"/>
      <c r="AR40" s="249"/>
      <c r="AS40" s="249" t="s">
        <v>307</v>
      </c>
      <c r="AT40" s="249"/>
      <c r="AU40" s="249"/>
      <c r="AV40" s="249" t="s">
        <v>307</v>
      </c>
      <c r="AW40" s="249"/>
      <c r="AX40" s="249"/>
      <c r="AY40" s="249" t="s">
        <v>307</v>
      </c>
      <c r="AZ40" s="249"/>
      <c r="BA40" s="249"/>
      <c r="BB40" s="249"/>
      <c r="BC40" s="249"/>
      <c r="BD40" s="249"/>
      <c r="BE40" s="249"/>
      <c r="BF40" s="249" t="s">
        <v>307</v>
      </c>
      <c r="BG40" s="289"/>
    </row>
    <row r="41" spans="2:59" s="442" customFormat="1" ht="12.75">
      <c r="B41" s="460" t="s">
        <v>373</v>
      </c>
      <c r="C41" s="291"/>
      <c r="D41" s="249" t="s">
        <v>307</v>
      </c>
      <c r="E41" s="249"/>
      <c r="F41" s="249" t="s">
        <v>308</v>
      </c>
      <c r="G41" s="249"/>
      <c r="H41" s="249"/>
      <c r="I41" s="249"/>
      <c r="J41" s="249"/>
      <c r="K41" s="249"/>
      <c r="L41" s="249"/>
      <c r="M41" s="249" t="s">
        <v>307</v>
      </c>
      <c r="N41" s="249" t="s">
        <v>307</v>
      </c>
      <c r="O41" s="249"/>
      <c r="P41" s="249"/>
      <c r="Q41" s="249" t="s">
        <v>307</v>
      </c>
      <c r="R41" s="289"/>
      <c r="S41" s="248" t="s">
        <v>307</v>
      </c>
      <c r="T41" s="249"/>
      <c r="U41" s="249"/>
      <c r="V41" s="249"/>
      <c r="W41" s="249"/>
      <c r="X41" s="249"/>
      <c r="Y41" s="249" t="s">
        <v>307</v>
      </c>
      <c r="Z41" s="249"/>
      <c r="AA41" s="249"/>
      <c r="AB41" s="249" t="s">
        <v>307</v>
      </c>
      <c r="AC41" s="292"/>
      <c r="AD41" s="290" t="s">
        <v>308</v>
      </c>
      <c r="AE41" s="291"/>
      <c r="AF41" s="249"/>
      <c r="AG41" s="249"/>
      <c r="AH41" s="249"/>
      <c r="AI41" s="249" t="s">
        <v>307</v>
      </c>
      <c r="AJ41" s="289"/>
      <c r="AK41" s="248" t="s">
        <v>307</v>
      </c>
      <c r="AL41" s="249" t="s">
        <v>307</v>
      </c>
      <c r="AM41" s="249"/>
      <c r="AN41" s="249"/>
      <c r="AO41" s="249"/>
      <c r="AP41" s="249"/>
      <c r="AQ41" s="249"/>
      <c r="AR41" s="249"/>
      <c r="AS41" s="249" t="s">
        <v>307</v>
      </c>
      <c r="AT41" s="249" t="s">
        <v>307</v>
      </c>
      <c r="AU41" s="249"/>
      <c r="AV41" s="249" t="s">
        <v>307</v>
      </c>
      <c r="AW41" s="249"/>
      <c r="AX41" s="249"/>
      <c r="AY41" s="249" t="s">
        <v>451</v>
      </c>
      <c r="AZ41" s="249"/>
      <c r="BA41" s="249"/>
      <c r="BB41" s="249" t="s">
        <v>307</v>
      </c>
      <c r="BC41" s="249"/>
      <c r="BD41" s="249"/>
      <c r="BE41" s="249"/>
      <c r="BF41" s="249"/>
      <c r="BG41" s="289"/>
    </row>
    <row r="42" spans="2:59" s="442" customFormat="1" ht="12.75">
      <c r="B42" s="460" t="s">
        <v>374</v>
      </c>
      <c r="C42" s="291"/>
      <c r="D42" s="249"/>
      <c r="E42" s="249" t="s">
        <v>307</v>
      </c>
      <c r="F42" s="249" t="s">
        <v>307</v>
      </c>
      <c r="G42" s="249"/>
      <c r="H42" s="249"/>
      <c r="I42" s="249" t="s">
        <v>307</v>
      </c>
      <c r="J42" s="249"/>
      <c r="K42" s="249"/>
      <c r="L42" s="249" t="s">
        <v>307</v>
      </c>
      <c r="M42" s="249"/>
      <c r="N42" s="249" t="s">
        <v>308</v>
      </c>
      <c r="O42" s="249" t="s">
        <v>307</v>
      </c>
      <c r="P42" s="249"/>
      <c r="Q42" s="249"/>
      <c r="R42" s="289"/>
      <c r="S42" s="248" t="s">
        <v>307</v>
      </c>
      <c r="T42" s="249"/>
      <c r="U42" s="249"/>
      <c r="V42" s="249"/>
      <c r="W42" s="249"/>
      <c r="X42" s="249"/>
      <c r="Y42" s="249" t="s">
        <v>307</v>
      </c>
      <c r="Z42" s="249" t="s">
        <v>307</v>
      </c>
      <c r="AA42" s="249" t="s">
        <v>307</v>
      </c>
      <c r="AB42" s="249"/>
      <c r="AC42" s="292"/>
      <c r="AD42" s="290" t="s">
        <v>308</v>
      </c>
      <c r="AE42" s="291" t="s">
        <v>307</v>
      </c>
      <c r="AF42" s="249"/>
      <c r="AG42" s="249"/>
      <c r="AH42" s="249"/>
      <c r="AI42" s="249"/>
      <c r="AJ42" s="289"/>
      <c r="AK42" s="248" t="s">
        <v>307</v>
      </c>
      <c r="AL42" s="249" t="s">
        <v>307</v>
      </c>
      <c r="AM42" s="249"/>
      <c r="AN42" s="249"/>
      <c r="AO42" s="249"/>
      <c r="AP42" s="249"/>
      <c r="AQ42" s="249"/>
      <c r="AR42" s="249"/>
      <c r="AS42" s="249" t="s">
        <v>307</v>
      </c>
      <c r="AT42" s="249"/>
      <c r="AU42" s="249"/>
      <c r="AV42" s="249"/>
      <c r="AW42" s="249"/>
      <c r="AX42" s="249"/>
      <c r="AY42" s="249" t="s">
        <v>307</v>
      </c>
      <c r="AZ42" s="249"/>
      <c r="BA42" s="249"/>
      <c r="BB42" s="249" t="s">
        <v>307</v>
      </c>
      <c r="BC42" s="249"/>
      <c r="BD42" s="249"/>
      <c r="BE42" s="249"/>
      <c r="BF42" s="249"/>
      <c r="BG42" s="289"/>
    </row>
    <row r="43" spans="2:59" s="442" customFormat="1" ht="12.75">
      <c r="B43" s="460" t="s">
        <v>375</v>
      </c>
      <c r="C43" s="291"/>
      <c r="D43" s="249"/>
      <c r="E43" s="249" t="s">
        <v>307</v>
      </c>
      <c r="F43" s="249" t="s">
        <v>308</v>
      </c>
      <c r="G43" s="249"/>
      <c r="H43" s="249"/>
      <c r="I43" s="249"/>
      <c r="J43" s="249"/>
      <c r="K43" s="249" t="s">
        <v>307</v>
      </c>
      <c r="L43" s="249"/>
      <c r="M43" s="249"/>
      <c r="N43" s="249" t="s">
        <v>308</v>
      </c>
      <c r="O43" s="249"/>
      <c r="P43" s="249"/>
      <c r="Q43" s="249"/>
      <c r="R43" s="289"/>
      <c r="S43" s="248" t="s">
        <v>307</v>
      </c>
      <c r="T43" s="249"/>
      <c r="U43" s="249"/>
      <c r="V43" s="249"/>
      <c r="W43" s="249"/>
      <c r="X43" s="249"/>
      <c r="Y43" s="249" t="s">
        <v>307</v>
      </c>
      <c r="Z43" s="249"/>
      <c r="AA43" s="249" t="s">
        <v>307</v>
      </c>
      <c r="AB43" s="249"/>
      <c r="AC43" s="292"/>
      <c r="AD43" s="290" t="s">
        <v>307</v>
      </c>
      <c r="AE43" s="291"/>
      <c r="AF43" s="249"/>
      <c r="AG43" s="249"/>
      <c r="AH43" s="249"/>
      <c r="AI43" s="249"/>
      <c r="AJ43" s="289" t="s">
        <v>307</v>
      </c>
      <c r="AK43" s="248" t="s">
        <v>307</v>
      </c>
      <c r="AL43" s="249" t="s">
        <v>307</v>
      </c>
      <c r="AM43" s="249"/>
      <c r="AN43" s="249"/>
      <c r="AO43" s="249"/>
      <c r="AP43" s="249"/>
      <c r="AQ43" s="249"/>
      <c r="AR43" s="249"/>
      <c r="AS43" s="249" t="s">
        <v>307</v>
      </c>
      <c r="AT43" s="249"/>
      <c r="AU43" s="249" t="s">
        <v>307</v>
      </c>
      <c r="AV43" s="249" t="s">
        <v>307</v>
      </c>
      <c r="AW43" s="249"/>
      <c r="AX43" s="249"/>
      <c r="AY43" s="249" t="s">
        <v>307</v>
      </c>
      <c r="AZ43" s="249"/>
      <c r="BA43" s="249"/>
      <c r="BB43" s="249"/>
      <c r="BC43" s="249"/>
      <c r="BD43" s="249"/>
      <c r="BE43" s="249"/>
      <c r="BF43" s="249"/>
      <c r="BG43" s="289" t="s">
        <v>307</v>
      </c>
    </row>
    <row r="44" spans="2:59" s="442" customFormat="1" ht="12.75">
      <c r="B44" s="460" t="s">
        <v>403</v>
      </c>
      <c r="C44" s="291"/>
      <c r="D44" s="249"/>
      <c r="E44" s="249" t="s">
        <v>307</v>
      </c>
      <c r="F44" s="249" t="s">
        <v>307</v>
      </c>
      <c r="G44" s="249"/>
      <c r="H44" s="249"/>
      <c r="I44" s="249" t="s">
        <v>307</v>
      </c>
      <c r="J44" s="249" t="s">
        <v>307</v>
      </c>
      <c r="K44" s="249" t="s">
        <v>307</v>
      </c>
      <c r="L44" s="249" t="s">
        <v>307</v>
      </c>
      <c r="M44" s="249"/>
      <c r="N44" s="249" t="s">
        <v>308</v>
      </c>
      <c r="O44" s="249"/>
      <c r="P44" s="249"/>
      <c r="Q44" s="249"/>
      <c r="R44" s="289"/>
      <c r="S44" s="248" t="s">
        <v>307</v>
      </c>
      <c r="T44" s="249"/>
      <c r="U44" s="249"/>
      <c r="V44" s="249"/>
      <c r="W44" s="249"/>
      <c r="X44" s="249"/>
      <c r="Y44" s="249" t="s">
        <v>307</v>
      </c>
      <c r="Z44" s="249" t="s">
        <v>307</v>
      </c>
      <c r="AA44" s="249"/>
      <c r="AB44" s="249"/>
      <c r="AC44" s="292"/>
      <c r="AD44" s="290" t="s">
        <v>307</v>
      </c>
      <c r="AE44" s="291"/>
      <c r="AF44" s="249"/>
      <c r="AG44" s="249"/>
      <c r="AH44" s="249"/>
      <c r="AI44" s="249"/>
      <c r="AJ44" s="289" t="s">
        <v>307</v>
      </c>
      <c r="AK44" s="248" t="s">
        <v>307</v>
      </c>
      <c r="AL44" s="249" t="s">
        <v>307</v>
      </c>
      <c r="AM44" s="249"/>
      <c r="AN44" s="249"/>
      <c r="AO44" s="249"/>
      <c r="AP44" s="249"/>
      <c r="AQ44" s="249"/>
      <c r="AR44" s="249"/>
      <c r="AS44" s="249" t="s">
        <v>307</v>
      </c>
      <c r="AT44" s="249"/>
      <c r="AU44" s="249"/>
      <c r="AV44" s="249" t="s">
        <v>307</v>
      </c>
      <c r="AW44" s="249"/>
      <c r="AX44" s="249"/>
      <c r="AY44" s="249" t="s">
        <v>307</v>
      </c>
      <c r="AZ44" s="249" t="s">
        <v>307</v>
      </c>
      <c r="BA44" s="249"/>
      <c r="BB44" s="249" t="s">
        <v>307</v>
      </c>
      <c r="BC44" s="249"/>
      <c r="BD44" s="249"/>
      <c r="BE44" s="249"/>
      <c r="BF44" s="249"/>
      <c r="BG44" s="289"/>
    </row>
    <row r="45" spans="2:59" s="442" customFormat="1" ht="12.75">
      <c r="B45" s="460" t="s">
        <v>376</v>
      </c>
      <c r="C45" s="291"/>
      <c r="D45" s="249"/>
      <c r="E45" s="249" t="s">
        <v>307</v>
      </c>
      <c r="F45" s="249" t="s">
        <v>307</v>
      </c>
      <c r="G45" s="249"/>
      <c r="H45" s="249"/>
      <c r="I45" s="249" t="s">
        <v>307</v>
      </c>
      <c r="J45" s="249" t="s">
        <v>307</v>
      </c>
      <c r="K45" s="249" t="s">
        <v>307</v>
      </c>
      <c r="L45" s="249" t="s">
        <v>307</v>
      </c>
      <c r="M45" s="249"/>
      <c r="N45" s="249" t="s">
        <v>308</v>
      </c>
      <c r="O45" s="249"/>
      <c r="P45" s="249"/>
      <c r="Q45" s="249"/>
      <c r="R45" s="289"/>
      <c r="S45" s="248" t="s">
        <v>307</v>
      </c>
      <c r="T45" s="249"/>
      <c r="U45" s="249"/>
      <c r="V45" s="249"/>
      <c r="W45" s="249"/>
      <c r="X45" s="249"/>
      <c r="Y45" s="249" t="s">
        <v>307</v>
      </c>
      <c r="Z45" s="249" t="s">
        <v>307</v>
      </c>
      <c r="AA45" s="249"/>
      <c r="AB45" s="249"/>
      <c r="AC45" s="292"/>
      <c r="AD45" s="290" t="s">
        <v>307</v>
      </c>
      <c r="AE45" s="291"/>
      <c r="AF45" s="249"/>
      <c r="AG45" s="249"/>
      <c r="AH45" s="249"/>
      <c r="AI45" s="249"/>
      <c r="AJ45" s="289" t="s">
        <v>307</v>
      </c>
      <c r="AK45" s="248" t="s">
        <v>307</v>
      </c>
      <c r="AL45" s="249" t="s">
        <v>307</v>
      </c>
      <c r="AM45" s="249"/>
      <c r="AN45" s="249"/>
      <c r="AO45" s="249"/>
      <c r="AP45" s="249"/>
      <c r="AQ45" s="249"/>
      <c r="AR45" s="249"/>
      <c r="AS45" s="249" t="s">
        <v>307</v>
      </c>
      <c r="AT45" s="249"/>
      <c r="AU45" s="249"/>
      <c r="AV45" s="249" t="s">
        <v>307</v>
      </c>
      <c r="AW45" s="249"/>
      <c r="AX45" s="249"/>
      <c r="AY45" s="249" t="s">
        <v>307</v>
      </c>
      <c r="AZ45" s="249" t="s">
        <v>307</v>
      </c>
      <c r="BA45" s="249"/>
      <c r="BB45" s="249" t="s">
        <v>307</v>
      </c>
      <c r="BC45" s="249"/>
      <c r="BD45" s="249"/>
      <c r="BE45" s="249"/>
      <c r="BF45" s="249"/>
      <c r="BG45" s="289"/>
    </row>
    <row r="46" spans="2:59" s="442" customFormat="1" ht="12.75">
      <c r="B46" s="460" t="s">
        <v>377</v>
      </c>
      <c r="C46" s="291"/>
      <c r="D46" s="249"/>
      <c r="E46" s="249" t="s">
        <v>307</v>
      </c>
      <c r="F46" s="249" t="s">
        <v>307</v>
      </c>
      <c r="G46" s="249"/>
      <c r="H46" s="249" t="s">
        <v>307</v>
      </c>
      <c r="I46" s="249"/>
      <c r="J46" s="249"/>
      <c r="K46" s="249" t="s">
        <v>307</v>
      </c>
      <c r="L46" s="249" t="s">
        <v>307</v>
      </c>
      <c r="M46" s="249" t="s">
        <v>307</v>
      </c>
      <c r="N46" s="249" t="s">
        <v>308</v>
      </c>
      <c r="O46" s="249"/>
      <c r="P46" s="249"/>
      <c r="Q46" s="249"/>
      <c r="R46" s="289" t="s">
        <v>307</v>
      </c>
      <c r="S46" s="248" t="s">
        <v>308</v>
      </c>
      <c r="T46" s="249" t="s">
        <v>308</v>
      </c>
      <c r="U46" s="249"/>
      <c r="V46" s="249"/>
      <c r="W46" s="249"/>
      <c r="X46" s="249" t="s">
        <v>307</v>
      </c>
      <c r="Y46" s="249" t="s">
        <v>308</v>
      </c>
      <c r="Z46" s="249"/>
      <c r="AA46" s="249"/>
      <c r="AB46" s="249"/>
      <c r="AC46" s="292"/>
      <c r="AD46" s="290" t="s">
        <v>307</v>
      </c>
      <c r="AE46" s="291" t="s">
        <v>307</v>
      </c>
      <c r="AF46" s="249"/>
      <c r="AG46" s="249"/>
      <c r="AH46" s="249"/>
      <c r="AI46" s="249"/>
      <c r="AJ46" s="289"/>
      <c r="AK46" s="248" t="s">
        <v>307</v>
      </c>
      <c r="AL46" s="249" t="s">
        <v>307</v>
      </c>
      <c r="AM46" s="249"/>
      <c r="AN46" s="249"/>
      <c r="AO46" s="249"/>
      <c r="AP46" s="249"/>
      <c r="AQ46" s="249"/>
      <c r="AR46" s="249"/>
      <c r="AS46" s="249" t="s">
        <v>307</v>
      </c>
      <c r="AT46" s="249"/>
      <c r="AU46" s="249"/>
      <c r="AV46" s="249"/>
      <c r="AW46" s="249"/>
      <c r="AX46" s="249"/>
      <c r="AY46" s="249" t="s">
        <v>307</v>
      </c>
      <c r="AZ46" s="249" t="s">
        <v>307</v>
      </c>
      <c r="BA46" s="249"/>
      <c r="BB46" s="249" t="s">
        <v>307</v>
      </c>
      <c r="BC46" s="249" t="s">
        <v>307</v>
      </c>
      <c r="BD46" s="249"/>
      <c r="BE46" s="249"/>
      <c r="BF46" s="249"/>
      <c r="BG46" s="289"/>
    </row>
    <row r="47" spans="2:59" s="442" customFormat="1" ht="12.75">
      <c r="B47" s="460" t="s">
        <v>378</v>
      </c>
      <c r="C47" s="291"/>
      <c r="D47" s="249" t="s">
        <v>307</v>
      </c>
      <c r="E47" s="249"/>
      <c r="F47" s="249" t="s">
        <v>308</v>
      </c>
      <c r="G47" s="249"/>
      <c r="H47" s="249"/>
      <c r="I47" s="249"/>
      <c r="J47" s="249"/>
      <c r="K47" s="249" t="s">
        <v>307</v>
      </c>
      <c r="L47" s="249" t="s">
        <v>307</v>
      </c>
      <c r="M47" s="249" t="s">
        <v>307</v>
      </c>
      <c r="N47" s="249" t="s">
        <v>307</v>
      </c>
      <c r="O47" s="249" t="s">
        <v>307</v>
      </c>
      <c r="P47" s="249" t="s">
        <v>307</v>
      </c>
      <c r="Q47" s="249" t="s">
        <v>307</v>
      </c>
      <c r="R47" s="289"/>
      <c r="S47" s="248" t="s">
        <v>308</v>
      </c>
      <c r="T47" s="249" t="s">
        <v>308</v>
      </c>
      <c r="U47" s="249"/>
      <c r="V47" s="249"/>
      <c r="W47" s="249" t="s">
        <v>307</v>
      </c>
      <c r="X47" s="249" t="s">
        <v>307</v>
      </c>
      <c r="Y47" s="249" t="s">
        <v>308</v>
      </c>
      <c r="Z47" s="249"/>
      <c r="AA47" s="249"/>
      <c r="AB47" s="249"/>
      <c r="AC47" s="292"/>
      <c r="AD47" s="290" t="s">
        <v>307</v>
      </c>
      <c r="AE47" s="291" t="s">
        <v>307</v>
      </c>
      <c r="AF47" s="249"/>
      <c r="AG47" s="249"/>
      <c r="AH47" s="249"/>
      <c r="AI47" s="249" t="s">
        <v>307</v>
      </c>
      <c r="AJ47" s="289" t="s">
        <v>307</v>
      </c>
      <c r="AK47" s="248" t="s">
        <v>307</v>
      </c>
      <c r="AL47" s="249" t="s">
        <v>307</v>
      </c>
      <c r="AM47" s="249"/>
      <c r="AN47" s="249"/>
      <c r="AO47" s="249"/>
      <c r="AP47" s="249"/>
      <c r="AQ47" s="249"/>
      <c r="AR47" s="249"/>
      <c r="AS47" s="249" t="s">
        <v>307</v>
      </c>
      <c r="AT47" s="249"/>
      <c r="AU47" s="249"/>
      <c r="AV47" s="249" t="s">
        <v>307</v>
      </c>
      <c r="AW47" s="249"/>
      <c r="AX47" s="249"/>
      <c r="AY47" s="249" t="s">
        <v>307</v>
      </c>
      <c r="AZ47" s="249"/>
      <c r="BA47" s="249" t="s">
        <v>307</v>
      </c>
      <c r="BB47" s="249" t="s">
        <v>307</v>
      </c>
      <c r="BC47" s="249" t="s">
        <v>307</v>
      </c>
      <c r="BD47" s="249"/>
      <c r="BE47" s="249" t="s">
        <v>307</v>
      </c>
      <c r="BF47" s="249" t="s">
        <v>307</v>
      </c>
      <c r="BG47" s="289"/>
    </row>
    <row r="48" spans="2:59" s="442" customFormat="1" ht="12.75">
      <c r="B48" s="460" t="s">
        <v>379</v>
      </c>
      <c r="C48" s="291"/>
      <c r="D48" s="249"/>
      <c r="E48" s="249" t="s">
        <v>307</v>
      </c>
      <c r="F48" s="249" t="s">
        <v>307</v>
      </c>
      <c r="G48" s="249"/>
      <c r="H48" s="249" t="s">
        <v>307</v>
      </c>
      <c r="I48" s="249"/>
      <c r="J48" s="249" t="s">
        <v>307</v>
      </c>
      <c r="K48" s="249" t="s">
        <v>307</v>
      </c>
      <c r="L48" s="249" t="s">
        <v>307</v>
      </c>
      <c r="M48" s="249" t="s">
        <v>307</v>
      </c>
      <c r="N48" s="515" t="s">
        <v>308</v>
      </c>
      <c r="O48" s="249"/>
      <c r="P48" s="249"/>
      <c r="Q48" s="249"/>
      <c r="R48" s="289" t="s">
        <v>307</v>
      </c>
      <c r="S48" s="248" t="s">
        <v>307</v>
      </c>
      <c r="T48" s="249"/>
      <c r="U48" s="249"/>
      <c r="V48" s="249"/>
      <c r="W48" s="249"/>
      <c r="X48" s="249"/>
      <c r="Y48" s="249" t="s">
        <v>307</v>
      </c>
      <c r="Z48" s="249"/>
      <c r="AA48" s="249" t="s">
        <v>307</v>
      </c>
      <c r="AB48" s="249"/>
      <c r="AC48" s="292"/>
      <c r="AD48" s="290" t="s">
        <v>307</v>
      </c>
      <c r="AE48" s="291"/>
      <c r="AF48" s="249"/>
      <c r="AG48" s="249"/>
      <c r="AH48" s="249"/>
      <c r="AI48" s="249"/>
      <c r="AJ48" s="289" t="s">
        <v>307</v>
      </c>
      <c r="AK48" s="248" t="s">
        <v>307</v>
      </c>
      <c r="AL48" s="249" t="s">
        <v>307</v>
      </c>
      <c r="AM48" s="249"/>
      <c r="AN48" s="249"/>
      <c r="AO48" s="249"/>
      <c r="AP48" s="249"/>
      <c r="AQ48" s="249"/>
      <c r="AR48" s="249"/>
      <c r="AS48" s="249" t="s">
        <v>307</v>
      </c>
      <c r="AT48" s="249"/>
      <c r="AU48" s="249"/>
      <c r="AV48" s="249"/>
      <c r="AW48" s="249"/>
      <c r="AX48" s="249"/>
      <c r="AY48" s="249" t="s">
        <v>307</v>
      </c>
      <c r="AZ48" s="249" t="s">
        <v>307</v>
      </c>
      <c r="BA48" s="249"/>
      <c r="BB48" s="249"/>
      <c r="BC48" s="249" t="s">
        <v>307</v>
      </c>
      <c r="BD48" s="249"/>
      <c r="BE48" s="249"/>
      <c r="BF48" s="249"/>
      <c r="BG48" s="289"/>
    </row>
    <row r="49" spans="2:59" s="442" customFormat="1" ht="12.75">
      <c r="B49" s="460" t="s">
        <v>380</v>
      </c>
      <c r="C49" s="291"/>
      <c r="D49" s="249"/>
      <c r="E49" s="249" t="s">
        <v>307</v>
      </c>
      <c r="F49" s="249" t="s">
        <v>307</v>
      </c>
      <c r="G49" s="249" t="s">
        <v>307</v>
      </c>
      <c r="H49" s="249"/>
      <c r="I49" s="249"/>
      <c r="J49" s="249"/>
      <c r="K49" s="249"/>
      <c r="L49" s="249"/>
      <c r="M49" s="292" t="s">
        <v>307</v>
      </c>
      <c r="N49" s="249" t="s">
        <v>308</v>
      </c>
      <c r="O49" s="248" t="s">
        <v>307</v>
      </c>
      <c r="P49" s="249" t="s">
        <v>307</v>
      </c>
      <c r="Q49" s="249"/>
      <c r="R49" s="289"/>
      <c r="S49" s="248" t="s">
        <v>307</v>
      </c>
      <c r="T49" s="249"/>
      <c r="U49" s="249"/>
      <c r="V49" s="249"/>
      <c r="W49" s="249"/>
      <c r="X49" s="249"/>
      <c r="Y49" s="249" t="s">
        <v>307</v>
      </c>
      <c r="Z49" s="249" t="s">
        <v>307</v>
      </c>
      <c r="AA49" s="249"/>
      <c r="AB49" s="249"/>
      <c r="AC49" s="292"/>
      <c r="AD49" s="290" t="s">
        <v>307</v>
      </c>
      <c r="AE49" s="291"/>
      <c r="AF49" s="249"/>
      <c r="AG49" s="249"/>
      <c r="AH49" s="249"/>
      <c r="AI49" s="249"/>
      <c r="AJ49" s="289" t="s">
        <v>307</v>
      </c>
      <c r="AK49" s="248" t="s">
        <v>307</v>
      </c>
      <c r="AL49" s="249" t="s">
        <v>307</v>
      </c>
      <c r="AM49" s="249"/>
      <c r="AN49" s="249"/>
      <c r="AO49" s="249"/>
      <c r="AP49" s="249"/>
      <c r="AQ49" s="249"/>
      <c r="AR49" s="249"/>
      <c r="AS49" s="249" t="s">
        <v>307</v>
      </c>
      <c r="AT49" s="249"/>
      <c r="AU49" s="249"/>
      <c r="AV49" s="249" t="s">
        <v>307</v>
      </c>
      <c r="AW49" s="249"/>
      <c r="AX49" s="249"/>
      <c r="AY49" s="249" t="s">
        <v>307</v>
      </c>
      <c r="AZ49" s="249" t="s">
        <v>307</v>
      </c>
      <c r="BA49" s="249"/>
      <c r="BB49" s="249" t="s">
        <v>307</v>
      </c>
      <c r="BC49" s="249" t="s">
        <v>307</v>
      </c>
      <c r="BD49" s="249"/>
      <c r="BE49" s="249"/>
      <c r="BF49" s="249"/>
      <c r="BG49" s="289"/>
    </row>
    <row r="50" spans="2:59" s="442" customFormat="1" ht="12.75">
      <c r="B50" s="460" t="s">
        <v>381</v>
      </c>
      <c r="C50" s="291"/>
      <c r="D50" s="249"/>
      <c r="E50" s="249" t="s">
        <v>307</v>
      </c>
      <c r="F50" s="249" t="s">
        <v>308</v>
      </c>
      <c r="G50" s="249"/>
      <c r="H50" s="249"/>
      <c r="I50" s="249"/>
      <c r="J50" s="249"/>
      <c r="K50" s="249"/>
      <c r="L50" s="249" t="s">
        <v>307</v>
      </c>
      <c r="M50" s="249" t="s">
        <v>307</v>
      </c>
      <c r="N50" s="516" t="s">
        <v>308</v>
      </c>
      <c r="O50" s="249"/>
      <c r="P50" s="249"/>
      <c r="Q50" s="249"/>
      <c r="R50" s="289"/>
      <c r="S50" s="248" t="s">
        <v>307</v>
      </c>
      <c r="T50" s="249"/>
      <c r="U50" s="249"/>
      <c r="V50" s="249"/>
      <c r="W50" s="249"/>
      <c r="X50" s="249"/>
      <c r="Y50" s="249" t="s">
        <v>307</v>
      </c>
      <c r="Z50" s="249" t="s">
        <v>307</v>
      </c>
      <c r="AA50" s="249"/>
      <c r="AB50" s="249"/>
      <c r="AC50" s="292"/>
      <c r="AD50" s="290" t="s">
        <v>307</v>
      </c>
      <c r="AE50" s="291" t="s">
        <v>307</v>
      </c>
      <c r="AF50" s="249"/>
      <c r="AG50" s="249"/>
      <c r="AH50" s="249"/>
      <c r="AI50" s="249"/>
      <c r="AJ50" s="289"/>
      <c r="AK50" s="248" t="s">
        <v>307</v>
      </c>
      <c r="AL50" s="249" t="s">
        <v>307</v>
      </c>
      <c r="AM50" s="249"/>
      <c r="AN50" s="249"/>
      <c r="AO50" s="249"/>
      <c r="AP50" s="249"/>
      <c r="AQ50" s="249"/>
      <c r="AR50" s="249"/>
      <c r="AS50" s="249" t="s">
        <v>307</v>
      </c>
      <c r="AT50" s="249"/>
      <c r="AU50" s="249"/>
      <c r="AV50" s="249" t="s">
        <v>307</v>
      </c>
      <c r="AW50" s="249"/>
      <c r="AX50" s="249"/>
      <c r="AY50" s="249" t="s">
        <v>307</v>
      </c>
      <c r="AZ50" s="249" t="s">
        <v>307</v>
      </c>
      <c r="BA50" s="249"/>
      <c r="BB50" s="249" t="s">
        <v>307</v>
      </c>
      <c r="BC50" s="249"/>
      <c r="BD50" s="249"/>
      <c r="BE50" s="249"/>
      <c r="BF50" s="249"/>
      <c r="BG50" s="289"/>
    </row>
    <row r="51" spans="2:59" s="442" customFormat="1" ht="12.75">
      <c r="B51" s="460" t="s">
        <v>382</v>
      </c>
      <c r="C51" s="291"/>
      <c r="D51" s="249"/>
      <c r="E51" s="249" t="s">
        <v>307</v>
      </c>
      <c r="F51" s="249" t="s">
        <v>308</v>
      </c>
      <c r="G51" s="249"/>
      <c r="H51" s="249"/>
      <c r="I51" s="249"/>
      <c r="J51" s="249"/>
      <c r="K51" s="249"/>
      <c r="L51" s="249" t="s">
        <v>307</v>
      </c>
      <c r="M51" s="249" t="s">
        <v>307</v>
      </c>
      <c r="N51" s="249" t="s">
        <v>308</v>
      </c>
      <c r="O51" s="249"/>
      <c r="P51" s="249"/>
      <c r="Q51" s="249"/>
      <c r="R51" s="289"/>
      <c r="S51" s="248" t="s">
        <v>307</v>
      </c>
      <c r="T51" s="249"/>
      <c r="U51" s="249"/>
      <c r="V51" s="249"/>
      <c r="W51" s="249"/>
      <c r="X51" s="249"/>
      <c r="Y51" s="249" t="s">
        <v>307</v>
      </c>
      <c r="Z51" s="249"/>
      <c r="AA51" s="249" t="s">
        <v>307</v>
      </c>
      <c r="AB51" s="249"/>
      <c r="AC51" s="292"/>
      <c r="AD51" s="290" t="s">
        <v>307</v>
      </c>
      <c r="AE51" s="291" t="s">
        <v>307</v>
      </c>
      <c r="AF51" s="249"/>
      <c r="AG51" s="249"/>
      <c r="AH51" s="249"/>
      <c r="AI51" s="249"/>
      <c r="AJ51" s="289"/>
      <c r="AK51" s="248" t="s">
        <v>307</v>
      </c>
      <c r="AL51" s="249" t="s">
        <v>307</v>
      </c>
      <c r="AM51" s="249"/>
      <c r="AN51" s="249"/>
      <c r="AO51" s="249"/>
      <c r="AP51" s="249"/>
      <c r="AQ51" s="249"/>
      <c r="AR51" s="249"/>
      <c r="AS51" s="249" t="s">
        <v>307</v>
      </c>
      <c r="AT51" s="249"/>
      <c r="AU51" s="249"/>
      <c r="AV51" s="249" t="s">
        <v>307</v>
      </c>
      <c r="AW51" s="249"/>
      <c r="AX51" s="249"/>
      <c r="AY51" s="249" t="s">
        <v>307</v>
      </c>
      <c r="AZ51" s="249"/>
      <c r="BA51" s="249"/>
      <c r="BB51" s="249" t="s">
        <v>307</v>
      </c>
      <c r="BC51" s="249"/>
      <c r="BD51" s="249"/>
      <c r="BE51" s="249"/>
      <c r="BF51" s="249"/>
      <c r="BG51" s="289"/>
    </row>
    <row r="52" spans="2:59" s="442" customFormat="1" ht="12.75">
      <c r="B52" s="460" t="s">
        <v>383</v>
      </c>
      <c r="C52" s="291" t="s">
        <v>307</v>
      </c>
      <c r="D52" s="249"/>
      <c r="E52" s="249"/>
      <c r="F52" s="249"/>
      <c r="G52" s="249"/>
      <c r="H52" s="249"/>
      <c r="I52" s="249"/>
      <c r="J52" s="249"/>
      <c r="K52" s="249"/>
      <c r="L52" s="249"/>
      <c r="M52" s="249"/>
      <c r="N52" s="249" t="s">
        <v>307</v>
      </c>
      <c r="O52" s="249"/>
      <c r="P52" s="249" t="s">
        <v>307</v>
      </c>
      <c r="Q52" s="249"/>
      <c r="R52" s="289"/>
      <c r="S52" s="248" t="s">
        <v>307</v>
      </c>
      <c r="T52" s="249"/>
      <c r="U52" s="249"/>
      <c r="V52" s="249"/>
      <c r="W52" s="249"/>
      <c r="X52" s="249"/>
      <c r="Y52" s="249" t="s">
        <v>307</v>
      </c>
      <c r="Z52" s="249"/>
      <c r="AA52" s="249" t="s">
        <v>307</v>
      </c>
      <c r="AB52" s="249"/>
      <c r="AC52" s="292"/>
      <c r="AD52" s="290" t="s">
        <v>307</v>
      </c>
      <c r="AE52" s="291" t="s">
        <v>307</v>
      </c>
      <c r="AF52" s="249"/>
      <c r="AG52" s="249"/>
      <c r="AH52" s="249"/>
      <c r="AI52" s="249"/>
      <c r="AJ52" s="289"/>
      <c r="AK52" s="248" t="s">
        <v>307</v>
      </c>
      <c r="AL52" s="249" t="s">
        <v>307</v>
      </c>
      <c r="AM52" s="249"/>
      <c r="AN52" s="249"/>
      <c r="AO52" s="249"/>
      <c r="AP52" s="249"/>
      <c r="AQ52" s="249"/>
      <c r="AR52" s="249"/>
      <c r="AS52" s="249" t="s">
        <v>307</v>
      </c>
      <c r="AT52" s="249"/>
      <c r="AU52" s="249"/>
      <c r="AV52" s="249" t="s">
        <v>307</v>
      </c>
      <c r="AW52" s="249"/>
      <c r="AX52" s="249"/>
      <c r="AY52" s="249" t="s">
        <v>307</v>
      </c>
      <c r="AZ52" s="249" t="s">
        <v>307</v>
      </c>
      <c r="BA52" s="249"/>
      <c r="BB52" s="249" t="s">
        <v>307</v>
      </c>
      <c r="BC52" s="249"/>
      <c r="BD52" s="249"/>
      <c r="BE52" s="249"/>
      <c r="BF52" s="249"/>
      <c r="BG52" s="289"/>
    </row>
    <row r="53" spans="2:59" s="442" customFormat="1" ht="13.5" thickBot="1">
      <c r="B53" s="517" t="s">
        <v>384</v>
      </c>
      <c r="C53" s="297"/>
      <c r="D53" s="251" t="s">
        <v>307</v>
      </c>
      <c r="E53" s="251"/>
      <c r="F53" s="251" t="s">
        <v>308</v>
      </c>
      <c r="G53" s="251"/>
      <c r="H53" s="251"/>
      <c r="I53" s="251"/>
      <c r="J53" s="251"/>
      <c r="K53" s="251" t="s">
        <v>307</v>
      </c>
      <c r="L53" s="251" t="s">
        <v>307</v>
      </c>
      <c r="M53" s="251" t="s">
        <v>307</v>
      </c>
      <c r="N53" s="251" t="s">
        <v>308</v>
      </c>
      <c r="O53" s="251"/>
      <c r="P53" s="251"/>
      <c r="Q53" s="251"/>
      <c r="R53" s="295"/>
      <c r="S53" s="250" t="s">
        <v>307</v>
      </c>
      <c r="T53" s="251"/>
      <c r="U53" s="251"/>
      <c r="V53" s="251"/>
      <c r="W53" s="251"/>
      <c r="X53" s="251"/>
      <c r="Y53" s="251" t="s">
        <v>307</v>
      </c>
      <c r="Z53" s="251"/>
      <c r="AA53" s="251" t="s">
        <v>307</v>
      </c>
      <c r="AB53" s="251"/>
      <c r="AC53" s="298"/>
      <c r="AD53" s="296" t="s">
        <v>308</v>
      </c>
      <c r="AE53" s="297" t="s">
        <v>307</v>
      </c>
      <c r="AF53" s="251"/>
      <c r="AG53" s="251"/>
      <c r="AH53" s="251"/>
      <c r="AI53" s="251"/>
      <c r="AJ53" s="295" t="s">
        <v>307</v>
      </c>
      <c r="AK53" s="250" t="s">
        <v>307</v>
      </c>
      <c r="AL53" s="251" t="s">
        <v>307</v>
      </c>
      <c r="AM53" s="251"/>
      <c r="AN53" s="251"/>
      <c r="AO53" s="251"/>
      <c r="AP53" s="251"/>
      <c r="AQ53" s="251"/>
      <c r="AR53" s="251"/>
      <c r="AS53" s="251" t="s">
        <v>307</v>
      </c>
      <c r="AT53" s="251"/>
      <c r="AU53" s="251"/>
      <c r="AV53" s="251"/>
      <c r="AW53" s="251"/>
      <c r="AX53" s="251"/>
      <c r="AY53" s="251" t="s">
        <v>307</v>
      </c>
      <c r="AZ53" s="251"/>
      <c r="BA53" s="251"/>
      <c r="BB53" s="251" t="s">
        <v>307</v>
      </c>
      <c r="BC53" s="251"/>
      <c r="BD53" s="251"/>
      <c r="BE53" s="251"/>
      <c r="BF53" s="251"/>
      <c r="BG53" s="295" t="s">
        <v>307</v>
      </c>
    </row>
    <row r="54" spans="2:59" s="442" customFormat="1" ht="24.75" customHeight="1" thickBot="1" thickTop="1">
      <c r="B54" s="518" t="s">
        <v>93</v>
      </c>
      <c r="C54" s="305">
        <f>COUNTIF(C7:C53,"○")</f>
        <v>2</v>
      </c>
      <c r="D54" s="253">
        <f aca="true" t="shared" si="0" ref="D54:BG54">COUNTIF(D7:D53,"○")</f>
        <v>11</v>
      </c>
      <c r="E54" s="253">
        <f t="shared" si="0"/>
        <v>34</v>
      </c>
      <c r="F54" s="253">
        <f t="shared" si="0"/>
        <v>27</v>
      </c>
      <c r="G54" s="253">
        <f t="shared" si="0"/>
        <v>3</v>
      </c>
      <c r="H54" s="253">
        <f t="shared" si="0"/>
        <v>13</v>
      </c>
      <c r="I54" s="253">
        <f t="shared" si="0"/>
        <v>11</v>
      </c>
      <c r="J54" s="253">
        <f t="shared" si="0"/>
        <v>19</v>
      </c>
      <c r="K54" s="253">
        <f t="shared" si="0"/>
        <v>30</v>
      </c>
      <c r="L54" s="253">
        <f t="shared" si="0"/>
        <v>31</v>
      </c>
      <c r="M54" s="253">
        <f t="shared" si="0"/>
        <v>26</v>
      </c>
      <c r="N54" s="253">
        <f t="shared" si="0"/>
        <v>11</v>
      </c>
      <c r="O54" s="253">
        <f t="shared" si="0"/>
        <v>14</v>
      </c>
      <c r="P54" s="253">
        <f t="shared" si="0"/>
        <v>6</v>
      </c>
      <c r="Q54" s="253">
        <f t="shared" si="0"/>
        <v>7</v>
      </c>
      <c r="R54" s="303">
        <f t="shared" si="0"/>
        <v>13</v>
      </c>
      <c r="S54" s="252">
        <f t="shared" si="0"/>
        <v>37</v>
      </c>
      <c r="T54" s="253">
        <f t="shared" si="0"/>
        <v>1</v>
      </c>
      <c r="U54" s="253">
        <f t="shared" si="0"/>
        <v>0</v>
      </c>
      <c r="V54" s="253">
        <f t="shared" si="0"/>
        <v>2</v>
      </c>
      <c r="W54" s="253">
        <f t="shared" si="0"/>
        <v>4</v>
      </c>
      <c r="X54" s="253">
        <f t="shared" si="0"/>
        <v>7</v>
      </c>
      <c r="Y54" s="253">
        <f t="shared" si="0"/>
        <v>37</v>
      </c>
      <c r="Z54" s="253">
        <f t="shared" si="0"/>
        <v>26</v>
      </c>
      <c r="AA54" s="253">
        <f t="shared" si="0"/>
        <v>10</v>
      </c>
      <c r="AB54" s="253">
        <f t="shared" si="0"/>
        <v>7</v>
      </c>
      <c r="AC54" s="306">
        <f t="shared" si="0"/>
        <v>2</v>
      </c>
      <c r="AD54" s="304">
        <f t="shared" si="0"/>
        <v>34</v>
      </c>
      <c r="AE54" s="305">
        <f t="shared" si="0"/>
        <v>30</v>
      </c>
      <c r="AF54" s="253">
        <f t="shared" si="0"/>
        <v>7</v>
      </c>
      <c r="AG54" s="253">
        <f t="shared" si="0"/>
        <v>1</v>
      </c>
      <c r="AH54" s="253">
        <f t="shared" si="0"/>
        <v>3</v>
      </c>
      <c r="AI54" s="253">
        <f t="shared" si="0"/>
        <v>8</v>
      </c>
      <c r="AJ54" s="303">
        <f t="shared" si="0"/>
        <v>20</v>
      </c>
      <c r="AK54" s="252">
        <f t="shared" si="0"/>
        <v>47</v>
      </c>
      <c r="AL54" s="253">
        <f t="shared" si="0"/>
        <v>44</v>
      </c>
      <c r="AM54" s="253">
        <f t="shared" si="0"/>
        <v>2</v>
      </c>
      <c r="AN54" s="253">
        <f t="shared" si="0"/>
        <v>0</v>
      </c>
      <c r="AO54" s="253">
        <f t="shared" si="0"/>
        <v>1</v>
      </c>
      <c r="AP54" s="253">
        <f t="shared" si="0"/>
        <v>0</v>
      </c>
      <c r="AQ54" s="253">
        <f t="shared" si="0"/>
        <v>0</v>
      </c>
      <c r="AR54" s="253">
        <f t="shared" si="0"/>
        <v>0</v>
      </c>
      <c r="AS54" s="253">
        <f t="shared" si="0"/>
        <v>47</v>
      </c>
      <c r="AT54" s="253">
        <f t="shared" si="0"/>
        <v>3</v>
      </c>
      <c r="AU54" s="253">
        <f t="shared" si="0"/>
        <v>4</v>
      </c>
      <c r="AV54" s="253">
        <f t="shared" si="0"/>
        <v>21</v>
      </c>
      <c r="AW54" s="253">
        <f t="shared" si="0"/>
        <v>1</v>
      </c>
      <c r="AX54" s="253">
        <f t="shared" si="0"/>
        <v>5</v>
      </c>
      <c r="AY54" s="253">
        <f t="shared" si="0"/>
        <v>45</v>
      </c>
      <c r="AZ54" s="253">
        <f t="shared" si="0"/>
        <v>23</v>
      </c>
      <c r="BA54" s="253">
        <f t="shared" si="0"/>
        <v>7</v>
      </c>
      <c r="BB54" s="253">
        <f t="shared" si="0"/>
        <v>40</v>
      </c>
      <c r="BC54" s="253">
        <f t="shared" si="0"/>
        <v>13</v>
      </c>
      <c r="BD54" s="253">
        <f t="shared" si="0"/>
        <v>0</v>
      </c>
      <c r="BE54" s="253">
        <f t="shared" si="0"/>
        <v>1</v>
      </c>
      <c r="BF54" s="253">
        <f t="shared" si="0"/>
        <v>4</v>
      </c>
      <c r="BG54" s="303">
        <f t="shared" si="0"/>
        <v>4</v>
      </c>
    </row>
    <row r="55" ht="13.5" thickTop="1"/>
  </sheetData>
  <sheetProtection/>
  <mergeCells count="64">
    <mergeCell ref="B2:B6"/>
    <mergeCell ref="C2:R2"/>
    <mergeCell ref="S2:AC2"/>
    <mergeCell ref="AD2:AD6"/>
    <mergeCell ref="AE2:AJ2"/>
    <mergeCell ref="AK2:AK6"/>
    <mergeCell ref="S3:S6"/>
    <mergeCell ref="T3:T6"/>
    <mergeCell ref="U3:X3"/>
    <mergeCell ref="Y3:Y6"/>
    <mergeCell ref="AL2:AR2"/>
    <mergeCell ref="AS2:BA2"/>
    <mergeCell ref="BB2:BG2"/>
    <mergeCell ref="C3:E3"/>
    <mergeCell ref="F3:I3"/>
    <mergeCell ref="J3:M5"/>
    <mergeCell ref="N3:N6"/>
    <mergeCell ref="O3:R4"/>
    <mergeCell ref="Z3:AC4"/>
    <mergeCell ref="AE3:AE6"/>
    <mergeCell ref="AF3:AF6"/>
    <mergeCell ref="AG3:AG6"/>
    <mergeCell ref="AH3:AH6"/>
    <mergeCell ref="AI3:AI6"/>
    <mergeCell ref="Z5:Z6"/>
    <mergeCell ref="AA5:AA6"/>
    <mergeCell ref="AB5:AB6"/>
    <mergeCell ref="AC5:AC6"/>
    <mergeCell ref="AJ3:AJ6"/>
    <mergeCell ref="AL3:AL6"/>
    <mergeCell ref="AM3:AM6"/>
    <mergeCell ref="AN3:AN6"/>
    <mergeCell ref="AO3:AO6"/>
    <mergeCell ref="AP3:AP6"/>
    <mergeCell ref="AQ3:AQ6"/>
    <mergeCell ref="AR3:AR6"/>
    <mergeCell ref="AS3:AS6"/>
    <mergeCell ref="AT3:AT6"/>
    <mergeCell ref="AU3:AU6"/>
    <mergeCell ref="AV3:AV6"/>
    <mergeCell ref="AW3:AW6"/>
    <mergeCell ref="AX3:AX6"/>
    <mergeCell ref="AY3:AY6"/>
    <mergeCell ref="AZ3:AZ6"/>
    <mergeCell ref="BA3:BA6"/>
    <mergeCell ref="BB3:BB6"/>
    <mergeCell ref="BC3:BC6"/>
    <mergeCell ref="BD3:BD6"/>
    <mergeCell ref="BE3:BE6"/>
    <mergeCell ref="BF3:BF6"/>
    <mergeCell ref="BG3:BG6"/>
    <mergeCell ref="C4:C6"/>
    <mergeCell ref="D4:D6"/>
    <mergeCell ref="E4:E6"/>
    <mergeCell ref="F4:F6"/>
    <mergeCell ref="G4:I4"/>
    <mergeCell ref="U4:X5"/>
    <mergeCell ref="G5:G6"/>
    <mergeCell ref="H5:H6"/>
    <mergeCell ref="I5:I6"/>
    <mergeCell ref="O5:O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29.xml><?xml version="1.0" encoding="utf-8"?>
<worksheet xmlns="http://schemas.openxmlformats.org/spreadsheetml/2006/main" xmlns:r="http://schemas.openxmlformats.org/officeDocument/2006/relationships">
  <sheetPr>
    <pageSetUpPr fitToPage="1"/>
  </sheetPr>
  <dimension ref="B1:AA197"/>
  <sheetViews>
    <sheetView tabSelected="1" view="pageBreakPreview" zoomScale="60" zoomScaleNormal="80" zoomScalePageLayoutView="0" workbookViewId="0" topLeftCell="A1">
      <pane xSplit="3" ySplit="5" topLeftCell="D167" activePane="bottomRight" state="frozen"/>
      <selection pane="topLeft" activeCell="A1" sqref="A1"/>
      <selection pane="topRight" activeCell="D1" sqref="D1"/>
      <selection pane="bottomLeft" activeCell="A6" sqref="A6"/>
      <selection pane="bottomRight" activeCell="AD175" sqref="AD175"/>
    </sheetView>
  </sheetViews>
  <sheetFormatPr defaultColWidth="9.00390625" defaultRowHeight="13.5"/>
  <cols>
    <col min="1" max="1" width="2.75390625" style="172" customWidth="1"/>
    <col min="2" max="2" width="13.75390625" style="392" customWidth="1"/>
    <col min="3" max="3" width="16.50390625" style="333" customWidth="1"/>
    <col min="4" max="14" width="7.875" style="172" customWidth="1"/>
    <col min="15" max="15" width="7.875" style="334" customWidth="1"/>
    <col min="16" max="27" width="7.875" style="172" customWidth="1"/>
    <col min="28" max="16384" width="8.875" style="172" customWidth="1"/>
  </cols>
  <sheetData>
    <row r="1" spans="2:27" ht="23.25" customHeight="1" thickBot="1">
      <c r="B1" s="172" t="s">
        <v>309</v>
      </c>
      <c r="C1" s="441"/>
      <c r="O1" s="442"/>
      <c r="AA1" s="316" t="s">
        <v>55</v>
      </c>
    </row>
    <row r="2" spans="2:27" s="335" customFormat="1" ht="27.75" customHeight="1" thickTop="1">
      <c r="B2" s="774"/>
      <c r="C2" s="777"/>
      <c r="D2" s="779" t="s">
        <v>310</v>
      </c>
      <c r="E2" s="780"/>
      <c r="F2" s="781"/>
      <c r="G2" s="784" t="s">
        <v>311</v>
      </c>
      <c r="H2" s="785"/>
      <c r="I2" s="785"/>
      <c r="J2" s="786"/>
      <c r="K2" s="611" t="s">
        <v>312</v>
      </c>
      <c r="L2" s="787"/>
      <c r="M2" s="787"/>
      <c r="N2" s="788"/>
      <c r="O2" s="771" t="s">
        <v>313</v>
      </c>
      <c r="P2" s="592" t="s">
        <v>314</v>
      </c>
      <c r="Q2" s="578"/>
      <c r="R2" s="579"/>
      <c r="S2" s="760" t="s">
        <v>315</v>
      </c>
      <c r="T2" s="586" t="s">
        <v>316</v>
      </c>
      <c r="U2" s="579"/>
      <c r="V2" s="762" t="s">
        <v>317</v>
      </c>
      <c r="W2" s="763"/>
      <c r="X2" s="763"/>
      <c r="Y2" s="763"/>
      <c r="Z2" s="763"/>
      <c r="AA2" s="764"/>
    </row>
    <row r="3" spans="2:27" s="335" customFormat="1" ht="16.5" customHeight="1">
      <c r="B3" s="775"/>
      <c r="C3" s="778"/>
      <c r="D3" s="782"/>
      <c r="E3" s="769"/>
      <c r="F3" s="783"/>
      <c r="G3" s="766"/>
      <c r="H3" s="768" t="s">
        <v>318</v>
      </c>
      <c r="I3" s="769"/>
      <c r="J3" s="770"/>
      <c r="K3" s="583" t="s">
        <v>319</v>
      </c>
      <c r="L3" s="575" t="s">
        <v>320</v>
      </c>
      <c r="M3" s="575" t="s">
        <v>321</v>
      </c>
      <c r="N3" s="576" t="s">
        <v>322</v>
      </c>
      <c r="O3" s="772"/>
      <c r="P3" s="595"/>
      <c r="Q3" s="575" t="s">
        <v>323</v>
      </c>
      <c r="R3" s="576"/>
      <c r="S3" s="761"/>
      <c r="T3" s="583" t="s">
        <v>324</v>
      </c>
      <c r="U3" s="576" t="s">
        <v>325</v>
      </c>
      <c r="V3" s="336"/>
      <c r="W3" s="757" t="s">
        <v>323</v>
      </c>
      <c r="X3" s="758"/>
      <c r="Y3" s="758"/>
      <c r="Z3" s="758"/>
      <c r="AA3" s="759"/>
    </row>
    <row r="4" spans="2:27" s="335" customFormat="1" ht="23.25" customHeight="1">
      <c r="B4" s="775"/>
      <c r="C4" s="778"/>
      <c r="D4" s="789"/>
      <c r="E4" s="768" t="s">
        <v>326</v>
      </c>
      <c r="F4" s="791" t="s">
        <v>327</v>
      </c>
      <c r="G4" s="767"/>
      <c r="H4" s="768" t="s">
        <v>221</v>
      </c>
      <c r="I4" s="768" t="s">
        <v>328</v>
      </c>
      <c r="J4" s="773" t="s">
        <v>329</v>
      </c>
      <c r="K4" s="583"/>
      <c r="L4" s="575"/>
      <c r="M4" s="575"/>
      <c r="N4" s="576"/>
      <c r="O4" s="772"/>
      <c r="P4" s="595"/>
      <c r="Q4" s="575" t="s">
        <v>330</v>
      </c>
      <c r="R4" s="576" t="s">
        <v>331</v>
      </c>
      <c r="S4" s="761"/>
      <c r="T4" s="583"/>
      <c r="U4" s="576"/>
      <c r="V4" s="337"/>
      <c r="W4" s="756" t="s">
        <v>332</v>
      </c>
      <c r="X4" s="756" t="s">
        <v>333</v>
      </c>
      <c r="Y4" s="756" t="s">
        <v>334</v>
      </c>
      <c r="Z4" s="756" t="s">
        <v>335</v>
      </c>
      <c r="AA4" s="765" t="s">
        <v>336</v>
      </c>
    </row>
    <row r="5" spans="2:27" s="335" customFormat="1" ht="73.5" customHeight="1">
      <c r="B5" s="776"/>
      <c r="C5" s="778"/>
      <c r="D5" s="790"/>
      <c r="E5" s="768"/>
      <c r="F5" s="791"/>
      <c r="G5" s="767"/>
      <c r="H5" s="792"/>
      <c r="I5" s="792"/>
      <c r="J5" s="773"/>
      <c r="K5" s="583"/>
      <c r="L5" s="575"/>
      <c r="M5" s="575"/>
      <c r="N5" s="576"/>
      <c r="O5" s="772"/>
      <c r="P5" s="593"/>
      <c r="Q5" s="575"/>
      <c r="R5" s="576"/>
      <c r="S5" s="761"/>
      <c r="T5" s="583"/>
      <c r="U5" s="576"/>
      <c r="V5" s="338"/>
      <c r="W5" s="756"/>
      <c r="X5" s="756"/>
      <c r="Y5" s="756"/>
      <c r="Z5" s="756"/>
      <c r="AA5" s="765"/>
    </row>
    <row r="6" spans="2:27" s="335" customFormat="1" ht="13.5" customHeight="1">
      <c r="B6" s="793" t="s">
        <v>406</v>
      </c>
      <c r="C6" s="419" t="s">
        <v>51</v>
      </c>
      <c r="D6" s="340">
        <v>210</v>
      </c>
      <c r="E6" s="346">
        <v>193</v>
      </c>
      <c r="F6" s="473">
        <v>17</v>
      </c>
      <c r="G6" s="343">
        <v>32</v>
      </c>
      <c r="H6" s="346">
        <v>5</v>
      </c>
      <c r="I6" s="346">
        <v>22</v>
      </c>
      <c r="J6" s="348">
        <v>5</v>
      </c>
      <c r="K6" s="349">
        <v>7</v>
      </c>
      <c r="L6" s="346">
        <v>6</v>
      </c>
      <c r="M6" s="346">
        <v>6</v>
      </c>
      <c r="N6" s="347">
        <v>13</v>
      </c>
      <c r="O6" s="350">
        <v>4</v>
      </c>
      <c r="P6" s="340">
        <v>0</v>
      </c>
      <c r="Q6" s="346">
        <v>0</v>
      </c>
      <c r="R6" s="347">
        <v>0</v>
      </c>
      <c r="S6" s="351">
        <v>174</v>
      </c>
      <c r="T6" s="349">
        <v>117</v>
      </c>
      <c r="U6" s="347">
        <v>57</v>
      </c>
      <c r="V6" s="343">
        <v>57</v>
      </c>
      <c r="W6" s="352">
        <v>0</v>
      </c>
      <c r="X6" s="352">
        <v>0</v>
      </c>
      <c r="Y6" s="352">
        <v>0</v>
      </c>
      <c r="Z6" s="352">
        <v>0</v>
      </c>
      <c r="AA6" s="353">
        <v>57</v>
      </c>
    </row>
    <row r="7" spans="2:27" s="339" customFormat="1" ht="13.5" customHeight="1">
      <c r="B7" s="794"/>
      <c r="C7" s="419" t="s">
        <v>337</v>
      </c>
      <c r="D7" s="340">
        <v>17</v>
      </c>
      <c r="E7" s="341">
        <v>10</v>
      </c>
      <c r="F7" s="474">
        <v>7</v>
      </c>
      <c r="G7" s="343">
        <v>16</v>
      </c>
      <c r="H7" s="341">
        <v>0</v>
      </c>
      <c r="I7" s="341">
        <v>15</v>
      </c>
      <c r="J7" s="344">
        <v>1</v>
      </c>
      <c r="K7" s="340">
        <v>13</v>
      </c>
      <c r="L7" s="341">
        <v>2</v>
      </c>
      <c r="M7" s="341">
        <v>0</v>
      </c>
      <c r="N7" s="342">
        <v>1</v>
      </c>
      <c r="O7" s="345">
        <v>1</v>
      </c>
      <c r="P7" s="340">
        <v>0</v>
      </c>
      <c r="Q7" s="341">
        <v>0</v>
      </c>
      <c r="R7" s="342">
        <v>0</v>
      </c>
      <c r="S7" s="345">
        <v>0</v>
      </c>
      <c r="T7" s="340">
        <v>0</v>
      </c>
      <c r="U7" s="342">
        <v>0</v>
      </c>
      <c r="V7" s="343">
        <v>0</v>
      </c>
      <c r="W7" s="341">
        <v>0</v>
      </c>
      <c r="X7" s="341">
        <v>0</v>
      </c>
      <c r="Y7" s="341">
        <v>0</v>
      </c>
      <c r="Z7" s="341">
        <v>0</v>
      </c>
      <c r="AA7" s="342">
        <v>0</v>
      </c>
    </row>
    <row r="8" spans="2:27" s="339" customFormat="1" ht="13.5" customHeight="1">
      <c r="B8" s="794"/>
      <c r="C8" s="419" t="s">
        <v>338</v>
      </c>
      <c r="D8" s="340">
        <v>0</v>
      </c>
      <c r="E8" s="341">
        <v>0</v>
      </c>
      <c r="F8" s="474">
        <v>0</v>
      </c>
      <c r="G8" s="343">
        <v>0</v>
      </c>
      <c r="H8" s="341">
        <v>0</v>
      </c>
      <c r="I8" s="341">
        <v>0</v>
      </c>
      <c r="J8" s="344">
        <v>0</v>
      </c>
      <c r="K8" s="340">
        <v>0</v>
      </c>
      <c r="L8" s="341">
        <v>0</v>
      </c>
      <c r="M8" s="341">
        <v>0</v>
      </c>
      <c r="N8" s="342">
        <v>0</v>
      </c>
      <c r="O8" s="345">
        <v>0</v>
      </c>
      <c r="P8" s="340">
        <v>0</v>
      </c>
      <c r="Q8" s="341">
        <v>0</v>
      </c>
      <c r="R8" s="342">
        <v>0</v>
      </c>
      <c r="S8" s="345">
        <v>0</v>
      </c>
      <c r="T8" s="340">
        <v>0</v>
      </c>
      <c r="U8" s="342">
        <v>0</v>
      </c>
      <c r="V8" s="343">
        <v>0</v>
      </c>
      <c r="W8" s="341">
        <v>0</v>
      </c>
      <c r="X8" s="341">
        <v>0</v>
      </c>
      <c r="Y8" s="341">
        <v>0</v>
      </c>
      <c r="Z8" s="341">
        <v>0</v>
      </c>
      <c r="AA8" s="342">
        <v>0</v>
      </c>
    </row>
    <row r="9" spans="2:27" s="339" customFormat="1" ht="13.5" customHeight="1" thickBot="1">
      <c r="B9" s="795"/>
      <c r="C9" s="421" t="s">
        <v>336</v>
      </c>
      <c r="D9" s="429">
        <v>0</v>
      </c>
      <c r="E9" s="430">
        <v>0</v>
      </c>
      <c r="F9" s="475">
        <v>0</v>
      </c>
      <c r="G9" s="432">
        <v>0</v>
      </c>
      <c r="H9" s="430">
        <v>0</v>
      </c>
      <c r="I9" s="430">
        <v>0</v>
      </c>
      <c r="J9" s="433">
        <v>0</v>
      </c>
      <c r="K9" s="429">
        <v>0</v>
      </c>
      <c r="L9" s="430">
        <v>0</v>
      </c>
      <c r="M9" s="430">
        <v>0</v>
      </c>
      <c r="N9" s="431">
        <v>0</v>
      </c>
      <c r="O9" s="434">
        <v>0</v>
      </c>
      <c r="P9" s="429">
        <v>0</v>
      </c>
      <c r="Q9" s="430">
        <v>0</v>
      </c>
      <c r="R9" s="431">
        <v>0</v>
      </c>
      <c r="S9" s="434">
        <v>0</v>
      </c>
      <c r="T9" s="429">
        <v>0</v>
      </c>
      <c r="U9" s="431">
        <v>0</v>
      </c>
      <c r="V9" s="432">
        <v>0</v>
      </c>
      <c r="W9" s="430">
        <v>0</v>
      </c>
      <c r="X9" s="430">
        <v>0</v>
      </c>
      <c r="Y9" s="430">
        <v>0</v>
      </c>
      <c r="Z9" s="430">
        <v>0</v>
      </c>
      <c r="AA9" s="431">
        <v>0</v>
      </c>
    </row>
    <row r="10" spans="2:27" s="335" customFormat="1" ht="13.5" customHeight="1">
      <c r="B10" s="796" t="s">
        <v>407</v>
      </c>
      <c r="C10" s="420" t="s">
        <v>51</v>
      </c>
      <c r="D10" s="435">
        <v>543</v>
      </c>
      <c r="E10" s="461">
        <v>536</v>
      </c>
      <c r="F10" s="476">
        <v>7</v>
      </c>
      <c r="G10" s="438">
        <v>96</v>
      </c>
      <c r="H10" s="461">
        <v>0</v>
      </c>
      <c r="I10" s="461">
        <v>92</v>
      </c>
      <c r="J10" s="463">
        <v>4</v>
      </c>
      <c r="K10" s="464">
        <v>2</v>
      </c>
      <c r="L10" s="461">
        <v>0</v>
      </c>
      <c r="M10" s="461">
        <v>3</v>
      </c>
      <c r="N10" s="462">
        <v>91</v>
      </c>
      <c r="O10" s="465">
        <v>1</v>
      </c>
      <c r="P10" s="435">
        <v>0</v>
      </c>
      <c r="Q10" s="461">
        <v>0</v>
      </c>
      <c r="R10" s="462">
        <v>0</v>
      </c>
      <c r="S10" s="466">
        <v>446</v>
      </c>
      <c r="T10" s="464">
        <v>338</v>
      </c>
      <c r="U10" s="462">
        <v>108</v>
      </c>
      <c r="V10" s="438">
        <v>108</v>
      </c>
      <c r="W10" s="467">
        <v>0</v>
      </c>
      <c r="X10" s="467">
        <v>0</v>
      </c>
      <c r="Y10" s="467">
        <v>0</v>
      </c>
      <c r="Z10" s="467">
        <v>82</v>
      </c>
      <c r="AA10" s="468">
        <v>26</v>
      </c>
    </row>
    <row r="11" spans="2:27" s="339" customFormat="1" ht="13.5" customHeight="1">
      <c r="B11" s="794"/>
      <c r="C11" s="422" t="s">
        <v>337</v>
      </c>
      <c r="D11" s="372">
        <v>8</v>
      </c>
      <c r="E11" s="424">
        <v>6</v>
      </c>
      <c r="F11" s="477">
        <v>2</v>
      </c>
      <c r="G11" s="426">
        <v>7</v>
      </c>
      <c r="H11" s="424">
        <v>1</v>
      </c>
      <c r="I11" s="424">
        <v>6</v>
      </c>
      <c r="J11" s="427">
        <v>0</v>
      </c>
      <c r="K11" s="372">
        <v>4</v>
      </c>
      <c r="L11" s="424">
        <v>2</v>
      </c>
      <c r="M11" s="424">
        <v>1</v>
      </c>
      <c r="N11" s="425">
        <v>0</v>
      </c>
      <c r="O11" s="428">
        <v>1</v>
      </c>
      <c r="P11" s="372">
        <v>0</v>
      </c>
      <c r="Q11" s="424">
        <v>0</v>
      </c>
      <c r="R11" s="425">
        <v>0</v>
      </c>
      <c r="S11" s="428">
        <v>0</v>
      </c>
      <c r="T11" s="372">
        <v>0</v>
      </c>
      <c r="U11" s="425">
        <v>0</v>
      </c>
      <c r="V11" s="426">
        <v>0</v>
      </c>
      <c r="W11" s="424">
        <v>0</v>
      </c>
      <c r="X11" s="424">
        <v>0</v>
      </c>
      <c r="Y11" s="424">
        <v>0</v>
      </c>
      <c r="Z11" s="424">
        <v>0</v>
      </c>
      <c r="AA11" s="425">
        <v>0</v>
      </c>
    </row>
    <row r="12" spans="2:27" s="339" customFormat="1" ht="13.5" customHeight="1">
      <c r="B12" s="794"/>
      <c r="C12" s="419" t="s">
        <v>338</v>
      </c>
      <c r="D12" s="340">
        <v>1</v>
      </c>
      <c r="E12" s="341">
        <v>1</v>
      </c>
      <c r="F12" s="474">
        <v>0</v>
      </c>
      <c r="G12" s="343">
        <v>0</v>
      </c>
      <c r="H12" s="341">
        <v>0</v>
      </c>
      <c r="I12" s="341">
        <v>0</v>
      </c>
      <c r="J12" s="344">
        <v>0</v>
      </c>
      <c r="K12" s="340">
        <v>0</v>
      </c>
      <c r="L12" s="341">
        <v>0</v>
      </c>
      <c r="M12" s="341">
        <v>0</v>
      </c>
      <c r="N12" s="342">
        <v>0</v>
      </c>
      <c r="O12" s="345">
        <v>0</v>
      </c>
      <c r="P12" s="340">
        <v>0</v>
      </c>
      <c r="Q12" s="341">
        <v>0</v>
      </c>
      <c r="R12" s="342">
        <v>0</v>
      </c>
      <c r="S12" s="345">
        <v>1</v>
      </c>
      <c r="T12" s="340">
        <v>1</v>
      </c>
      <c r="U12" s="342">
        <v>0</v>
      </c>
      <c r="V12" s="343">
        <v>0</v>
      </c>
      <c r="W12" s="341">
        <v>0</v>
      </c>
      <c r="X12" s="341">
        <v>0</v>
      </c>
      <c r="Y12" s="341">
        <v>0</v>
      </c>
      <c r="Z12" s="341">
        <v>0</v>
      </c>
      <c r="AA12" s="342">
        <v>0</v>
      </c>
    </row>
    <row r="13" spans="2:27" s="339" customFormat="1" ht="13.5" customHeight="1" thickBot="1">
      <c r="B13" s="795"/>
      <c r="C13" s="421" t="s">
        <v>336</v>
      </c>
      <c r="D13" s="429">
        <v>0</v>
      </c>
      <c r="E13" s="430">
        <v>0</v>
      </c>
      <c r="F13" s="475">
        <v>0</v>
      </c>
      <c r="G13" s="432">
        <v>0</v>
      </c>
      <c r="H13" s="430">
        <v>0</v>
      </c>
      <c r="I13" s="430">
        <v>0</v>
      </c>
      <c r="J13" s="433">
        <v>0</v>
      </c>
      <c r="K13" s="429">
        <v>0</v>
      </c>
      <c r="L13" s="430">
        <v>0</v>
      </c>
      <c r="M13" s="430">
        <v>0</v>
      </c>
      <c r="N13" s="431">
        <v>0</v>
      </c>
      <c r="O13" s="434">
        <v>0</v>
      </c>
      <c r="P13" s="429">
        <v>0</v>
      </c>
      <c r="Q13" s="430">
        <v>0</v>
      </c>
      <c r="R13" s="431">
        <v>0</v>
      </c>
      <c r="S13" s="434">
        <v>0</v>
      </c>
      <c r="T13" s="429">
        <v>0</v>
      </c>
      <c r="U13" s="431">
        <v>0</v>
      </c>
      <c r="V13" s="432">
        <v>0</v>
      </c>
      <c r="W13" s="430">
        <v>0</v>
      </c>
      <c r="X13" s="430">
        <v>0</v>
      </c>
      <c r="Y13" s="430">
        <v>0</v>
      </c>
      <c r="Z13" s="430">
        <v>0</v>
      </c>
      <c r="AA13" s="431">
        <v>0</v>
      </c>
    </row>
    <row r="14" spans="2:27" s="335" customFormat="1" ht="13.5" customHeight="1">
      <c r="B14" s="796" t="s">
        <v>408</v>
      </c>
      <c r="C14" s="420" t="s">
        <v>51</v>
      </c>
      <c r="D14" s="435">
        <v>12</v>
      </c>
      <c r="E14" s="461">
        <v>10</v>
      </c>
      <c r="F14" s="476">
        <v>2</v>
      </c>
      <c r="G14" s="438">
        <v>9</v>
      </c>
      <c r="H14" s="461">
        <v>2</v>
      </c>
      <c r="I14" s="461">
        <v>4</v>
      </c>
      <c r="J14" s="463">
        <v>3</v>
      </c>
      <c r="K14" s="464">
        <v>0</v>
      </c>
      <c r="L14" s="461">
        <v>3</v>
      </c>
      <c r="M14" s="461">
        <v>3</v>
      </c>
      <c r="N14" s="462">
        <v>3</v>
      </c>
      <c r="O14" s="465">
        <v>2</v>
      </c>
      <c r="P14" s="435">
        <v>0</v>
      </c>
      <c r="Q14" s="461">
        <v>0</v>
      </c>
      <c r="R14" s="462">
        <v>0</v>
      </c>
      <c r="S14" s="466">
        <v>1</v>
      </c>
      <c r="T14" s="464">
        <v>1</v>
      </c>
      <c r="U14" s="462">
        <v>0</v>
      </c>
      <c r="V14" s="438">
        <v>0</v>
      </c>
      <c r="W14" s="467">
        <v>0</v>
      </c>
      <c r="X14" s="467">
        <v>0</v>
      </c>
      <c r="Y14" s="467">
        <v>0</v>
      </c>
      <c r="Z14" s="467">
        <v>0</v>
      </c>
      <c r="AA14" s="468">
        <v>0</v>
      </c>
    </row>
    <row r="15" spans="2:27" s="339" customFormat="1" ht="13.5" customHeight="1">
      <c r="B15" s="794"/>
      <c r="C15" s="422" t="s">
        <v>337</v>
      </c>
      <c r="D15" s="372">
        <v>2</v>
      </c>
      <c r="E15" s="424">
        <v>0</v>
      </c>
      <c r="F15" s="477">
        <v>2</v>
      </c>
      <c r="G15" s="426">
        <v>1</v>
      </c>
      <c r="H15" s="424">
        <v>0</v>
      </c>
      <c r="I15" s="424">
        <v>1</v>
      </c>
      <c r="J15" s="427">
        <v>0</v>
      </c>
      <c r="K15" s="372">
        <v>1</v>
      </c>
      <c r="L15" s="424">
        <v>0</v>
      </c>
      <c r="M15" s="424">
        <v>0</v>
      </c>
      <c r="N15" s="425">
        <v>0</v>
      </c>
      <c r="O15" s="428">
        <v>0</v>
      </c>
      <c r="P15" s="372">
        <v>0</v>
      </c>
      <c r="Q15" s="424">
        <v>0</v>
      </c>
      <c r="R15" s="425">
        <v>0</v>
      </c>
      <c r="S15" s="428">
        <v>1</v>
      </c>
      <c r="T15" s="372">
        <v>1</v>
      </c>
      <c r="U15" s="425">
        <v>0</v>
      </c>
      <c r="V15" s="426">
        <v>0</v>
      </c>
      <c r="W15" s="424">
        <v>0</v>
      </c>
      <c r="X15" s="424">
        <v>0</v>
      </c>
      <c r="Y15" s="424">
        <v>0</v>
      </c>
      <c r="Z15" s="424">
        <v>0</v>
      </c>
      <c r="AA15" s="425">
        <v>0</v>
      </c>
    </row>
    <row r="16" spans="2:27" s="339" customFormat="1" ht="13.5" customHeight="1">
      <c r="B16" s="794"/>
      <c r="C16" s="419" t="s">
        <v>338</v>
      </c>
      <c r="D16" s="340">
        <v>0</v>
      </c>
      <c r="E16" s="341">
        <v>0</v>
      </c>
      <c r="F16" s="474">
        <v>0</v>
      </c>
      <c r="G16" s="343">
        <v>0</v>
      </c>
      <c r="H16" s="341">
        <v>0</v>
      </c>
      <c r="I16" s="341">
        <v>0</v>
      </c>
      <c r="J16" s="344">
        <v>0</v>
      </c>
      <c r="K16" s="340">
        <v>0</v>
      </c>
      <c r="L16" s="341">
        <v>0</v>
      </c>
      <c r="M16" s="341">
        <v>0</v>
      </c>
      <c r="N16" s="342">
        <v>0</v>
      </c>
      <c r="O16" s="345">
        <v>0</v>
      </c>
      <c r="P16" s="340">
        <v>0</v>
      </c>
      <c r="Q16" s="341">
        <v>0</v>
      </c>
      <c r="R16" s="342">
        <v>0</v>
      </c>
      <c r="S16" s="345">
        <v>0</v>
      </c>
      <c r="T16" s="340">
        <v>0</v>
      </c>
      <c r="U16" s="342">
        <v>0</v>
      </c>
      <c r="V16" s="343">
        <v>0</v>
      </c>
      <c r="W16" s="341">
        <v>0</v>
      </c>
      <c r="X16" s="341">
        <v>0</v>
      </c>
      <c r="Y16" s="341">
        <v>0</v>
      </c>
      <c r="Z16" s="341">
        <v>0</v>
      </c>
      <c r="AA16" s="342">
        <v>0</v>
      </c>
    </row>
    <row r="17" spans="2:27" s="339" customFormat="1" ht="13.5" customHeight="1" thickBot="1">
      <c r="B17" s="795"/>
      <c r="C17" s="421" t="s">
        <v>336</v>
      </c>
      <c r="D17" s="429">
        <v>0</v>
      </c>
      <c r="E17" s="430">
        <v>0</v>
      </c>
      <c r="F17" s="475">
        <v>0</v>
      </c>
      <c r="G17" s="432">
        <v>0</v>
      </c>
      <c r="H17" s="430">
        <v>0</v>
      </c>
      <c r="I17" s="430">
        <v>0</v>
      </c>
      <c r="J17" s="433">
        <v>0</v>
      </c>
      <c r="K17" s="429">
        <v>0</v>
      </c>
      <c r="L17" s="430">
        <v>0</v>
      </c>
      <c r="M17" s="430">
        <v>0</v>
      </c>
      <c r="N17" s="431">
        <v>0</v>
      </c>
      <c r="O17" s="434">
        <v>0</v>
      </c>
      <c r="P17" s="429">
        <v>0</v>
      </c>
      <c r="Q17" s="430">
        <v>0</v>
      </c>
      <c r="R17" s="431">
        <v>0</v>
      </c>
      <c r="S17" s="434">
        <v>0</v>
      </c>
      <c r="T17" s="429">
        <v>0</v>
      </c>
      <c r="U17" s="431">
        <v>0</v>
      </c>
      <c r="V17" s="432">
        <v>0</v>
      </c>
      <c r="W17" s="430">
        <v>0</v>
      </c>
      <c r="X17" s="430">
        <v>0</v>
      </c>
      <c r="Y17" s="430">
        <v>0</v>
      </c>
      <c r="Z17" s="430">
        <v>0</v>
      </c>
      <c r="AA17" s="431">
        <v>0</v>
      </c>
    </row>
    <row r="18" spans="2:27" s="339" customFormat="1" ht="13.5" customHeight="1">
      <c r="B18" s="796" t="s">
        <v>409</v>
      </c>
      <c r="C18" s="420" t="s">
        <v>51</v>
      </c>
      <c r="D18" s="435">
        <v>11</v>
      </c>
      <c r="E18" s="436">
        <v>8</v>
      </c>
      <c r="F18" s="478">
        <v>3</v>
      </c>
      <c r="G18" s="438">
        <v>10</v>
      </c>
      <c r="H18" s="436">
        <v>5</v>
      </c>
      <c r="I18" s="436">
        <v>4</v>
      </c>
      <c r="J18" s="439">
        <v>1</v>
      </c>
      <c r="K18" s="435">
        <v>7</v>
      </c>
      <c r="L18" s="436">
        <v>3</v>
      </c>
      <c r="M18" s="436">
        <v>0</v>
      </c>
      <c r="N18" s="437">
        <v>0</v>
      </c>
      <c r="O18" s="440">
        <v>1</v>
      </c>
      <c r="P18" s="435">
        <v>0</v>
      </c>
      <c r="Q18" s="436">
        <v>0</v>
      </c>
      <c r="R18" s="437">
        <v>0</v>
      </c>
      <c r="S18" s="440">
        <v>0</v>
      </c>
      <c r="T18" s="435">
        <v>0</v>
      </c>
      <c r="U18" s="437">
        <v>0</v>
      </c>
      <c r="V18" s="438">
        <v>0</v>
      </c>
      <c r="W18" s="436">
        <v>0</v>
      </c>
      <c r="X18" s="436">
        <v>0</v>
      </c>
      <c r="Y18" s="436">
        <v>0</v>
      </c>
      <c r="Z18" s="436">
        <v>0</v>
      </c>
      <c r="AA18" s="437">
        <v>0</v>
      </c>
    </row>
    <row r="19" spans="2:27" s="339" customFormat="1" ht="13.5" customHeight="1">
      <c r="B19" s="794"/>
      <c r="C19" s="422" t="s">
        <v>337</v>
      </c>
      <c r="D19" s="372">
        <v>6</v>
      </c>
      <c r="E19" s="424">
        <v>6</v>
      </c>
      <c r="F19" s="477">
        <v>0</v>
      </c>
      <c r="G19" s="426">
        <v>5</v>
      </c>
      <c r="H19" s="424">
        <v>1</v>
      </c>
      <c r="I19" s="424">
        <v>4</v>
      </c>
      <c r="J19" s="427">
        <v>0</v>
      </c>
      <c r="K19" s="372">
        <v>0</v>
      </c>
      <c r="L19" s="424">
        <v>3</v>
      </c>
      <c r="M19" s="424">
        <v>2</v>
      </c>
      <c r="N19" s="425">
        <v>0</v>
      </c>
      <c r="O19" s="428">
        <v>0</v>
      </c>
      <c r="P19" s="372">
        <v>0</v>
      </c>
      <c r="Q19" s="424">
        <v>0</v>
      </c>
      <c r="R19" s="425">
        <v>0</v>
      </c>
      <c r="S19" s="428">
        <v>1</v>
      </c>
      <c r="T19" s="372">
        <v>1</v>
      </c>
      <c r="U19" s="425">
        <v>0</v>
      </c>
      <c r="V19" s="426">
        <v>0</v>
      </c>
      <c r="W19" s="424">
        <v>0</v>
      </c>
      <c r="X19" s="424">
        <v>0</v>
      </c>
      <c r="Y19" s="424">
        <v>0</v>
      </c>
      <c r="Z19" s="424">
        <v>0</v>
      </c>
      <c r="AA19" s="425">
        <v>0</v>
      </c>
    </row>
    <row r="20" spans="2:27" s="339" customFormat="1" ht="13.5" customHeight="1">
      <c r="B20" s="794"/>
      <c r="C20" s="419" t="s">
        <v>338</v>
      </c>
      <c r="D20" s="340">
        <v>2</v>
      </c>
      <c r="E20" s="341">
        <v>1</v>
      </c>
      <c r="F20" s="474">
        <v>1</v>
      </c>
      <c r="G20" s="343">
        <v>2</v>
      </c>
      <c r="H20" s="341">
        <v>2</v>
      </c>
      <c r="I20" s="341">
        <v>0</v>
      </c>
      <c r="J20" s="344">
        <v>0</v>
      </c>
      <c r="K20" s="340">
        <v>2</v>
      </c>
      <c r="L20" s="341">
        <v>0</v>
      </c>
      <c r="M20" s="341">
        <v>0</v>
      </c>
      <c r="N20" s="342">
        <v>0</v>
      </c>
      <c r="O20" s="345">
        <v>0</v>
      </c>
      <c r="P20" s="340">
        <v>0</v>
      </c>
      <c r="Q20" s="341">
        <v>0</v>
      </c>
      <c r="R20" s="342">
        <v>0</v>
      </c>
      <c r="S20" s="345">
        <v>0</v>
      </c>
      <c r="T20" s="340">
        <v>0</v>
      </c>
      <c r="U20" s="342">
        <v>0</v>
      </c>
      <c r="V20" s="343">
        <v>0</v>
      </c>
      <c r="W20" s="341">
        <v>0</v>
      </c>
      <c r="X20" s="341">
        <v>0</v>
      </c>
      <c r="Y20" s="341">
        <v>0</v>
      </c>
      <c r="Z20" s="341">
        <v>0</v>
      </c>
      <c r="AA20" s="342">
        <v>0</v>
      </c>
    </row>
    <row r="21" spans="2:27" s="339" customFormat="1" ht="13.5" customHeight="1" thickBot="1">
      <c r="B21" s="795"/>
      <c r="C21" s="421" t="s">
        <v>336</v>
      </c>
      <c r="D21" s="429">
        <v>0</v>
      </c>
      <c r="E21" s="430">
        <v>0</v>
      </c>
      <c r="F21" s="475">
        <v>0</v>
      </c>
      <c r="G21" s="432">
        <v>0</v>
      </c>
      <c r="H21" s="430">
        <v>0</v>
      </c>
      <c r="I21" s="430">
        <v>0</v>
      </c>
      <c r="J21" s="433">
        <v>0</v>
      </c>
      <c r="K21" s="429">
        <v>0</v>
      </c>
      <c r="L21" s="430">
        <v>0</v>
      </c>
      <c r="M21" s="430">
        <v>0</v>
      </c>
      <c r="N21" s="431">
        <v>0</v>
      </c>
      <c r="O21" s="434">
        <v>0</v>
      </c>
      <c r="P21" s="429">
        <v>0</v>
      </c>
      <c r="Q21" s="430">
        <v>0</v>
      </c>
      <c r="R21" s="431">
        <v>0</v>
      </c>
      <c r="S21" s="434">
        <v>0</v>
      </c>
      <c r="T21" s="429">
        <v>0</v>
      </c>
      <c r="U21" s="431">
        <v>0</v>
      </c>
      <c r="V21" s="432">
        <v>0</v>
      </c>
      <c r="W21" s="430">
        <v>0</v>
      </c>
      <c r="X21" s="430">
        <v>0</v>
      </c>
      <c r="Y21" s="430">
        <v>0</v>
      </c>
      <c r="Z21" s="430">
        <v>0</v>
      </c>
      <c r="AA21" s="431">
        <v>0</v>
      </c>
    </row>
    <row r="22" spans="2:27" s="339" customFormat="1" ht="13.5" customHeight="1">
      <c r="B22" s="796" t="s">
        <v>410</v>
      </c>
      <c r="C22" s="420" t="s">
        <v>51</v>
      </c>
      <c r="D22" s="435">
        <v>128</v>
      </c>
      <c r="E22" s="436">
        <v>128</v>
      </c>
      <c r="F22" s="478">
        <v>0</v>
      </c>
      <c r="G22" s="438">
        <v>128</v>
      </c>
      <c r="H22" s="436">
        <v>1</v>
      </c>
      <c r="I22" s="436">
        <v>127</v>
      </c>
      <c r="J22" s="439">
        <v>0</v>
      </c>
      <c r="K22" s="435">
        <v>127</v>
      </c>
      <c r="L22" s="436">
        <v>1</v>
      </c>
      <c r="M22" s="436">
        <v>0</v>
      </c>
      <c r="N22" s="437">
        <v>0</v>
      </c>
      <c r="O22" s="440">
        <v>0</v>
      </c>
      <c r="P22" s="435">
        <v>0</v>
      </c>
      <c r="Q22" s="436">
        <v>0</v>
      </c>
      <c r="R22" s="437">
        <v>0</v>
      </c>
      <c r="S22" s="440">
        <v>0</v>
      </c>
      <c r="T22" s="435">
        <v>0</v>
      </c>
      <c r="U22" s="437">
        <v>0</v>
      </c>
      <c r="V22" s="438">
        <v>0</v>
      </c>
      <c r="W22" s="436">
        <v>0</v>
      </c>
      <c r="X22" s="436">
        <v>0</v>
      </c>
      <c r="Y22" s="436">
        <v>0</v>
      </c>
      <c r="Z22" s="436">
        <v>0</v>
      </c>
      <c r="AA22" s="437">
        <v>0</v>
      </c>
    </row>
    <row r="23" spans="2:27" s="339" customFormat="1" ht="13.5" customHeight="1">
      <c r="B23" s="794"/>
      <c r="C23" s="422" t="s">
        <v>337</v>
      </c>
      <c r="D23" s="372">
        <v>2</v>
      </c>
      <c r="E23" s="424">
        <v>2</v>
      </c>
      <c r="F23" s="477">
        <v>0</v>
      </c>
      <c r="G23" s="426">
        <v>2</v>
      </c>
      <c r="H23" s="424">
        <v>1</v>
      </c>
      <c r="I23" s="424">
        <v>1</v>
      </c>
      <c r="J23" s="427">
        <v>0</v>
      </c>
      <c r="K23" s="372">
        <v>0</v>
      </c>
      <c r="L23" s="424">
        <v>1</v>
      </c>
      <c r="M23" s="424">
        <v>1</v>
      </c>
      <c r="N23" s="425">
        <v>0</v>
      </c>
      <c r="O23" s="428">
        <v>0</v>
      </c>
      <c r="P23" s="372">
        <v>0</v>
      </c>
      <c r="Q23" s="424">
        <v>0</v>
      </c>
      <c r="R23" s="425">
        <v>0</v>
      </c>
      <c r="S23" s="428">
        <v>0</v>
      </c>
      <c r="T23" s="372">
        <v>0</v>
      </c>
      <c r="U23" s="425">
        <v>0</v>
      </c>
      <c r="V23" s="426">
        <v>0</v>
      </c>
      <c r="W23" s="424">
        <v>0</v>
      </c>
      <c r="X23" s="424">
        <v>0</v>
      </c>
      <c r="Y23" s="424">
        <v>0</v>
      </c>
      <c r="Z23" s="424">
        <v>0</v>
      </c>
      <c r="AA23" s="425">
        <v>0</v>
      </c>
    </row>
    <row r="24" spans="2:27" s="339" customFormat="1" ht="13.5" customHeight="1">
      <c r="B24" s="794"/>
      <c r="C24" s="419" t="s">
        <v>338</v>
      </c>
      <c r="D24" s="340">
        <v>0</v>
      </c>
      <c r="E24" s="341">
        <v>0</v>
      </c>
      <c r="F24" s="474">
        <v>0</v>
      </c>
      <c r="G24" s="343">
        <v>0</v>
      </c>
      <c r="H24" s="341">
        <v>0</v>
      </c>
      <c r="I24" s="341">
        <v>0</v>
      </c>
      <c r="J24" s="344">
        <v>0</v>
      </c>
      <c r="K24" s="340">
        <v>0</v>
      </c>
      <c r="L24" s="341">
        <v>0</v>
      </c>
      <c r="M24" s="341">
        <v>0</v>
      </c>
      <c r="N24" s="342">
        <v>0</v>
      </c>
      <c r="O24" s="345">
        <v>0</v>
      </c>
      <c r="P24" s="340">
        <v>0</v>
      </c>
      <c r="Q24" s="341">
        <v>0</v>
      </c>
      <c r="R24" s="342">
        <v>0</v>
      </c>
      <c r="S24" s="345">
        <v>0</v>
      </c>
      <c r="T24" s="340">
        <v>0</v>
      </c>
      <c r="U24" s="342">
        <v>0</v>
      </c>
      <c r="V24" s="343">
        <v>0</v>
      </c>
      <c r="W24" s="341">
        <v>0</v>
      </c>
      <c r="X24" s="341">
        <v>0</v>
      </c>
      <c r="Y24" s="341">
        <v>0</v>
      </c>
      <c r="Z24" s="341">
        <v>0</v>
      </c>
      <c r="AA24" s="342">
        <v>0</v>
      </c>
    </row>
    <row r="25" spans="2:27" s="339" customFormat="1" ht="13.5" customHeight="1" thickBot="1">
      <c r="B25" s="795"/>
      <c r="C25" s="421" t="s">
        <v>336</v>
      </c>
      <c r="D25" s="429">
        <v>0</v>
      </c>
      <c r="E25" s="430">
        <v>0</v>
      </c>
      <c r="F25" s="475">
        <v>0</v>
      </c>
      <c r="G25" s="432">
        <v>0</v>
      </c>
      <c r="H25" s="430">
        <v>0</v>
      </c>
      <c r="I25" s="430">
        <v>0</v>
      </c>
      <c r="J25" s="433">
        <v>0</v>
      </c>
      <c r="K25" s="429">
        <v>0</v>
      </c>
      <c r="L25" s="430">
        <v>0</v>
      </c>
      <c r="M25" s="430">
        <v>0</v>
      </c>
      <c r="N25" s="431">
        <v>0</v>
      </c>
      <c r="O25" s="434">
        <v>0</v>
      </c>
      <c r="P25" s="429">
        <v>0</v>
      </c>
      <c r="Q25" s="430">
        <v>0</v>
      </c>
      <c r="R25" s="431">
        <v>0</v>
      </c>
      <c r="S25" s="434">
        <v>0</v>
      </c>
      <c r="T25" s="429">
        <v>0</v>
      </c>
      <c r="U25" s="431">
        <v>0</v>
      </c>
      <c r="V25" s="432">
        <v>0</v>
      </c>
      <c r="W25" s="430">
        <v>0</v>
      </c>
      <c r="X25" s="430">
        <v>0</v>
      </c>
      <c r="Y25" s="430">
        <v>0</v>
      </c>
      <c r="Z25" s="430">
        <v>0</v>
      </c>
      <c r="AA25" s="431">
        <v>0</v>
      </c>
    </row>
    <row r="26" spans="2:27" s="339" customFormat="1" ht="13.5" customHeight="1">
      <c r="B26" s="796" t="s">
        <v>411</v>
      </c>
      <c r="C26" s="420" t="s">
        <v>51</v>
      </c>
      <c r="D26" s="435">
        <v>7</v>
      </c>
      <c r="E26" s="436">
        <v>6</v>
      </c>
      <c r="F26" s="478">
        <v>1</v>
      </c>
      <c r="G26" s="438">
        <v>4</v>
      </c>
      <c r="H26" s="436">
        <v>0</v>
      </c>
      <c r="I26" s="436">
        <v>4</v>
      </c>
      <c r="J26" s="439">
        <v>0</v>
      </c>
      <c r="K26" s="435">
        <v>4</v>
      </c>
      <c r="L26" s="436">
        <v>0</v>
      </c>
      <c r="M26" s="436">
        <v>0</v>
      </c>
      <c r="N26" s="437">
        <v>0</v>
      </c>
      <c r="O26" s="440">
        <v>1</v>
      </c>
      <c r="P26" s="435">
        <v>0</v>
      </c>
      <c r="Q26" s="436">
        <v>0</v>
      </c>
      <c r="R26" s="437">
        <v>0</v>
      </c>
      <c r="S26" s="440">
        <v>2</v>
      </c>
      <c r="T26" s="435">
        <v>2</v>
      </c>
      <c r="U26" s="437">
        <v>0</v>
      </c>
      <c r="V26" s="438">
        <v>0</v>
      </c>
      <c r="W26" s="436">
        <v>0</v>
      </c>
      <c r="X26" s="436">
        <v>0</v>
      </c>
      <c r="Y26" s="436">
        <v>0</v>
      </c>
      <c r="Z26" s="436">
        <v>0</v>
      </c>
      <c r="AA26" s="437">
        <v>0</v>
      </c>
    </row>
    <row r="27" spans="2:27" s="339" customFormat="1" ht="13.5" customHeight="1">
      <c r="B27" s="794"/>
      <c r="C27" s="422" t="s">
        <v>337</v>
      </c>
      <c r="D27" s="372">
        <v>2</v>
      </c>
      <c r="E27" s="424">
        <v>0</v>
      </c>
      <c r="F27" s="477">
        <v>2</v>
      </c>
      <c r="G27" s="426">
        <v>2</v>
      </c>
      <c r="H27" s="424">
        <v>0</v>
      </c>
      <c r="I27" s="424">
        <v>2</v>
      </c>
      <c r="J27" s="427">
        <v>0</v>
      </c>
      <c r="K27" s="372">
        <v>0</v>
      </c>
      <c r="L27" s="424">
        <v>2</v>
      </c>
      <c r="M27" s="424">
        <v>0</v>
      </c>
      <c r="N27" s="425">
        <v>0</v>
      </c>
      <c r="O27" s="428">
        <v>0</v>
      </c>
      <c r="P27" s="372">
        <v>0</v>
      </c>
      <c r="Q27" s="424">
        <v>0</v>
      </c>
      <c r="R27" s="425">
        <v>0</v>
      </c>
      <c r="S27" s="428">
        <v>0</v>
      </c>
      <c r="T27" s="372">
        <v>0</v>
      </c>
      <c r="U27" s="425">
        <v>0</v>
      </c>
      <c r="V27" s="426">
        <v>0</v>
      </c>
      <c r="W27" s="424">
        <v>0</v>
      </c>
      <c r="X27" s="424">
        <v>0</v>
      </c>
      <c r="Y27" s="424">
        <v>0</v>
      </c>
      <c r="Z27" s="424">
        <v>0</v>
      </c>
      <c r="AA27" s="425">
        <v>0</v>
      </c>
    </row>
    <row r="28" spans="2:27" s="339" customFormat="1" ht="13.5" customHeight="1">
      <c r="B28" s="794"/>
      <c r="C28" s="419" t="s">
        <v>338</v>
      </c>
      <c r="D28" s="340">
        <v>0</v>
      </c>
      <c r="E28" s="341">
        <v>0</v>
      </c>
      <c r="F28" s="474">
        <v>0</v>
      </c>
      <c r="G28" s="343">
        <v>0</v>
      </c>
      <c r="H28" s="341">
        <v>0</v>
      </c>
      <c r="I28" s="341">
        <v>0</v>
      </c>
      <c r="J28" s="344">
        <v>0</v>
      </c>
      <c r="K28" s="340">
        <v>0</v>
      </c>
      <c r="L28" s="341">
        <v>0</v>
      </c>
      <c r="M28" s="341">
        <v>0</v>
      </c>
      <c r="N28" s="342">
        <v>0</v>
      </c>
      <c r="O28" s="345">
        <v>0</v>
      </c>
      <c r="P28" s="340">
        <v>0</v>
      </c>
      <c r="Q28" s="341">
        <v>0</v>
      </c>
      <c r="R28" s="342">
        <v>0</v>
      </c>
      <c r="S28" s="345">
        <v>0</v>
      </c>
      <c r="T28" s="340">
        <v>0</v>
      </c>
      <c r="U28" s="342">
        <v>0</v>
      </c>
      <c r="V28" s="343">
        <v>0</v>
      </c>
      <c r="W28" s="341">
        <v>0</v>
      </c>
      <c r="X28" s="341">
        <v>0</v>
      </c>
      <c r="Y28" s="341">
        <v>0</v>
      </c>
      <c r="Z28" s="341">
        <v>0</v>
      </c>
      <c r="AA28" s="342">
        <v>0</v>
      </c>
    </row>
    <row r="29" spans="2:27" s="339" customFormat="1" ht="13.5" customHeight="1" thickBot="1">
      <c r="B29" s="795"/>
      <c r="C29" s="421" t="s">
        <v>336</v>
      </c>
      <c r="D29" s="429">
        <v>0</v>
      </c>
      <c r="E29" s="430">
        <v>0</v>
      </c>
      <c r="F29" s="475">
        <v>0</v>
      </c>
      <c r="G29" s="432">
        <v>0</v>
      </c>
      <c r="H29" s="430">
        <v>0</v>
      </c>
      <c r="I29" s="430">
        <v>0</v>
      </c>
      <c r="J29" s="433">
        <v>0</v>
      </c>
      <c r="K29" s="429">
        <v>0</v>
      </c>
      <c r="L29" s="430">
        <v>0</v>
      </c>
      <c r="M29" s="430">
        <v>0</v>
      </c>
      <c r="N29" s="431">
        <v>0</v>
      </c>
      <c r="O29" s="434">
        <v>0</v>
      </c>
      <c r="P29" s="429">
        <v>0</v>
      </c>
      <c r="Q29" s="430">
        <v>0</v>
      </c>
      <c r="R29" s="431">
        <v>0</v>
      </c>
      <c r="S29" s="434">
        <v>0</v>
      </c>
      <c r="T29" s="429">
        <v>0</v>
      </c>
      <c r="U29" s="431">
        <v>0</v>
      </c>
      <c r="V29" s="432">
        <v>0</v>
      </c>
      <c r="W29" s="430">
        <v>0</v>
      </c>
      <c r="X29" s="430">
        <v>0</v>
      </c>
      <c r="Y29" s="430">
        <v>0</v>
      </c>
      <c r="Z29" s="430">
        <v>0</v>
      </c>
      <c r="AA29" s="431">
        <v>0</v>
      </c>
    </row>
    <row r="30" spans="2:27" s="339" customFormat="1" ht="13.5" customHeight="1">
      <c r="B30" s="796" t="s">
        <v>412</v>
      </c>
      <c r="C30" s="420" t="s">
        <v>51</v>
      </c>
      <c r="D30" s="435">
        <v>203</v>
      </c>
      <c r="E30" s="436">
        <v>202</v>
      </c>
      <c r="F30" s="478">
        <v>1</v>
      </c>
      <c r="G30" s="438">
        <v>197</v>
      </c>
      <c r="H30" s="436">
        <v>4</v>
      </c>
      <c r="I30" s="436">
        <v>192</v>
      </c>
      <c r="J30" s="439">
        <v>1</v>
      </c>
      <c r="K30" s="435">
        <v>1</v>
      </c>
      <c r="L30" s="436">
        <v>1</v>
      </c>
      <c r="M30" s="436">
        <v>88</v>
      </c>
      <c r="N30" s="437">
        <v>107</v>
      </c>
      <c r="O30" s="440">
        <v>0</v>
      </c>
      <c r="P30" s="435">
        <v>2</v>
      </c>
      <c r="Q30" s="436">
        <v>2</v>
      </c>
      <c r="R30" s="437">
        <v>0</v>
      </c>
      <c r="S30" s="440">
        <v>4</v>
      </c>
      <c r="T30" s="435">
        <v>4</v>
      </c>
      <c r="U30" s="437">
        <v>0</v>
      </c>
      <c r="V30" s="438">
        <v>0</v>
      </c>
      <c r="W30" s="436">
        <v>0</v>
      </c>
      <c r="X30" s="436">
        <v>0</v>
      </c>
      <c r="Y30" s="436">
        <v>0</v>
      </c>
      <c r="Z30" s="436">
        <v>0</v>
      </c>
      <c r="AA30" s="437">
        <v>0</v>
      </c>
    </row>
    <row r="31" spans="2:27" s="339" customFormat="1" ht="13.5" customHeight="1">
      <c r="B31" s="794"/>
      <c r="C31" s="422" t="s">
        <v>337</v>
      </c>
      <c r="D31" s="372">
        <v>22</v>
      </c>
      <c r="E31" s="424">
        <v>19</v>
      </c>
      <c r="F31" s="477">
        <v>3</v>
      </c>
      <c r="G31" s="426">
        <v>13</v>
      </c>
      <c r="H31" s="424">
        <v>6</v>
      </c>
      <c r="I31" s="424">
        <v>7</v>
      </c>
      <c r="J31" s="427">
        <v>0</v>
      </c>
      <c r="K31" s="372">
        <v>4</v>
      </c>
      <c r="L31" s="424">
        <v>0</v>
      </c>
      <c r="M31" s="424">
        <v>2</v>
      </c>
      <c r="N31" s="425">
        <v>7</v>
      </c>
      <c r="O31" s="428">
        <v>0</v>
      </c>
      <c r="P31" s="372">
        <v>0</v>
      </c>
      <c r="Q31" s="424">
        <v>0</v>
      </c>
      <c r="R31" s="425">
        <v>0</v>
      </c>
      <c r="S31" s="428">
        <v>9</v>
      </c>
      <c r="T31" s="372">
        <v>9</v>
      </c>
      <c r="U31" s="425">
        <v>0</v>
      </c>
      <c r="V31" s="426">
        <v>0</v>
      </c>
      <c r="W31" s="424">
        <v>0</v>
      </c>
      <c r="X31" s="424">
        <v>0</v>
      </c>
      <c r="Y31" s="424">
        <v>0</v>
      </c>
      <c r="Z31" s="424">
        <v>0</v>
      </c>
      <c r="AA31" s="425">
        <v>0</v>
      </c>
    </row>
    <row r="32" spans="2:27" s="339" customFormat="1" ht="13.5" customHeight="1">
      <c r="B32" s="794"/>
      <c r="C32" s="419" t="s">
        <v>338</v>
      </c>
      <c r="D32" s="340">
        <v>0</v>
      </c>
      <c r="E32" s="341">
        <v>0</v>
      </c>
      <c r="F32" s="474">
        <v>0</v>
      </c>
      <c r="G32" s="343">
        <v>0</v>
      </c>
      <c r="H32" s="341">
        <v>0</v>
      </c>
      <c r="I32" s="341">
        <v>0</v>
      </c>
      <c r="J32" s="344">
        <v>0</v>
      </c>
      <c r="K32" s="340">
        <v>0</v>
      </c>
      <c r="L32" s="341">
        <v>0</v>
      </c>
      <c r="M32" s="341">
        <v>0</v>
      </c>
      <c r="N32" s="342">
        <v>0</v>
      </c>
      <c r="O32" s="345">
        <v>0</v>
      </c>
      <c r="P32" s="340">
        <v>0</v>
      </c>
      <c r="Q32" s="341">
        <v>0</v>
      </c>
      <c r="R32" s="342">
        <v>0</v>
      </c>
      <c r="S32" s="345">
        <v>0</v>
      </c>
      <c r="T32" s="340">
        <v>0</v>
      </c>
      <c r="U32" s="342">
        <v>0</v>
      </c>
      <c r="V32" s="343">
        <v>0</v>
      </c>
      <c r="W32" s="341">
        <v>0</v>
      </c>
      <c r="X32" s="341">
        <v>0</v>
      </c>
      <c r="Y32" s="341">
        <v>0</v>
      </c>
      <c r="Z32" s="341">
        <v>0</v>
      </c>
      <c r="AA32" s="342">
        <v>0</v>
      </c>
    </row>
    <row r="33" spans="2:27" s="339" customFormat="1" ht="13.5" customHeight="1" thickBot="1">
      <c r="B33" s="795"/>
      <c r="C33" s="421" t="s">
        <v>336</v>
      </c>
      <c r="D33" s="429">
        <v>0</v>
      </c>
      <c r="E33" s="430">
        <v>0</v>
      </c>
      <c r="F33" s="475">
        <v>0</v>
      </c>
      <c r="G33" s="432">
        <v>0</v>
      </c>
      <c r="H33" s="430">
        <v>0</v>
      </c>
      <c r="I33" s="430">
        <v>0</v>
      </c>
      <c r="J33" s="433">
        <v>0</v>
      </c>
      <c r="K33" s="429">
        <v>0</v>
      </c>
      <c r="L33" s="430">
        <v>0</v>
      </c>
      <c r="M33" s="430">
        <v>0</v>
      </c>
      <c r="N33" s="431">
        <v>0</v>
      </c>
      <c r="O33" s="434">
        <v>0</v>
      </c>
      <c r="P33" s="429">
        <v>0</v>
      </c>
      <c r="Q33" s="430">
        <v>0</v>
      </c>
      <c r="R33" s="431">
        <v>0</v>
      </c>
      <c r="S33" s="434">
        <v>0</v>
      </c>
      <c r="T33" s="429">
        <v>0</v>
      </c>
      <c r="U33" s="431">
        <v>0</v>
      </c>
      <c r="V33" s="432">
        <v>0</v>
      </c>
      <c r="W33" s="430">
        <v>0</v>
      </c>
      <c r="X33" s="430">
        <v>0</v>
      </c>
      <c r="Y33" s="430">
        <v>0</v>
      </c>
      <c r="Z33" s="430">
        <v>0</v>
      </c>
      <c r="AA33" s="431">
        <v>0</v>
      </c>
    </row>
    <row r="34" spans="2:27" s="339" customFormat="1" ht="13.5" customHeight="1">
      <c r="B34" s="796" t="s">
        <v>413</v>
      </c>
      <c r="C34" s="420" t="s">
        <v>51</v>
      </c>
      <c r="D34" s="435">
        <v>88</v>
      </c>
      <c r="E34" s="436">
        <v>78</v>
      </c>
      <c r="F34" s="478">
        <v>10</v>
      </c>
      <c r="G34" s="438">
        <v>32</v>
      </c>
      <c r="H34" s="436">
        <v>14</v>
      </c>
      <c r="I34" s="436">
        <v>13</v>
      </c>
      <c r="J34" s="439">
        <v>5</v>
      </c>
      <c r="K34" s="435">
        <v>6</v>
      </c>
      <c r="L34" s="436">
        <v>12</v>
      </c>
      <c r="M34" s="436">
        <v>10</v>
      </c>
      <c r="N34" s="437">
        <v>4</v>
      </c>
      <c r="O34" s="440">
        <v>5</v>
      </c>
      <c r="P34" s="435">
        <v>0</v>
      </c>
      <c r="Q34" s="436">
        <v>0</v>
      </c>
      <c r="R34" s="437">
        <v>0</v>
      </c>
      <c r="S34" s="440">
        <v>51</v>
      </c>
      <c r="T34" s="435">
        <v>11</v>
      </c>
      <c r="U34" s="437">
        <v>40</v>
      </c>
      <c r="V34" s="438">
        <v>40</v>
      </c>
      <c r="W34" s="436">
        <v>0</v>
      </c>
      <c r="X34" s="436">
        <v>4</v>
      </c>
      <c r="Y34" s="436">
        <v>0</v>
      </c>
      <c r="Z34" s="436">
        <v>0</v>
      </c>
      <c r="AA34" s="437">
        <v>36</v>
      </c>
    </row>
    <row r="35" spans="2:27" s="339" customFormat="1" ht="13.5" customHeight="1">
      <c r="B35" s="794"/>
      <c r="C35" s="422" t="s">
        <v>337</v>
      </c>
      <c r="D35" s="372">
        <v>19</v>
      </c>
      <c r="E35" s="424">
        <v>15</v>
      </c>
      <c r="F35" s="477">
        <v>4</v>
      </c>
      <c r="G35" s="426">
        <v>17</v>
      </c>
      <c r="H35" s="424">
        <v>4</v>
      </c>
      <c r="I35" s="424">
        <v>12</v>
      </c>
      <c r="J35" s="427">
        <v>1</v>
      </c>
      <c r="K35" s="372">
        <v>5</v>
      </c>
      <c r="L35" s="424">
        <v>0</v>
      </c>
      <c r="M35" s="424">
        <v>10</v>
      </c>
      <c r="N35" s="425">
        <v>2</v>
      </c>
      <c r="O35" s="428">
        <v>0</v>
      </c>
      <c r="P35" s="372">
        <v>0</v>
      </c>
      <c r="Q35" s="424">
        <v>0</v>
      </c>
      <c r="R35" s="425">
        <v>0</v>
      </c>
      <c r="S35" s="428">
        <v>2</v>
      </c>
      <c r="T35" s="372">
        <v>2</v>
      </c>
      <c r="U35" s="425">
        <v>0</v>
      </c>
      <c r="V35" s="426">
        <v>0</v>
      </c>
      <c r="W35" s="424">
        <v>0</v>
      </c>
      <c r="X35" s="424">
        <v>0</v>
      </c>
      <c r="Y35" s="424">
        <v>0</v>
      </c>
      <c r="Z35" s="424">
        <v>0</v>
      </c>
      <c r="AA35" s="425">
        <v>0</v>
      </c>
    </row>
    <row r="36" spans="2:27" s="339" customFormat="1" ht="13.5" customHeight="1">
      <c r="B36" s="794"/>
      <c r="C36" s="419" t="s">
        <v>338</v>
      </c>
      <c r="D36" s="340">
        <v>0</v>
      </c>
      <c r="E36" s="341">
        <v>0</v>
      </c>
      <c r="F36" s="474">
        <v>0</v>
      </c>
      <c r="G36" s="343">
        <v>0</v>
      </c>
      <c r="H36" s="341">
        <v>0</v>
      </c>
      <c r="I36" s="341">
        <v>0</v>
      </c>
      <c r="J36" s="344">
        <v>0</v>
      </c>
      <c r="K36" s="340">
        <v>0</v>
      </c>
      <c r="L36" s="341">
        <v>0</v>
      </c>
      <c r="M36" s="341">
        <v>0</v>
      </c>
      <c r="N36" s="342">
        <v>0</v>
      </c>
      <c r="O36" s="345">
        <v>0</v>
      </c>
      <c r="P36" s="340">
        <v>0</v>
      </c>
      <c r="Q36" s="341">
        <v>0</v>
      </c>
      <c r="R36" s="342">
        <v>0</v>
      </c>
      <c r="S36" s="345">
        <v>0</v>
      </c>
      <c r="T36" s="340">
        <v>0</v>
      </c>
      <c r="U36" s="342">
        <v>0</v>
      </c>
      <c r="V36" s="343">
        <v>0</v>
      </c>
      <c r="W36" s="341">
        <v>0</v>
      </c>
      <c r="X36" s="341">
        <v>0</v>
      </c>
      <c r="Y36" s="341">
        <v>0</v>
      </c>
      <c r="Z36" s="341">
        <v>0</v>
      </c>
      <c r="AA36" s="342">
        <v>0</v>
      </c>
    </row>
    <row r="37" spans="2:27" s="339" customFormat="1" ht="13.5" customHeight="1" thickBot="1">
      <c r="B37" s="795"/>
      <c r="C37" s="421" t="s">
        <v>336</v>
      </c>
      <c r="D37" s="429">
        <v>1</v>
      </c>
      <c r="E37" s="430">
        <v>0</v>
      </c>
      <c r="F37" s="475">
        <v>1</v>
      </c>
      <c r="G37" s="432">
        <v>1</v>
      </c>
      <c r="H37" s="430">
        <v>0</v>
      </c>
      <c r="I37" s="430">
        <v>1</v>
      </c>
      <c r="J37" s="433">
        <v>0</v>
      </c>
      <c r="K37" s="429">
        <v>1</v>
      </c>
      <c r="L37" s="430">
        <v>0</v>
      </c>
      <c r="M37" s="430">
        <v>0</v>
      </c>
      <c r="N37" s="431">
        <v>0</v>
      </c>
      <c r="O37" s="434">
        <v>0</v>
      </c>
      <c r="P37" s="429">
        <v>0</v>
      </c>
      <c r="Q37" s="430">
        <v>0</v>
      </c>
      <c r="R37" s="431">
        <v>0</v>
      </c>
      <c r="S37" s="434">
        <v>0</v>
      </c>
      <c r="T37" s="429">
        <v>0</v>
      </c>
      <c r="U37" s="431">
        <v>0</v>
      </c>
      <c r="V37" s="432">
        <v>0</v>
      </c>
      <c r="W37" s="430">
        <v>0</v>
      </c>
      <c r="X37" s="430">
        <v>0</v>
      </c>
      <c r="Y37" s="430">
        <v>0</v>
      </c>
      <c r="Z37" s="430">
        <v>0</v>
      </c>
      <c r="AA37" s="431">
        <v>0</v>
      </c>
    </row>
    <row r="38" spans="2:27" s="339" customFormat="1" ht="13.5" customHeight="1">
      <c r="B38" s="796" t="s">
        <v>414</v>
      </c>
      <c r="C38" s="420" t="s">
        <v>51</v>
      </c>
      <c r="D38" s="435">
        <v>19</v>
      </c>
      <c r="E38" s="436">
        <v>17</v>
      </c>
      <c r="F38" s="478">
        <v>2</v>
      </c>
      <c r="G38" s="438">
        <v>13</v>
      </c>
      <c r="H38" s="436">
        <v>0</v>
      </c>
      <c r="I38" s="436">
        <v>12</v>
      </c>
      <c r="J38" s="439">
        <v>1</v>
      </c>
      <c r="K38" s="435">
        <v>4</v>
      </c>
      <c r="L38" s="436">
        <v>4</v>
      </c>
      <c r="M38" s="436">
        <v>4</v>
      </c>
      <c r="N38" s="437">
        <v>1</v>
      </c>
      <c r="O38" s="440">
        <v>1</v>
      </c>
      <c r="P38" s="435">
        <v>0</v>
      </c>
      <c r="Q38" s="436">
        <v>0</v>
      </c>
      <c r="R38" s="437">
        <v>0</v>
      </c>
      <c r="S38" s="440">
        <v>5</v>
      </c>
      <c r="T38" s="435">
        <v>5</v>
      </c>
      <c r="U38" s="437">
        <v>0</v>
      </c>
      <c r="V38" s="438">
        <v>0</v>
      </c>
      <c r="W38" s="436">
        <v>0</v>
      </c>
      <c r="X38" s="436">
        <v>0</v>
      </c>
      <c r="Y38" s="436">
        <v>0</v>
      </c>
      <c r="Z38" s="436">
        <v>0</v>
      </c>
      <c r="AA38" s="437">
        <v>0</v>
      </c>
    </row>
    <row r="39" spans="2:27" s="339" customFormat="1" ht="13.5" customHeight="1">
      <c r="B39" s="794"/>
      <c r="C39" s="422" t="s">
        <v>337</v>
      </c>
      <c r="D39" s="372">
        <v>8</v>
      </c>
      <c r="E39" s="424">
        <v>7</v>
      </c>
      <c r="F39" s="477">
        <v>1</v>
      </c>
      <c r="G39" s="426">
        <v>8</v>
      </c>
      <c r="H39" s="424">
        <v>1</v>
      </c>
      <c r="I39" s="424">
        <v>6</v>
      </c>
      <c r="J39" s="427">
        <v>1</v>
      </c>
      <c r="K39" s="372">
        <v>5</v>
      </c>
      <c r="L39" s="424">
        <v>2</v>
      </c>
      <c r="M39" s="424">
        <v>1</v>
      </c>
      <c r="N39" s="425">
        <v>0</v>
      </c>
      <c r="O39" s="428">
        <v>0</v>
      </c>
      <c r="P39" s="372">
        <v>0</v>
      </c>
      <c r="Q39" s="424">
        <v>0</v>
      </c>
      <c r="R39" s="425">
        <v>0</v>
      </c>
      <c r="S39" s="428">
        <v>0</v>
      </c>
      <c r="T39" s="372">
        <v>0</v>
      </c>
      <c r="U39" s="425">
        <v>0</v>
      </c>
      <c r="V39" s="426">
        <v>0</v>
      </c>
      <c r="W39" s="424">
        <v>0</v>
      </c>
      <c r="X39" s="424">
        <v>0</v>
      </c>
      <c r="Y39" s="424">
        <v>0</v>
      </c>
      <c r="Z39" s="424">
        <v>0</v>
      </c>
      <c r="AA39" s="425">
        <v>0</v>
      </c>
    </row>
    <row r="40" spans="2:27" s="339" customFormat="1" ht="13.5" customHeight="1">
      <c r="B40" s="794"/>
      <c r="C40" s="419" t="s">
        <v>338</v>
      </c>
      <c r="D40" s="340">
        <v>0</v>
      </c>
      <c r="E40" s="341">
        <v>0</v>
      </c>
      <c r="F40" s="474">
        <v>0</v>
      </c>
      <c r="G40" s="343">
        <v>0</v>
      </c>
      <c r="H40" s="341">
        <v>0</v>
      </c>
      <c r="I40" s="341">
        <v>0</v>
      </c>
      <c r="J40" s="344">
        <v>0</v>
      </c>
      <c r="K40" s="340">
        <v>0</v>
      </c>
      <c r="L40" s="341">
        <v>0</v>
      </c>
      <c r="M40" s="341">
        <v>0</v>
      </c>
      <c r="N40" s="342">
        <v>0</v>
      </c>
      <c r="O40" s="345">
        <v>0</v>
      </c>
      <c r="P40" s="340">
        <v>0</v>
      </c>
      <c r="Q40" s="341">
        <v>0</v>
      </c>
      <c r="R40" s="342">
        <v>0</v>
      </c>
      <c r="S40" s="345">
        <v>0</v>
      </c>
      <c r="T40" s="340">
        <v>0</v>
      </c>
      <c r="U40" s="342">
        <v>0</v>
      </c>
      <c r="V40" s="343">
        <v>0</v>
      </c>
      <c r="W40" s="341">
        <v>0</v>
      </c>
      <c r="X40" s="341">
        <v>0</v>
      </c>
      <c r="Y40" s="341">
        <v>0</v>
      </c>
      <c r="Z40" s="341">
        <v>0</v>
      </c>
      <c r="AA40" s="342">
        <v>0</v>
      </c>
    </row>
    <row r="41" spans="2:27" s="339" customFormat="1" ht="13.5" customHeight="1" thickBot="1">
      <c r="B41" s="795"/>
      <c r="C41" s="421" t="s">
        <v>336</v>
      </c>
      <c r="D41" s="429">
        <v>1</v>
      </c>
      <c r="E41" s="430">
        <v>1</v>
      </c>
      <c r="F41" s="475">
        <v>0</v>
      </c>
      <c r="G41" s="432">
        <v>1</v>
      </c>
      <c r="H41" s="430">
        <v>0</v>
      </c>
      <c r="I41" s="430">
        <v>1</v>
      </c>
      <c r="J41" s="433">
        <v>0</v>
      </c>
      <c r="K41" s="429">
        <v>1</v>
      </c>
      <c r="L41" s="430">
        <v>0</v>
      </c>
      <c r="M41" s="430">
        <v>0</v>
      </c>
      <c r="N41" s="431">
        <v>0</v>
      </c>
      <c r="O41" s="434">
        <v>0</v>
      </c>
      <c r="P41" s="429">
        <v>0</v>
      </c>
      <c r="Q41" s="430">
        <v>0</v>
      </c>
      <c r="R41" s="431">
        <v>0</v>
      </c>
      <c r="S41" s="434">
        <v>0</v>
      </c>
      <c r="T41" s="429">
        <v>0</v>
      </c>
      <c r="U41" s="431">
        <v>0</v>
      </c>
      <c r="V41" s="432">
        <v>0</v>
      </c>
      <c r="W41" s="430">
        <v>0</v>
      </c>
      <c r="X41" s="430">
        <v>0</v>
      </c>
      <c r="Y41" s="430">
        <v>0</v>
      </c>
      <c r="Z41" s="430">
        <v>0</v>
      </c>
      <c r="AA41" s="431">
        <v>0</v>
      </c>
    </row>
    <row r="42" spans="2:27" s="339" customFormat="1" ht="13.5" customHeight="1">
      <c r="B42" s="796" t="s">
        <v>415</v>
      </c>
      <c r="C42" s="420" t="s">
        <v>51</v>
      </c>
      <c r="D42" s="435">
        <v>17</v>
      </c>
      <c r="E42" s="436">
        <v>15</v>
      </c>
      <c r="F42" s="478">
        <v>2</v>
      </c>
      <c r="G42" s="438">
        <v>12</v>
      </c>
      <c r="H42" s="436">
        <v>1</v>
      </c>
      <c r="I42" s="436">
        <v>11</v>
      </c>
      <c r="J42" s="439">
        <v>0</v>
      </c>
      <c r="K42" s="435">
        <v>3</v>
      </c>
      <c r="L42" s="436">
        <v>6</v>
      </c>
      <c r="M42" s="436">
        <v>3</v>
      </c>
      <c r="N42" s="437">
        <v>0</v>
      </c>
      <c r="O42" s="440">
        <v>0</v>
      </c>
      <c r="P42" s="435">
        <v>0</v>
      </c>
      <c r="Q42" s="436">
        <v>0</v>
      </c>
      <c r="R42" s="437">
        <v>0</v>
      </c>
      <c r="S42" s="440">
        <v>5</v>
      </c>
      <c r="T42" s="435">
        <v>5</v>
      </c>
      <c r="U42" s="437">
        <v>0</v>
      </c>
      <c r="V42" s="438">
        <v>0</v>
      </c>
      <c r="W42" s="436">
        <v>0</v>
      </c>
      <c r="X42" s="436">
        <v>0</v>
      </c>
      <c r="Y42" s="436">
        <v>0</v>
      </c>
      <c r="Z42" s="436">
        <v>0</v>
      </c>
      <c r="AA42" s="437">
        <v>0</v>
      </c>
    </row>
    <row r="43" spans="2:27" s="339" customFormat="1" ht="13.5" customHeight="1">
      <c r="B43" s="794"/>
      <c r="C43" s="422" t="s">
        <v>337</v>
      </c>
      <c r="D43" s="372">
        <v>59</v>
      </c>
      <c r="E43" s="424">
        <v>55</v>
      </c>
      <c r="F43" s="477">
        <v>4</v>
      </c>
      <c r="G43" s="426">
        <v>39</v>
      </c>
      <c r="H43" s="424">
        <v>2</v>
      </c>
      <c r="I43" s="424">
        <v>36</v>
      </c>
      <c r="J43" s="427">
        <v>1</v>
      </c>
      <c r="K43" s="372">
        <v>8</v>
      </c>
      <c r="L43" s="424">
        <v>1</v>
      </c>
      <c r="M43" s="424">
        <v>30</v>
      </c>
      <c r="N43" s="425">
        <v>0</v>
      </c>
      <c r="O43" s="428">
        <v>1</v>
      </c>
      <c r="P43" s="372">
        <v>0</v>
      </c>
      <c r="Q43" s="424">
        <v>0</v>
      </c>
      <c r="R43" s="425">
        <v>0</v>
      </c>
      <c r="S43" s="428">
        <v>19</v>
      </c>
      <c r="T43" s="372">
        <v>19</v>
      </c>
      <c r="U43" s="425">
        <v>0</v>
      </c>
      <c r="V43" s="426">
        <v>0</v>
      </c>
      <c r="W43" s="424">
        <v>0</v>
      </c>
      <c r="X43" s="424">
        <v>0</v>
      </c>
      <c r="Y43" s="424">
        <v>0</v>
      </c>
      <c r="Z43" s="424">
        <v>0</v>
      </c>
      <c r="AA43" s="425">
        <v>0</v>
      </c>
    </row>
    <row r="44" spans="2:27" s="339" customFormat="1" ht="13.5" customHeight="1">
      <c r="B44" s="794"/>
      <c r="C44" s="419" t="s">
        <v>338</v>
      </c>
      <c r="D44" s="340">
        <v>1</v>
      </c>
      <c r="E44" s="341">
        <v>1</v>
      </c>
      <c r="F44" s="474">
        <v>0</v>
      </c>
      <c r="G44" s="343">
        <v>1</v>
      </c>
      <c r="H44" s="341">
        <v>0</v>
      </c>
      <c r="I44" s="341">
        <v>1</v>
      </c>
      <c r="J44" s="344">
        <v>0</v>
      </c>
      <c r="K44" s="340">
        <v>1</v>
      </c>
      <c r="L44" s="341">
        <v>0</v>
      </c>
      <c r="M44" s="341">
        <v>0</v>
      </c>
      <c r="N44" s="342">
        <v>0</v>
      </c>
      <c r="O44" s="345">
        <v>0</v>
      </c>
      <c r="P44" s="340">
        <v>0</v>
      </c>
      <c r="Q44" s="341">
        <v>0</v>
      </c>
      <c r="R44" s="342">
        <v>0</v>
      </c>
      <c r="S44" s="345">
        <v>0</v>
      </c>
      <c r="T44" s="340">
        <v>0</v>
      </c>
      <c r="U44" s="342">
        <v>0</v>
      </c>
      <c r="V44" s="343">
        <v>0</v>
      </c>
      <c r="W44" s="341">
        <v>0</v>
      </c>
      <c r="X44" s="341">
        <v>0</v>
      </c>
      <c r="Y44" s="341">
        <v>0</v>
      </c>
      <c r="Z44" s="341">
        <v>0</v>
      </c>
      <c r="AA44" s="342">
        <v>0</v>
      </c>
    </row>
    <row r="45" spans="2:27" s="339" customFormat="1" ht="13.5" customHeight="1" thickBot="1">
      <c r="B45" s="795"/>
      <c r="C45" s="421" t="s">
        <v>336</v>
      </c>
      <c r="D45" s="429">
        <v>0</v>
      </c>
      <c r="E45" s="430">
        <v>0</v>
      </c>
      <c r="F45" s="475">
        <v>0</v>
      </c>
      <c r="G45" s="432">
        <v>0</v>
      </c>
      <c r="H45" s="430">
        <v>0</v>
      </c>
      <c r="I45" s="430">
        <v>0</v>
      </c>
      <c r="J45" s="433">
        <v>0</v>
      </c>
      <c r="K45" s="429">
        <v>0</v>
      </c>
      <c r="L45" s="430">
        <v>0</v>
      </c>
      <c r="M45" s="430">
        <v>0</v>
      </c>
      <c r="N45" s="431">
        <v>0</v>
      </c>
      <c r="O45" s="434">
        <v>0</v>
      </c>
      <c r="P45" s="429">
        <v>0</v>
      </c>
      <c r="Q45" s="430">
        <v>0</v>
      </c>
      <c r="R45" s="431">
        <v>0</v>
      </c>
      <c r="S45" s="434">
        <v>0</v>
      </c>
      <c r="T45" s="429">
        <v>0</v>
      </c>
      <c r="U45" s="431">
        <v>0</v>
      </c>
      <c r="V45" s="432">
        <v>0</v>
      </c>
      <c r="W45" s="430">
        <v>0</v>
      </c>
      <c r="X45" s="430">
        <v>0</v>
      </c>
      <c r="Y45" s="430">
        <v>0</v>
      </c>
      <c r="Z45" s="430">
        <v>0</v>
      </c>
      <c r="AA45" s="431">
        <v>0</v>
      </c>
    </row>
    <row r="46" spans="2:27" s="339" customFormat="1" ht="13.5" customHeight="1">
      <c r="B46" s="796" t="s">
        <v>416</v>
      </c>
      <c r="C46" s="420" t="s">
        <v>51</v>
      </c>
      <c r="D46" s="435">
        <v>160</v>
      </c>
      <c r="E46" s="436">
        <v>154</v>
      </c>
      <c r="F46" s="478">
        <v>6</v>
      </c>
      <c r="G46" s="438">
        <v>28</v>
      </c>
      <c r="H46" s="436">
        <v>0</v>
      </c>
      <c r="I46" s="436">
        <v>22</v>
      </c>
      <c r="J46" s="439">
        <v>6</v>
      </c>
      <c r="K46" s="435">
        <v>12</v>
      </c>
      <c r="L46" s="436">
        <v>7</v>
      </c>
      <c r="M46" s="436">
        <v>5</v>
      </c>
      <c r="N46" s="437">
        <v>4</v>
      </c>
      <c r="O46" s="440">
        <v>15</v>
      </c>
      <c r="P46" s="435">
        <v>0</v>
      </c>
      <c r="Q46" s="436">
        <v>0</v>
      </c>
      <c r="R46" s="437">
        <v>0</v>
      </c>
      <c r="S46" s="440">
        <v>117</v>
      </c>
      <c r="T46" s="435">
        <v>23</v>
      </c>
      <c r="U46" s="437">
        <v>94</v>
      </c>
      <c r="V46" s="438">
        <v>94</v>
      </c>
      <c r="W46" s="436">
        <v>0</v>
      </c>
      <c r="X46" s="436">
        <v>91</v>
      </c>
      <c r="Y46" s="436">
        <v>0</v>
      </c>
      <c r="Z46" s="436">
        <v>0</v>
      </c>
      <c r="AA46" s="437">
        <v>3</v>
      </c>
    </row>
    <row r="47" spans="2:27" s="339" customFormat="1" ht="13.5" customHeight="1">
      <c r="B47" s="794"/>
      <c r="C47" s="422" t="s">
        <v>337</v>
      </c>
      <c r="D47" s="372">
        <v>58</v>
      </c>
      <c r="E47" s="424">
        <v>45</v>
      </c>
      <c r="F47" s="477">
        <v>13</v>
      </c>
      <c r="G47" s="426">
        <v>53</v>
      </c>
      <c r="H47" s="424">
        <v>4</v>
      </c>
      <c r="I47" s="424">
        <v>45</v>
      </c>
      <c r="J47" s="427">
        <v>4</v>
      </c>
      <c r="K47" s="372">
        <v>29</v>
      </c>
      <c r="L47" s="424">
        <v>19</v>
      </c>
      <c r="M47" s="424">
        <v>5</v>
      </c>
      <c r="N47" s="425">
        <v>0</v>
      </c>
      <c r="O47" s="428">
        <v>4</v>
      </c>
      <c r="P47" s="372">
        <v>0</v>
      </c>
      <c r="Q47" s="424">
        <v>0</v>
      </c>
      <c r="R47" s="425">
        <v>0</v>
      </c>
      <c r="S47" s="428">
        <v>1</v>
      </c>
      <c r="T47" s="372">
        <v>0</v>
      </c>
      <c r="U47" s="425">
        <v>1</v>
      </c>
      <c r="V47" s="426">
        <v>1</v>
      </c>
      <c r="W47" s="424">
        <v>0</v>
      </c>
      <c r="X47" s="424">
        <v>0</v>
      </c>
      <c r="Y47" s="424">
        <v>0</v>
      </c>
      <c r="Z47" s="424">
        <v>0</v>
      </c>
      <c r="AA47" s="425">
        <v>1</v>
      </c>
    </row>
    <row r="48" spans="2:27" s="339" customFormat="1" ht="13.5" customHeight="1">
      <c r="B48" s="794"/>
      <c r="C48" s="419" t="s">
        <v>338</v>
      </c>
      <c r="D48" s="340">
        <v>2</v>
      </c>
      <c r="E48" s="341">
        <v>1</v>
      </c>
      <c r="F48" s="474">
        <v>1</v>
      </c>
      <c r="G48" s="343">
        <v>1</v>
      </c>
      <c r="H48" s="341">
        <v>0</v>
      </c>
      <c r="I48" s="341">
        <v>0</v>
      </c>
      <c r="J48" s="344">
        <v>1</v>
      </c>
      <c r="K48" s="340">
        <v>1</v>
      </c>
      <c r="L48" s="341">
        <v>0</v>
      </c>
      <c r="M48" s="341">
        <v>0</v>
      </c>
      <c r="N48" s="342">
        <v>0</v>
      </c>
      <c r="O48" s="345">
        <v>0</v>
      </c>
      <c r="P48" s="340">
        <v>0</v>
      </c>
      <c r="Q48" s="341">
        <v>0</v>
      </c>
      <c r="R48" s="342">
        <v>0</v>
      </c>
      <c r="S48" s="345">
        <v>1</v>
      </c>
      <c r="T48" s="340">
        <v>1</v>
      </c>
      <c r="U48" s="342">
        <v>0</v>
      </c>
      <c r="V48" s="343">
        <v>0</v>
      </c>
      <c r="W48" s="341">
        <v>0</v>
      </c>
      <c r="X48" s="341">
        <v>0</v>
      </c>
      <c r="Y48" s="341">
        <v>0</v>
      </c>
      <c r="Z48" s="341">
        <v>0</v>
      </c>
      <c r="AA48" s="342">
        <v>0</v>
      </c>
    </row>
    <row r="49" spans="2:27" s="339" customFormat="1" ht="13.5" customHeight="1" thickBot="1">
      <c r="B49" s="795"/>
      <c r="C49" s="421" t="s">
        <v>336</v>
      </c>
      <c r="D49" s="429">
        <v>9</v>
      </c>
      <c r="E49" s="430">
        <v>3</v>
      </c>
      <c r="F49" s="475">
        <v>6</v>
      </c>
      <c r="G49" s="432">
        <v>5</v>
      </c>
      <c r="H49" s="430">
        <v>0</v>
      </c>
      <c r="I49" s="430">
        <v>3</v>
      </c>
      <c r="J49" s="433">
        <v>2</v>
      </c>
      <c r="K49" s="429">
        <v>5</v>
      </c>
      <c r="L49" s="430">
        <v>0</v>
      </c>
      <c r="M49" s="430">
        <v>0</v>
      </c>
      <c r="N49" s="431">
        <v>0</v>
      </c>
      <c r="O49" s="434">
        <v>0</v>
      </c>
      <c r="P49" s="429">
        <v>4</v>
      </c>
      <c r="Q49" s="430">
        <v>0</v>
      </c>
      <c r="R49" s="431">
        <v>4</v>
      </c>
      <c r="S49" s="434">
        <v>0</v>
      </c>
      <c r="T49" s="429">
        <v>0</v>
      </c>
      <c r="U49" s="431">
        <v>0</v>
      </c>
      <c r="V49" s="432">
        <v>0</v>
      </c>
      <c r="W49" s="430">
        <v>0</v>
      </c>
      <c r="X49" s="430">
        <v>0</v>
      </c>
      <c r="Y49" s="430">
        <v>0</v>
      </c>
      <c r="Z49" s="430">
        <v>0</v>
      </c>
      <c r="AA49" s="431">
        <v>0</v>
      </c>
    </row>
    <row r="50" spans="2:27" s="339" customFormat="1" ht="13.5" customHeight="1">
      <c r="B50" s="796" t="s">
        <v>417</v>
      </c>
      <c r="C50" s="420" t="s">
        <v>51</v>
      </c>
      <c r="D50" s="435">
        <v>108</v>
      </c>
      <c r="E50" s="436">
        <v>96</v>
      </c>
      <c r="F50" s="478">
        <v>12</v>
      </c>
      <c r="G50" s="438">
        <v>80</v>
      </c>
      <c r="H50" s="436">
        <v>11</v>
      </c>
      <c r="I50" s="436">
        <v>60</v>
      </c>
      <c r="J50" s="439">
        <v>9</v>
      </c>
      <c r="K50" s="435">
        <v>28</v>
      </c>
      <c r="L50" s="436">
        <v>19</v>
      </c>
      <c r="M50" s="436">
        <v>22</v>
      </c>
      <c r="N50" s="437">
        <v>11</v>
      </c>
      <c r="O50" s="440">
        <v>4</v>
      </c>
      <c r="P50" s="435">
        <v>0</v>
      </c>
      <c r="Q50" s="436">
        <v>0</v>
      </c>
      <c r="R50" s="437">
        <v>0</v>
      </c>
      <c r="S50" s="440">
        <v>24</v>
      </c>
      <c r="T50" s="435">
        <v>24</v>
      </c>
      <c r="U50" s="437">
        <v>0</v>
      </c>
      <c r="V50" s="438">
        <v>0</v>
      </c>
      <c r="W50" s="436">
        <v>0</v>
      </c>
      <c r="X50" s="436">
        <v>0</v>
      </c>
      <c r="Y50" s="436">
        <v>0</v>
      </c>
      <c r="Z50" s="436">
        <v>0</v>
      </c>
      <c r="AA50" s="437">
        <v>0</v>
      </c>
    </row>
    <row r="51" spans="2:27" s="339" customFormat="1" ht="13.5" customHeight="1">
      <c r="B51" s="794"/>
      <c r="C51" s="422" t="s">
        <v>337</v>
      </c>
      <c r="D51" s="372">
        <v>546</v>
      </c>
      <c r="E51" s="424">
        <v>452</v>
      </c>
      <c r="F51" s="477">
        <v>94</v>
      </c>
      <c r="G51" s="426">
        <v>284</v>
      </c>
      <c r="H51" s="424">
        <v>10</v>
      </c>
      <c r="I51" s="424">
        <v>261</v>
      </c>
      <c r="J51" s="427">
        <v>13</v>
      </c>
      <c r="K51" s="372">
        <v>89</v>
      </c>
      <c r="L51" s="424">
        <v>51</v>
      </c>
      <c r="M51" s="424">
        <v>26</v>
      </c>
      <c r="N51" s="425">
        <v>118</v>
      </c>
      <c r="O51" s="428">
        <v>5</v>
      </c>
      <c r="P51" s="372">
        <v>0</v>
      </c>
      <c r="Q51" s="424">
        <v>0</v>
      </c>
      <c r="R51" s="425">
        <v>0</v>
      </c>
      <c r="S51" s="428">
        <v>257</v>
      </c>
      <c r="T51" s="372">
        <v>189</v>
      </c>
      <c r="U51" s="425">
        <v>68</v>
      </c>
      <c r="V51" s="426">
        <v>68</v>
      </c>
      <c r="W51" s="424">
        <v>0</v>
      </c>
      <c r="X51" s="424">
        <v>68</v>
      </c>
      <c r="Y51" s="424">
        <v>0</v>
      </c>
      <c r="Z51" s="424">
        <v>0</v>
      </c>
      <c r="AA51" s="425">
        <v>0</v>
      </c>
    </row>
    <row r="52" spans="2:27" s="339" customFormat="1" ht="13.5" customHeight="1">
      <c r="B52" s="794"/>
      <c r="C52" s="419" t="s">
        <v>338</v>
      </c>
      <c r="D52" s="340">
        <v>0</v>
      </c>
      <c r="E52" s="341">
        <v>0</v>
      </c>
      <c r="F52" s="474">
        <v>0</v>
      </c>
      <c r="G52" s="343">
        <v>0</v>
      </c>
      <c r="H52" s="341">
        <v>0</v>
      </c>
      <c r="I52" s="341">
        <v>0</v>
      </c>
      <c r="J52" s="344">
        <v>0</v>
      </c>
      <c r="K52" s="340">
        <v>0</v>
      </c>
      <c r="L52" s="341">
        <v>0</v>
      </c>
      <c r="M52" s="341">
        <v>0</v>
      </c>
      <c r="N52" s="342">
        <v>0</v>
      </c>
      <c r="O52" s="345">
        <v>0</v>
      </c>
      <c r="P52" s="340">
        <v>0</v>
      </c>
      <c r="Q52" s="341">
        <v>0</v>
      </c>
      <c r="R52" s="342">
        <v>0</v>
      </c>
      <c r="S52" s="345">
        <v>0</v>
      </c>
      <c r="T52" s="340">
        <v>0</v>
      </c>
      <c r="U52" s="342">
        <v>0</v>
      </c>
      <c r="V52" s="343">
        <v>0</v>
      </c>
      <c r="W52" s="341">
        <v>0</v>
      </c>
      <c r="X52" s="341">
        <v>0</v>
      </c>
      <c r="Y52" s="341">
        <v>0</v>
      </c>
      <c r="Z52" s="341">
        <v>0</v>
      </c>
      <c r="AA52" s="342">
        <v>0</v>
      </c>
    </row>
    <row r="53" spans="2:27" s="339" customFormat="1" ht="13.5" customHeight="1" thickBot="1">
      <c r="B53" s="795"/>
      <c r="C53" s="421" t="s">
        <v>336</v>
      </c>
      <c r="D53" s="429">
        <v>66</v>
      </c>
      <c r="E53" s="430">
        <v>63</v>
      </c>
      <c r="F53" s="475">
        <v>3</v>
      </c>
      <c r="G53" s="432">
        <v>5</v>
      </c>
      <c r="H53" s="430">
        <v>0</v>
      </c>
      <c r="I53" s="430">
        <v>4</v>
      </c>
      <c r="J53" s="433">
        <v>1</v>
      </c>
      <c r="K53" s="429">
        <v>2</v>
      </c>
      <c r="L53" s="430">
        <v>1</v>
      </c>
      <c r="M53" s="430">
        <v>2</v>
      </c>
      <c r="N53" s="431">
        <v>0</v>
      </c>
      <c r="O53" s="434">
        <v>0</v>
      </c>
      <c r="P53" s="429">
        <v>0</v>
      </c>
      <c r="Q53" s="430">
        <v>0</v>
      </c>
      <c r="R53" s="431">
        <v>0</v>
      </c>
      <c r="S53" s="434">
        <v>61</v>
      </c>
      <c r="T53" s="429">
        <v>1</v>
      </c>
      <c r="U53" s="431">
        <v>60</v>
      </c>
      <c r="V53" s="432">
        <v>60</v>
      </c>
      <c r="W53" s="430">
        <v>0</v>
      </c>
      <c r="X53" s="430">
        <v>0</v>
      </c>
      <c r="Y53" s="430">
        <v>0</v>
      </c>
      <c r="Z53" s="430">
        <v>0</v>
      </c>
      <c r="AA53" s="431">
        <v>60</v>
      </c>
    </row>
    <row r="54" spans="2:27" s="339" customFormat="1" ht="13.5" customHeight="1">
      <c r="B54" s="796" t="s">
        <v>418</v>
      </c>
      <c r="C54" s="420" t="s">
        <v>51</v>
      </c>
      <c r="D54" s="435">
        <v>377</v>
      </c>
      <c r="E54" s="436">
        <v>294</v>
      </c>
      <c r="F54" s="478">
        <v>83</v>
      </c>
      <c r="G54" s="438">
        <v>249</v>
      </c>
      <c r="H54" s="436">
        <v>4</v>
      </c>
      <c r="I54" s="436">
        <v>201</v>
      </c>
      <c r="J54" s="439">
        <v>44</v>
      </c>
      <c r="K54" s="435">
        <v>110</v>
      </c>
      <c r="L54" s="436">
        <v>90</v>
      </c>
      <c r="M54" s="436">
        <v>44</v>
      </c>
      <c r="N54" s="437">
        <v>5</v>
      </c>
      <c r="O54" s="440">
        <v>16</v>
      </c>
      <c r="P54" s="435">
        <v>3</v>
      </c>
      <c r="Q54" s="436">
        <v>0</v>
      </c>
      <c r="R54" s="437">
        <v>3</v>
      </c>
      <c r="S54" s="440">
        <v>109</v>
      </c>
      <c r="T54" s="435">
        <v>47</v>
      </c>
      <c r="U54" s="437">
        <v>62</v>
      </c>
      <c r="V54" s="438">
        <v>75</v>
      </c>
      <c r="W54" s="436">
        <v>0</v>
      </c>
      <c r="X54" s="436">
        <v>63</v>
      </c>
      <c r="Y54" s="436">
        <v>0</v>
      </c>
      <c r="Z54" s="436">
        <v>0</v>
      </c>
      <c r="AA54" s="437">
        <v>12</v>
      </c>
    </row>
    <row r="55" spans="2:27" s="339" customFormat="1" ht="13.5" customHeight="1">
      <c r="B55" s="794"/>
      <c r="C55" s="422" t="s">
        <v>337</v>
      </c>
      <c r="D55" s="372">
        <v>1039</v>
      </c>
      <c r="E55" s="424">
        <v>986</v>
      </c>
      <c r="F55" s="477">
        <v>53</v>
      </c>
      <c r="G55" s="426">
        <v>312</v>
      </c>
      <c r="H55" s="424">
        <v>4</v>
      </c>
      <c r="I55" s="424">
        <v>267</v>
      </c>
      <c r="J55" s="427">
        <v>41</v>
      </c>
      <c r="K55" s="372">
        <v>93</v>
      </c>
      <c r="L55" s="424">
        <v>141</v>
      </c>
      <c r="M55" s="424">
        <v>73</v>
      </c>
      <c r="N55" s="425">
        <v>5</v>
      </c>
      <c r="O55" s="428">
        <v>19</v>
      </c>
      <c r="P55" s="372">
        <v>0</v>
      </c>
      <c r="Q55" s="424">
        <v>0</v>
      </c>
      <c r="R55" s="425">
        <v>0</v>
      </c>
      <c r="S55" s="428">
        <v>708</v>
      </c>
      <c r="T55" s="372">
        <v>708</v>
      </c>
      <c r="U55" s="425">
        <v>0</v>
      </c>
      <c r="V55" s="426">
        <v>0</v>
      </c>
      <c r="W55" s="424">
        <v>0</v>
      </c>
      <c r="X55" s="424">
        <v>0</v>
      </c>
      <c r="Y55" s="424">
        <v>0</v>
      </c>
      <c r="Z55" s="424">
        <v>0</v>
      </c>
      <c r="AA55" s="425">
        <v>0</v>
      </c>
    </row>
    <row r="56" spans="2:27" s="339" customFormat="1" ht="13.5" customHeight="1">
      <c r="B56" s="794"/>
      <c r="C56" s="419" t="s">
        <v>338</v>
      </c>
      <c r="D56" s="340">
        <v>2</v>
      </c>
      <c r="E56" s="341">
        <v>0</v>
      </c>
      <c r="F56" s="474">
        <v>2</v>
      </c>
      <c r="G56" s="343">
        <v>1</v>
      </c>
      <c r="H56" s="341">
        <v>0</v>
      </c>
      <c r="I56" s="341">
        <v>1</v>
      </c>
      <c r="J56" s="344">
        <v>0</v>
      </c>
      <c r="K56" s="340">
        <v>1</v>
      </c>
      <c r="L56" s="341">
        <v>0</v>
      </c>
      <c r="M56" s="341">
        <v>0</v>
      </c>
      <c r="N56" s="342">
        <v>0</v>
      </c>
      <c r="O56" s="345">
        <v>0</v>
      </c>
      <c r="P56" s="340">
        <v>0</v>
      </c>
      <c r="Q56" s="341">
        <v>0</v>
      </c>
      <c r="R56" s="342">
        <v>0</v>
      </c>
      <c r="S56" s="345">
        <v>1</v>
      </c>
      <c r="T56" s="340">
        <v>1</v>
      </c>
      <c r="U56" s="342">
        <v>0</v>
      </c>
      <c r="V56" s="343">
        <v>0</v>
      </c>
      <c r="W56" s="341">
        <v>0</v>
      </c>
      <c r="X56" s="341">
        <v>0</v>
      </c>
      <c r="Y56" s="341">
        <v>0</v>
      </c>
      <c r="Z56" s="341">
        <v>0</v>
      </c>
      <c r="AA56" s="342">
        <v>0</v>
      </c>
    </row>
    <row r="57" spans="2:27" s="339" customFormat="1" ht="13.5" customHeight="1" thickBot="1">
      <c r="B57" s="795"/>
      <c r="C57" s="421" t="s">
        <v>336</v>
      </c>
      <c r="D57" s="429">
        <v>83</v>
      </c>
      <c r="E57" s="430">
        <v>83</v>
      </c>
      <c r="F57" s="475">
        <v>0</v>
      </c>
      <c r="G57" s="432">
        <v>66</v>
      </c>
      <c r="H57" s="430">
        <v>3</v>
      </c>
      <c r="I57" s="430">
        <v>55</v>
      </c>
      <c r="J57" s="433">
        <v>8</v>
      </c>
      <c r="K57" s="429">
        <v>9</v>
      </c>
      <c r="L57" s="430">
        <v>6</v>
      </c>
      <c r="M57" s="430">
        <v>21</v>
      </c>
      <c r="N57" s="431">
        <v>30</v>
      </c>
      <c r="O57" s="434">
        <v>3</v>
      </c>
      <c r="P57" s="429">
        <v>0</v>
      </c>
      <c r="Q57" s="430">
        <v>0</v>
      </c>
      <c r="R57" s="431">
        <v>0</v>
      </c>
      <c r="S57" s="434">
        <v>14</v>
      </c>
      <c r="T57" s="429">
        <v>14</v>
      </c>
      <c r="U57" s="431">
        <v>0</v>
      </c>
      <c r="V57" s="432">
        <v>0</v>
      </c>
      <c r="W57" s="430">
        <v>0</v>
      </c>
      <c r="X57" s="430">
        <v>0</v>
      </c>
      <c r="Y57" s="430">
        <v>0</v>
      </c>
      <c r="Z57" s="430">
        <v>0</v>
      </c>
      <c r="AA57" s="431">
        <v>0</v>
      </c>
    </row>
    <row r="58" spans="2:27" s="339" customFormat="1" ht="13.5" customHeight="1">
      <c r="B58" s="796" t="s">
        <v>419</v>
      </c>
      <c r="C58" s="420" t="s">
        <v>51</v>
      </c>
      <c r="D58" s="435">
        <v>179</v>
      </c>
      <c r="E58" s="436">
        <v>159</v>
      </c>
      <c r="F58" s="478">
        <v>20</v>
      </c>
      <c r="G58" s="438">
        <v>112</v>
      </c>
      <c r="H58" s="436">
        <v>16</v>
      </c>
      <c r="I58" s="436">
        <v>71</v>
      </c>
      <c r="J58" s="439">
        <v>25</v>
      </c>
      <c r="K58" s="435">
        <v>22</v>
      </c>
      <c r="L58" s="436">
        <v>29</v>
      </c>
      <c r="M58" s="436">
        <v>42</v>
      </c>
      <c r="N58" s="437">
        <v>19</v>
      </c>
      <c r="O58" s="440">
        <v>5</v>
      </c>
      <c r="P58" s="435">
        <v>2</v>
      </c>
      <c r="Q58" s="436">
        <v>2</v>
      </c>
      <c r="R58" s="437">
        <v>0</v>
      </c>
      <c r="S58" s="440">
        <v>60</v>
      </c>
      <c r="T58" s="435">
        <v>51</v>
      </c>
      <c r="U58" s="437">
        <v>9</v>
      </c>
      <c r="V58" s="438">
        <v>9</v>
      </c>
      <c r="W58" s="436">
        <v>0</v>
      </c>
      <c r="X58" s="436">
        <v>0</v>
      </c>
      <c r="Y58" s="436">
        <v>0</v>
      </c>
      <c r="Z58" s="436">
        <v>0</v>
      </c>
      <c r="AA58" s="437">
        <v>9</v>
      </c>
    </row>
    <row r="59" spans="2:27" s="339" customFormat="1" ht="13.5" customHeight="1">
      <c r="B59" s="794"/>
      <c r="C59" s="422" t="s">
        <v>337</v>
      </c>
      <c r="D59" s="372">
        <v>46</v>
      </c>
      <c r="E59" s="424">
        <v>41</v>
      </c>
      <c r="F59" s="477">
        <v>5</v>
      </c>
      <c r="G59" s="426">
        <v>39</v>
      </c>
      <c r="H59" s="424">
        <v>10</v>
      </c>
      <c r="I59" s="424">
        <v>28</v>
      </c>
      <c r="J59" s="427">
        <v>1</v>
      </c>
      <c r="K59" s="372">
        <v>23</v>
      </c>
      <c r="L59" s="424">
        <v>6</v>
      </c>
      <c r="M59" s="424">
        <v>10</v>
      </c>
      <c r="N59" s="425">
        <v>0</v>
      </c>
      <c r="O59" s="428">
        <v>1</v>
      </c>
      <c r="P59" s="372">
        <v>2</v>
      </c>
      <c r="Q59" s="424">
        <v>0</v>
      </c>
      <c r="R59" s="425">
        <v>2</v>
      </c>
      <c r="S59" s="428">
        <v>4</v>
      </c>
      <c r="T59" s="372">
        <v>1</v>
      </c>
      <c r="U59" s="425">
        <v>3</v>
      </c>
      <c r="V59" s="426">
        <v>3</v>
      </c>
      <c r="W59" s="424">
        <v>0</v>
      </c>
      <c r="X59" s="424">
        <v>0</v>
      </c>
      <c r="Y59" s="424">
        <v>0</v>
      </c>
      <c r="Z59" s="424">
        <v>0</v>
      </c>
      <c r="AA59" s="425">
        <v>3</v>
      </c>
    </row>
    <row r="60" spans="2:27" s="339" customFormat="1" ht="13.5" customHeight="1">
      <c r="B60" s="794"/>
      <c r="C60" s="419" t="s">
        <v>338</v>
      </c>
      <c r="D60" s="340">
        <v>2</v>
      </c>
      <c r="E60" s="341">
        <v>1</v>
      </c>
      <c r="F60" s="474">
        <v>1</v>
      </c>
      <c r="G60" s="343">
        <v>0</v>
      </c>
      <c r="H60" s="341">
        <v>0</v>
      </c>
      <c r="I60" s="341">
        <v>0</v>
      </c>
      <c r="J60" s="344">
        <v>0</v>
      </c>
      <c r="K60" s="340">
        <v>0</v>
      </c>
      <c r="L60" s="341">
        <v>0</v>
      </c>
      <c r="M60" s="341">
        <v>0</v>
      </c>
      <c r="N60" s="342">
        <v>0</v>
      </c>
      <c r="O60" s="345">
        <v>0</v>
      </c>
      <c r="P60" s="340">
        <v>0</v>
      </c>
      <c r="Q60" s="341">
        <v>0</v>
      </c>
      <c r="R60" s="342">
        <v>0</v>
      </c>
      <c r="S60" s="345">
        <v>2</v>
      </c>
      <c r="T60" s="340">
        <v>2</v>
      </c>
      <c r="U60" s="342">
        <v>0</v>
      </c>
      <c r="V60" s="343">
        <v>0</v>
      </c>
      <c r="W60" s="341">
        <v>0</v>
      </c>
      <c r="X60" s="341">
        <v>0</v>
      </c>
      <c r="Y60" s="341">
        <v>0</v>
      </c>
      <c r="Z60" s="341">
        <v>0</v>
      </c>
      <c r="AA60" s="342">
        <v>0</v>
      </c>
    </row>
    <row r="61" spans="2:27" s="339" customFormat="1" ht="13.5" customHeight="1" thickBot="1">
      <c r="B61" s="795"/>
      <c r="C61" s="421" t="s">
        <v>336</v>
      </c>
      <c r="D61" s="429">
        <v>7</v>
      </c>
      <c r="E61" s="430">
        <v>6</v>
      </c>
      <c r="F61" s="475">
        <v>1</v>
      </c>
      <c r="G61" s="432">
        <v>7</v>
      </c>
      <c r="H61" s="430">
        <v>0</v>
      </c>
      <c r="I61" s="430">
        <v>7</v>
      </c>
      <c r="J61" s="433">
        <v>0</v>
      </c>
      <c r="K61" s="429">
        <v>5</v>
      </c>
      <c r="L61" s="430">
        <v>2</v>
      </c>
      <c r="M61" s="430">
        <v>0</v>
      </c>
      <c r="N61" s="431">
        <v>0</v>
      </c>
      <c r="O61" s="434">
        <v>0</v>
      </c>
      <c r="P61" s="429">
        <v>0</v>
      </c>
      <c r="Q61" s="430">
        <v>0</v>
      </c>
      <c r="R61" s="431">
        <v>0</v>
      </c>
      <c r="S61" s="434">
        <v>0</v>
      </c>
      <c r="T61" s="429">
        <v>0</v>
      </c>
      <c r="U61" s="431">
        <v>0</v>
      </c>
      <c r="V61" s="432">
        <v>0</v>
      </c>
      <c r="W61" s="430">
        <v>0</v>
      </c>
      <c r="X61" s="430">
        <v>0</v>
      </c>
      <c r="Y61" s="430">
        <v>0</v>
      </c>
      <c r="Z61" s="430">
        <v>0</v>
      </c>
      <c r="AA61" s="431">
        <v>0</v>
      </c>
    </row>
    <row r="62" spans="2:27" s="339" customFormat="1" ht="13.5" customHeight="1">
      <c r="B62" s="796" t="s">
        <v>420</v>
      </c>
      <c r="C62" s="420" t="s">
        <v>51</v>
      </c>
      <c r="D62" s="435">
        <v>136</v>
      </c>
      <c r="E62" s="436">
        <v>130</v>
      </c>
      <c r="F62" s="478">
        <v>6</v>
      </c>
      <c r="G62" s="438">
        <v>122</v>
      </c>
      <c r="H62" s="436">
        <v>2</v>
      </c>
      <c r="I62" s="436">
        <v>117</v>
      </c>
      <c r="J62" s="439">
        <v>3</v>
      </c>
      <c r="K62" s="435">
        <v>3</v>
      </c>
      <c r="L62" s="436">
        <v>4</v>
      </c>
      <c r="M62" s="436">
        <v>115</v>
      </c>
      <c r="N62" s="437">
        <v>0</v>
      </c>
      <c r="O62" s="440">
        <v>2</v>
      </c>
      <c r="P62" s="435">
        <v>0</v>
      </c>
      <c r="Q62" s="436">
        <v>0</v>
      </c>
      <c r="R62" s="437">
        <v>0</v>
      </c>
      <c r="S62" s="440">
        <v>12</v>
      </c>
      <c r="T62" s="435">
        <v>12</v>
      </c>
      <c r="U62" s="437">
        <v>0</v>
      </c>
      <c r="V62" s="438">
        <v>0</v>
      </c>
      <c r="W62" s="436">
        <v>0</v>
      </c>
      <c r="X62" s="436">
        <v>0</v>
      </c>
      <c r="Y62" s="436">
        <v>0</v>
      </c>
      <c r="Z62" s="436">
        <v>0</v>
      </c>
      <c r="AA62" s="437">
        <v>0</v>
      </c>
    </row>
    <row r="63" spans="2:27" s="339" customFormat="1" ht="13.5" customHeight="1">
      <c r="B63" s="794"/>
      <c r="C63" s="422" t="s">
        <v>337</v>
      </c>
      <c r="D63" s="372">
        <v>81</v>
      </c>
      <c r="E63" s="424">
        <v>80</v>
      </c>
      <c r="F63" s="477">
        <v>1</v>
      </c>
      <c r="G63" s="426">
        <v>72</v>
      </c>
      <c r="H63" s="424">
        <v>8</v>
      </c>
      <c r="I63" s="424">
        <v>64</v>
      </c>
      <c r="J63" s="427">
        <v>0</v>
      </c>
      <c r="K63" s="372">
        <v>0</v>
      </c>
      <c r="L63" s="424">
        <v>0</v>
      </c>
      <c r="M63" s="424">
        <v>1</v>
      </c>
      <c r="N63" s="425">
        <v>71</v>
      </c>
      <c r="O63" s="428">
        <v>0</v>
      </c>
      <c r="P63" s="372">
        <v>0</v>
      </c>
      <c r="Q63" s="424">
        <v>0</v>
      </c>
      <c r="R63" s="425">
        <v>0</v>
      </c>
      <c r="S63" s="428">
        <v>9</v>
      </c>
      <c r="T63" s="372">
        <v>9</v>
      </c>
      <c r="U63" s="425">
        <v>0</v>
      </c>
      <c r="V63" s="426">
        <v>0</v>
      </c>
      <c r="W63" s="424">
        <v>0</v>
      </c>
      <c r="X63" s="424">
        <v>0</v>
      </c>
      <c r="Y63" s="424">
        <v>0</v>
      </c>
      <c r="Z63" s="424">
        <v>0</v>
      </c>
      <c r="AA63" s="425">
        <v>0</v>
      </c>
    </row>
    <row r="64" spans="2:27" s="339" customFormat="1" ht="13.5" customHeight="1">
      <c r="B64" s="794"/>
      <c r="C64" s="419" t="s">
        <v>338</v>
      </c>
      <c r="D64" s="340">
        <v>2</v>
      </c>
      <c r="E64" s="341">
        <v>2</v>
      </c>
      <c r="F64" s="474">
        <v>0</v>
      </c>
      <c r="G64" s="343">
        <v>1</v>
      </c>
      <c r="H64" s="341">
        <v>0</v>
      </c>
      <c r="I64" s="341">
        <v>1</v>
      </c>
      <c r="J64" s="344">
        <v>0</v>
      </c>
      <c r="K64" s="340">
        <v>0</v>
      </c>
      <c r="L64" s="341">
        <v>0</v>
      </c>
      <c r="M64" s="341">
        <v>1</v>
      </c>
      <c r="N64" s="342">
        <v>0</v>
      </c>
      <c r="O64" s="345">
        <v>0</v>
      </c>
      <c r="P64" s="340">
        <v>0</v>
      </c>
      <c r="Q64" s="341">
        <v>0</v>
      </c>
      <c r="R64" s="342">
        <v>0</v>
      </c>
      <c r="S64" s="345">
        <v>1</v>
      </c>
      <c r="T64" s="340">
        <v>1</v>
      </c>
      <c r="U64" s="342">
        <v>0</v>
      </c>
      <c r="V64" s="343">
        <v>0</v>
      </c>
      <c r="W64" s="341">
        <v>0</v>
      </c>
      <c r="X64" s="341">
        <v>0</v>
      </c>
      <c r="Y64" s="341">
        <v>0</v>
      </c>
      <c r="Z64" s="341">
        <v>0</v>
      </c>
      <c r="AA64" s="342">
        <v>0</v>
      </c>
    </row>
    <row r="65" spans="2:27" s="339" customFormat="1" ht="13.5" customHeight="1" thickBot="1">
      <c r="B65" s="795"/>
      <c r="C65" s="421" t="s">
        <v>336</v>
      </c>
      <c r="D65" s="429">
        <v>6</v>
      </c>
      <c r="E65" s="430">
        <v>0</v>
      </c>
      <c r="F65" s="475">
        <v>6</v>
      </c>
      <c r="G65" s="432">
        <v>4</v>
      </c>
      <c r="H65" s="430">
        <v>0</v>
      </c>
      <c r="I65" s="430">
        <v>0</v>
      </c>
      <c r="J65" s="433">
        <v>4</v>
      </c>
      <c r="K65" s="429">
        <v>4</v>
      </c>
      <c r="L65" s="430">
        <v>0</v>
      </c>
      <c r="M65" s="430">
        <v>0</v>
      </c>
      <c r="N65" s="431">
        <v>0</v>
      </c>
      <c r="O65" s="434">
        <v>1</v>
      </c>
      <c r="P65" s="429">
        <v>0</v>
      </c>
      <c r="Q65" s="430">
        <v>0</v>
      </c>
      <c r="R65" s="431">
        <v>0</v>
      </c>
      <c r="S65" s="434">
        <v>1</v>
      </c>
      <c r="T65" s="429">
        <v>1</v>
      </c>
      <c r="U65" s="431">
        <v>0</v>
      </c>
      <c r="V65" s="432">
        <v>0</v>
      </c>
      <c r="W65" s="430">
        <v>0</v>
      </c>
      <c r="X65" s="430">
        <v>0</v>
      </c>
      <c r="Y65" s="430">
        <v>0</v>
      </c>
      <c r="Z65" s="430">
        <v>0</v>
      </c>
      <c r="AA65" s="431">
        <v>0</v>
      </c>
    </row>
    <row r="66" spans="2:27" s="339" customFormat="1" ht="13.5" customHeight="1">
      <c r="B66" s="796" t="s">
        <v>421</v>
      </c>
      <c r="C66" s="420" t="s">
        <v>51</v>
      </c>
      <c r="D66" s="435">
        <v>13</v>
      </c>
      <c r="E66" s="436">
        <v>10</v>
      </c>
      <c r="F66" s="478">
        <v>3</v>
      </c>
      <c r="G66" s="438">
        <v>11</v>
      </c>
      <c r="H66" s="436">
        <v>3</v>
      </c>
      <c r="I66" s="436">
        <v>7</v>
      </c>
      <c r="J66" s="439">
        <v>1</v>
      </c>
      <c r="K66" s="435">
        <v>4</v>
      </c>
      <c r="L66" s="436">
        <v>4</v>
      </c>
      <c r="M66" s="436">
        <v>3</v>
      </c>
      <c r="N66" s="437">
        <v>0</v>
      </c>
      <c r="O66" s="440">
        <v>0</v>
      </c>
      <c r="P66" s="435">
        <v>0</v>
      </c>
      <c r="Q66" s="436">
        <v>0</v>
      </c>
      <c r="R66" s="437">
        <v>0</v>
      </c>
      <c r="S66" s="440">
        <v>2</v>
      </c>
      <c r="T66" s="435">
        <v>2</v>
      </c>
      <c r="U66" s="437">
        <v>0</v>
      </c>
      <c r="V66" s="438">
        <v>0</v>
      </c>
      <c r="W66" s="436">
        <v>0</v>
      </c>
      <c r="X66" s="436">
        <v>0</v>
      </c>
      <c r="Y66" s="436">
        <v>0</v>
      </c>
      <c r="Z66" s="436">
        <v>0</v>
      </c>
      <c r="AA66" s="437">
        <v>0</v>
      </c>
    </row>
    <row r="67" spans="2:27" s="339" customFormat="1" ht="13.5" customHeight="1">
      <c r="B67" s="794"/>
      <c r="C67" s="422" t="s">
        <v>337</v>
      </c>
      <c r="D67" s="372">
        <v>1</v>
      </c>
      <c r="E67" s="424">
        <v>1</v>
      </c>
      <c r="F67" s="477">
        <v>0</v>
      </c>
      <c r="G67" s="426">
        <v>0</v>
      </c>
      <c r="H67" s="424">
        <v>0</v>
      </c>
      <c r="I67" s="424">
        <v>0</v>
      </c>
      <c r="J67" s="427">
        <v>0</v>
      </c>
      <c r="K67" s="372">
        <v>0</v>
      </c>
      <c r="L67" s="424">
        <v>0</v>
      </c>
      <c r="M67" s="424">
        <v>0</v>
      </c>
      <c r="N67" s="425">
        <v>0</v>
      </c>
      <c r="O67" s="428">
        <v>0</v>
      </c>
      <c r="P67" s="372">
        <v>0</v>
      </c>
      <c r="Q67" s="424">
        <v>0</v>
      </c>
      <c r="R67" s="425">
        <v>0</v>
      </c>
      <c r="S67" s="428">
        <v>1</v>
      </c>
      <c r="T67" s="372">
        <v>1</v>
      </c>
      <c r="U67" s="425">
        <v>0</v>
      </c>
      <c r="V67" s="426">
        <v>0</v>
      </c>
      <c r="W67" s="424">
        <v>0</v>
      </c>
      <c r="X67" s="424">
        <v>0</v>
      </c>
      <c r="Y67" s="424">
        <v>0</v>
      </c>
      <c r="Z67" s="424">
        <v>0</v>
      </c>
      <c r="AA67" s="425">
        <v>0</v>
      </c>
    </row>
    <row r="68" spans="2:27" s="339" customFormat="1" ht="13.5" customHeight="1">
      <c r="B68" s="794"/>
      <c r="C68" s="419" t="s">
        <v>338</v>
      </c>
      <c r="D68" s="340">
        <v>0</v>
      </c>
      <c r="E68" s="341">
        <v>0</v>
      </c>
      <c r="F68" s="474">
        <v>0</v>
      </c>
      <c r="G68" s="343">
        <v>0</v>
      </c>
      <c r="H68" s="341">
        <v>0</v>
      </c>
      <c r="I68" s="341">
        <v>0</v>
      </c>
      <c r="J68" s="344">
        <v>0</v>
      </c>
      <c r="K68" s="340">
        <v>0</v>
      </c>
      <c r="L68" s="341">
        <v>0</v>
      </c>
      <c r="M68" s="341">
        <v>0</v>
      </c>
      <c r="N68" s="342">
        <v>0</v>
      </c>
      <c r="O68" s="345">
        <v>0</v>
      </c>
      <c r="P68" s="340">
        <v>0</v>
      </c>
      <c r="Q68" s="341">
        <v>0</v>
      </c>
      <c r="R68" s="342">
        <v>0</v>
      </c>
      <c r="S68" s="345">
        <v>0</v>
      </c>
      <c r="T68" s="340">
        <v>0</v>
      </c>
      <c r="U68" s="342">
        <v>0</v>
      </c>
      <c r="V68" s="343">
        <v>0</v>
      </c>
      <c r="W68" s="341">
        <v>0</v>
      </c>
      <c r="X68" s="341">
        <v>0</v>
      </c>
      <c r="Y68" s="341">
        <v>0</v>
      </c>
      <c r="Z68" s="341">
        <v>0</v>
      </c>
      <c r="AA68" s="342">
        <v>0</v>
      </c>
    </row>
    <row r="69" spans="2:27" s="339" customFormat="1" ht="13.5" customHeight="1" thickBot="1">
      <c r="B69" s="795"/>
      <c r="C69" s="421" t="s">
        <v>336</v>
      </c>
      <c r="D69" s="429">
        <v>0</v>
      </c>
      <c r="E69" s="430">
        <v>0</v>
      </c>
      <c r="F69" s="475">
        <v>0</v>
      </c>
      <c r="G69" s="432">
        <v>0</v>
      </c>
      <c r="H69" s="430">
        <v>0</v>
      </c>
      <c r="I69" s="430">
        <v>0</v>
      </c>
      <c r="J69" s="433">
        <v>0</v>
      </c>
      <c r="K69" s="429">
        <v>0</v>
      </c>
      <c r="L69" s="430">
        <v>0</v>
      </c>
      <c r="M69" s="430">
        <v>0</v>
      </c>
      <c r="N69" s="431">
        <v>0</v>
      </c>
      <c r="O69" s="434">
        <v>0</v>
      </c>
      <c r="P69" s="429">
        <v>0</v>
      </c>
      <c r="Q69" s="430">
        <v>0</v>
      </c>
      <c r="R69" s="431">
        <v>0</v>
      </c>
      <c r="S69" s="434">
        <v>0</v>
      </c>
      <c r="T69" s="429">
        <v>0</v>
      </c>
      <c r="U69" s="431">
        <v>0</v>
      </c>
      <c r="V69" s="432">
        <v>0</v>
      </c>
      <c r="W69" s="430">
        <v>0</v>
      </c>
      <c r="X69" s="430">
        <v>0</v>
      </c>
      <c r="Y69" s="430">
        <v>0</v>
      </c>
      <c r="Z69" s="430">
        <v>0</v>
      </c>
      <c r="AA69" s="431">
        <v>0</v>
      </c>
    </row>
    <row r="70" spans="2:27" s="339" customFormat="1" ht="13.5" customHeight="1">
      <c r="B70" s="796" t="s">
        <v>422</v>
      </c>
      <c r="C70" s="420" t="s">
        <v>51</v>
      </c>
      <c r="D70" s="435">
        <v>5</v>
      </c>
      <c r="E70" s="436">
        <v>3</v>
      </c>
      <c r="F70" s="478">
        <v>2</v>
      </c>
      <c r="G70" s="438">
        <v>4</v>
      </c>
      <c r="H70" s="436">
        <v>1</v>
      </c>
      <c r="I70" s="436">
        <v>2</v>
      </c>
      <c r="J70" s="439">
        <v>1</v>
      </c>
      <c r="K70" s="435">
        <v>2</v>
      </c>
      <c r="L70" s="436">
        <v>1</v>
      </c>
      <c r="M70" s="436">
        <v>1</v>
      </c>
      <c r="N70" s="437">
        <v>0</v>
      </c>
      <c r="O70" s="440">
        <v>1</v>
      </c>
      <c r="P70" s="435">
        <v>0</v>
      </c>
      <c r="Q70" s="436">
        <v>0</v>
      </c>
      <c r="R70" s="437">
        <v>0</v>
      </c>
      <c r="S70" s="440">
        <v>0</v>
      </c>
      <c r="T70" s="435">
        <v>0</v>
      </c>
      <c r="U70" s="437">
        <v>0</v>
      </c>
      <c r="V70" s="438">
        <v>0</v>
      </c>
      <c r="W70" s="436">
        <v>0</v>
      </c>
      <c r="X70" s="436">
        <v>0</v>
      </c>
      <c r="Y70" s="436">
        <v>0</v>
      </c>
      <c r="Z70" s="436">
        <v>0</v>
      </c>
      <c r="AA70" s="437">
        <v>0</v>
      </c>
    </row>
    <row r="71" spans="2:27" s="339" customFormat="1" ht="13.5" customHeight="1">
      <c r="B71" s="794"/>
      <c r="C71" s="422" t="s">
        <v>337</v>
      </c>
      <c r="D71" s="372">
        <v>59</v>
      </c>
      <c r="E71" s="424">
        <v>56</v>
      </c>
      <c r="F71" s="477">
        <v>3</v>
      </c>
      <c r="G71" s="426">
        <v>27</v>
      </c>
      <c r="H71" s="424">
        <v>0</v>
      </c>
      <c r="I71" s="424">
        <v>24</v>
      </c>
      <c r="J71" s="427">
        <v>3</v>
      </c>
      <c r="K71" s="372">
        <v>3</v>
      </c>
      <c r="L71" s="424">
        <v>0</v>
      </c>
      <c r="M71" s="424">
        <v>0</v>
      </c>
      <c r="N71" s="425">
        <v>24</v>
      </c>
      <c r="O71" s="428">
        <v>1</v>
      </c>
      <c r="P71" s="372">
        <v>0</v>
      </c>
      <c r="Q71" s="424">
        <v>0</v>
      </c>
      <c r="R71" s="425">
        <v>0</v>
      </c>
      <c r="S71" s="428">
        <v>31</v>
      </c>
      <c r="T71" s="372">
        <v>14</v>
      </c>
      <c r="U71" s="425">
        <v>17</v>
      </c>
      <c r="V71" s="426">
        <v>17</v>
      </c>
      <c r="W71" s="424">
        <v>0</v>
      </c>
      <c r="X71" s="424">
        <v>0</v>
      </c>
      <c r="Y71" s="424">
        <v>17</v>
      </c>
      <c r="Z71" s="424">
        <v>0</v>
      </c>
      <c r="AA71" s="425">
        <v>0</v>
      </c>
    </row>
    <row r="72" spans="2:27" s="339" customFormat="1" ht="13.5" customHeight="1">
      <c r="B72" s="794"/>
      <c r="C72" s="419" t="s">
        <v>338</v>
      </c>
      <c r="D72" s="340">
        <v>0</v>
      </c>
      <c r="E72" s="341">
        <v>0</v>
      </c>
      <c r="F72" s="474">
        <v>0</v>
      </c>
      <c r="G72" s="343">
        <v>0</v>
      </c>
      <c r="H72" s="341">
        <v>0</v>
      </c>
      <c r="I72" s="341">
        <v>0</v>
      </c>
      <c r="J72" s="344">
        <v>0</v>
      </c>
      <c r="K72" s="340">
        <v>0</v>
      </c>
      <c r="L72" s="341">
        <v>0</v>
      </c>
      <c r="M72" s="341">
        <v>0</v>
      </c>
      <c r="N72" s="342">
        <v>0</v>
      </c>
      <c r="O72" s="345">
        <v>0</v>
      </c>
      <c r="P72" s="340">
        <v>0</v>
      </c>
      <c r="Q72" s="341">
        <v>0</v>
      </c>
      <c r="R72" s="342">
        <v>0</v>
      </c>
      <c r="S72" s="345">
        <v>0</v>
      </c>
      <c r="T72" s="340">
        <v>0</v>
      </c>
      <c r="U72" s="342">
        <v>0</v>
      </c>
      <c r="V72" s="343">
        <v>0</v>
      </c>
      <c r="W72" s="341">
        <v>0</v>
      </c>
      <c r="X72" s="341">
        <v>0</v>
      </c>
      <c r="Y72" s="341">
        <v>0</v>
      </c>
      <c r="Z72" s="341">
        <v>0</v>
      </c>
      <c r="AA72" s="342">
        <v>0</v>
      </c>
    </row>
    <row r="73" spans="2:27" s="339" customFormat="1" ht="13.5" customHeight="1" thickBot="1">
      <c r="B73" s="795"/>
      <c r="C73" s="421" t="s">
        <v>336</v>
      </c>
      <c r="D73" s="429">
        <v>0</v>
      </c>
      <c r="E73" s="430">
        <v>0</v>
      </c>
      <c r="F73" s="475">
        <v>0</v>
      </c>
      <c r="G73" s="432">
        <v>0</v>
      </c>
      <c r="H73" s="430">
        <v>0</v>
      </c>
      <c r="I73" s="430">
        <v>0</v>
      </c>
      <c r="J73" s="433">
        <v>0</v>
      </c>
      <c r="K73" s="429">
        <v>0</v>
      </c>
      <c r="L73" s="430">
        <v>0</v>
      </c>
      <c r="M73" s="430">
        <v>0</v>
      </c>
      <c r="N73" s="431">
        <v>0</v>
      </c>
      <c r="O73" s="434">
        <v>0</v>
      </c>
      <c r="P73" s="429">
        <v>0</v>
      </c>
      <c r="Q73" s="430">
        <v>0</v>
      </c>
      <c r="R73" s="431">
        <v>0</v>
      </c>
      <c r="S73" s="434">
        <v>0</v>
      </c>
      <c r="T73" s="429">
        <v>0</v>
      </c>
      <c r="U73" s="431">
        <v>0</v>
      </c>
      <c r="V73" s="432">
        <v>0</v>
      </c>
      <c r="W73" s="430">
        <v>0</v>
      </c>
      <c r="X73" s="430">
        <v>0</v>
      </c>
      <c r="Y73" s="430">
        <v>0</v>
      </c>
      <c r="Z73" s="430">
        <v>0</v>
      </c>
      <c r="AA73" s="431">
        <v>0</v>
      </c>
    </row>
    <row r="74" spans="2:27" s="339" customFormat="1" ht="13.5" customHeight="1">
      <c r="B74" s="796" t="s">
        <v>423</v>
      </c>
      <c r="C74" s="420" t="s">
        <v>51</v>
      </c>
      <c r="D74" s="435">
        <v>56</v>
      </c>
      <c r="E74" s="436">
        <v>55</v>
      </c>
      <c r="F74" s="478">
        <v>1</v>
      </c>
      <c r="G74" s="438">
        <v>1</v>
      </c>
      <c r="H74" s="436">
        <v>0</v>
      </c>
      <c r="I74" s="436">
        <v>1</v>
      </c>
      <c r="J74" s="439">
        <v>0</v>
      </c>
      <c r="K74" s="435">
        <v>1</v>
      </c>
      <c r="L74" s="436">
        <v>0</v>
      </c>
      <c r="M74" s="436">
        <v>0</v>
      </c>
      <c r="N74" s="437">
        <v>0</v>
      </c>
      <c r="O74" s="440">
        <v>0</v>
      </c>
      <c r="P74" s="435">
        <v>0</v>
      </c>
      <c r="Q74" s="436">
        <v>0</v>
      </c>
      <c r="R74" s="437">
        <v>0</v>
      </c>
      <c r="S74" s="440">
        <v>55</v>
      </c>
      <c r="T74" s="435">
        <v>0</v>
      </c>
      <c r="U74" s="437">
        <v>55</v>
      </c>
      <c r="V74" s="438">
        <v>55</v>
      </c>
      <c r="W74" s="436">
        <v>0</v>
      </c>
      <c r="X74" s="436">
        <v>55</v>
      </c>
      <c r="Y74" s="436">
        <v>0</v>
      </c>
      <c r="Z74" s="436">
        <v>0</v>
      </c>
      <c r="AA74" s="437">
        <v>0</v>
      </c>
    </row>
    <row r="75" spans="2:27" s="339" customFormat="1" ht="13.5" customHeight="1">
      <c r="B75" s="794"/>
      <c r="C75" s="422" t="s">
        <v>337</v>
      </c>
      <c r="D75" s="372">
        <v>14</v>
      </c>
      <c r="E75" s="424">
        <v>12</v>
      </c>
      <c r="F75" s="477">
        <v>2</v>
      </c>
      <c r="G75" s="426">
        <v>8</v>
      </c>
      <c r="H75" s="424">
        <v>0</v>
      </c>
      <c r="I75" s="424">
        <v>8</v>
      </c>
      <c r="J75" s="427">
        <v>0</v>
      </c>
      <c r="K75" s="372">
        <v>0</v>
      </c>
      <c r="L75" s="424">
        <v>6</v>
      </c>
      <c r="M75" s="424">
        <v>2</v>
      </c>
      <c r="N75" s="425">
        <v>0</v>
      </c>
      <c r="O75" s="428">
        <v>0</v>
      </c>
      <c r="P75" s="372">
        <v>0</v>
      </c>
      <c r="Q75" s="424">
        <v>0</v>
      </c>
      <c r="R75" s="425">
        <v>0</v>
      </c>
      <c r="S75" s="428">
        <v>6</v>
      </c>
      <c r="T75" s="372">
        <v>6</v>
      </c>
      <c r="U75" s="425">
        <v>0</v>
      </c>
      <c r="V75" s="426">
        <v>0</v>
      </c>
      <c r="W75" s="424">
        <v>0</v>
      </c>
      <c r="X75" s="424">
        <v>0</v>
      </c>
      <c r="Y75" s="424">
        <v>0</v>
      </c>
      <c r="Z75" s="424">
        <v>0</v>
      </c>
      <c r="AA75" s="425">
        <v>0</v>
      </c>
    </row>
    <row r="76" spans="2:27" s="339" customFormat="1" ht="13.5" customHeight="1">
      <c r="B76" s="794"/>
      <c r="C76" s="419" t="s">
        <v>338</v>
      </c>
      <c r="D76" s="340">
        <v>0</v>
      </c>
      <c r="E76" s="341">
        <v>0</v>
      </c>
      <c r="F76" s="474">
        <v>0</v>
      </c>
      <c r="G76" s="343">
        <v>0</v>
      </c>
      <c r="H76" s="341">
        <v>0</v>
      </c>
      <c r="I76" s="341">
        <v>0</v>
      </c>
      <c r="J76" s="344">
        <v>0</v>
      </c>
      <c r="K76" s="340">
        <v>0</v>
      </c>
      <c r="L76" s="341">
        <v>0</v>
      </c>
      <c r="M76" s="341">
        <v>0</v>
      </c>
      <c r="N76" s="342">
        <v>0</v>
      </c>
      <c r="O76" s="345">
        <v>0</v>
      </c>
      <c r="P76" s="340">
        <v>0</v>
      </c>
      <c r="Q76" s="341">
        <v>0</v>
      </c>
      <c r="R76" s="342">
        <v>0</v>
      </c>
      <c r="S76" s="345">
        <v>0</v>
      </c>
      <c r="T76" s="340">
        <v>0</v>
      </c>
      <c r="U76" s="342">
        <v>0</v>
      </c>
      <c r="V76" s="343">
        <v>0</v>
      </c>
      <c r="W76" s="341">
        <v>0</v>
      </c>
      <c r="X76" s="341">
        <v>0</v>
      </c>
      <c r="Y76" s="341">
        <v>0</v>
      </c>
      <c r="Z76" s="341">
        <v>0</v>
      </c>
      <c r="AA76" s="342">
        <v>0</v>
      </c>
    </row>
    <row r="77" spans="2:27" s="339" customFormat="1" ht="13.5" customHeight="1" thickBot="1">
      <c r="B77" s="795"/>
      <c r="C77" s="421" t="s">
        <v>336</v>
      </c>
      <c r="D77" s="429">
        <v>0</v>
      </c>
      <c r="E77" s="430">
        <v>0</v>
      </c>
      <c r="F77" s="475">
        <v>0</v>
      </c>
      <c r="G77" s="432">
        <v>0</v>
      </c>
      <c r="H77" s="430">
        <v>0</v>
      </c>
      <c r="I77" s="430">
        <v>0</v>
      </c>
      <c r="J77" s="433">
        <v>0</v>
      </c>
      <c r="K77" s="429">
        <v>0</v>
      </c>
      <c r="L77" s="430">
        <v>0</v>
      </c>
      <c r="M77" s="430">
        <v>0</v>
      </c>
      <c r="N77" s="431">
        <v>0</v>
      </c>
      <c r="O77" s="434">
        <v>0</v>
      </c>
      <c r="P77" s="429">
        <v>0</v>
      </c>
      <c r="Q77" s="430">
        <v>0</v>
      </c>
      <c r="R77" s="431">
        <v>0</v>
      </c>
      <c r="S77" s="434">
        <v>0</v>
      </c>
      <c r="T77" s="429">
        <v>0</v>
      </c>
      <c r="U77" s="431">
        <v>0</v>
      </c>
      <c r="V77" s="432">
        <v>0</v>
      </c>
      <c r="W77" s="430">
        <v>0</v>
      </c>
      <c r="X77" s="430">
        <v>0</v>
      </c>
      <c r="Y77" s="430">
        <v>0</v>
      </c>
      <c r="Z77" s="430">
        <v>0</v>
      </c>
      <c r="AA77" s="431">
        <v>0</v>
      </c>
    </row>
    <row r="78" spans="2:27" s="339" customFormat="1" ht="13.5" customHeight="1">
      <c r="B78" s="796" t="s">
        <v>424</v>
      </c>
      <c r="C78" s="420" t="s">
        <v>51</v>
      </c>
      <c r="D78" s="435">
        <v>0</v>
      </c>
      <c r="E78" s="436">
        <v>0</v>
      </c>
      <c r="F78" s="478">
        <v>0</v>
      </c>
      <c r="G78" s="438">
        <v>0</v>
      </c>
      <c r="H78" s="436">
        <v>0</v>
      </c>
      <c r="I78" s="436">
        <v>0</v>
      </c>
      <c r="J78" s="439">
        <v>0</v>
      </c>
      <c r="K78" s="435">
        <v>0</v>
      </c>
      <c r="L78" s="436">
        <v>0</v>
      </c>
      <c r="M78" s="436">
        <v>0</v>
      </c>
      <c r="N78" s="437">
        <v>0</v>
      </c>
      <c r="O78" s="440">
        <v>0</v>
      </c>
      <c r="P78" s="435">
        <v>0</v>
      </c>
      <c r="Q78" s="436">
        <v>0</v>
      </c>
      <c r="R78" s="437">
        <v>0</v>
      </c>
      <c r="S78" s="440">
        <v>0</v>
      </c>
      <c r="T78" s="435">
        <v>0</v>
      </c>
      <c r="U78" s="437">
        <v>0</v>
      </c>
      <c r="V78" s="438">
        <v>0</v>
      </c>
      <c r="W78" s="436">
        <v>0</v>
      </c>
      <c r="X78" s="436">
        <v>0</v>
      </c>
      <c r="Y78" s="436">
        <v>0</v>
      </c>
      <c r="Z78" s="436">
        <v>0</v>
      </c>
      <c r="AA78" s="437">
        <v>0</v>
      </c>
    </row>
    <row r="79" spans="2:27" s="339" customFormat="1" ht="13.5" customHeight="1">
      <c r="B79" s="794"/>
      <c r="C79" s="422" t="s">
        <v>337</v>
      </c>
      <c r="D79" s="372">
        <v>0</v>
      </c>
      <c r="E79" s="424">
        <v>0</v>
      </c>
      <c r="F79" s="477">
        <v>0</v>
      </c>
      <c r="G79" s="426">
        <v>0</v>
      </c>
      <c r="H79" s="424">
        <v>0</v>
      </c>
      <c r="I79" s="424">
        <v>0</v>
      </c>
      <c r="J79" s="427">
        <v>0</v>
      </c>
      <c r="K79" s="372">
        <v>0</v>
      </c>
      <c r="L79" s="424">
        <v>0</v>
      </c>
      <c r="M79" s="424">
        <v>0</v>
      </c>
      <c r="N79" s="425">
        <v>0</v>
      </c>
      <c r="O79" s="428">
        <v>0</v>
      </c>
      <c r="P79" s="372">
        <v>0</v>
      </c>
      <c r="Q79" s="424">
        <v>0</v>
      </c>
      <c r="R79" s="425">
        <v>0</v>
      </c>
      <c r="S79" s="428">
        <v>0</v>
      </c>
      <c r="T79" s="372">
        <v>0</v>
      </c>
      <c r="U79" s="425">
        <v>0</v>
      </c>
      <c r="V79" s="426">
        <v>0</v>
      </c>
      <c r="W79" s="424">
        <v>0</v>
      </c>
      <c r="X79" s="424">
        <v>0</v>
      </c>
      <c r="Y79" s="424">
        <v>0</v>
      </c>
      <c r="Z79" s="424">
        <v>0</v>
      </c>
      <c r="AA79" s="425">
        <v>0</v>
      </c>
    </row>
    <row r="80" spans="2:27" s="339" customFormat="1" ht="13.5" customHeight="1">
      <c r="B80" s="794"/>
      <c r="C80" s="419" t="s">
        <v>338</v>
      </c>
      <c r="D80" s="340">
        <v>0</v>
      </c>
      <c r="E80" s="341">
        <v>0</v>
      </c>
      <c r="F80" s="474">
        <v>0</v>
      </c>
      <c r="G80" s="343">
        <v>0</v>
      </c>
      <c r="H80" s="341">
        <v>0</v>
      </c>
      <c r="I80" s="341">
        <v>0</v>
      </c>
      <c r="J80" s="344">
        <v>0</v>
      </c>
      <c r="K80" s="340">
        <v>0</v>
      </c>
      <c r="L80" s="341">
        <v>0</v>
      </c>
      <c r="M80" s="341">
        <v>0</v>
      </c>
      <c r="N80" s="342">
        <v>0</v>
      </c>
      <c r="O80" s="345">
        <v>0</v>
      </c>
      <c r="P80" s="340">
        <v>0</v>
      </c>
      <c r="Q80" s="341">
        <v>0</v>
      </c>
      <c r="R80" s="342">
        <v>0</v>
      </c>
      <c r="S80" s="345">
        <v>0</v>
      </c>
      <c r="T80" s="340">
        <v>0</v>
      </c>
      <c r="U80" s="342">
        <v>0</v>
      </c>
      <c r="V80" s="343">
        <v>0</v>
      </c>
      <c r="W80" s="341">
        <v>0</v>
      </c>
      <c r="X80" s="341">
        <v>0</v>
      </c>
      <c r="Y80" s="341">
        <v>0</v>
      </c>
      <c r="Z80" s="341">
        <v>0</v>
      </c>
      <c r="AA80" s="342">
        <v>0</v>
      </c>
    </row>
    <row r="81" spans="2:27" s="339" customFormat="1" ht="13.5" customHeight="1" thickBot="1">
      <c r="B81" s="795"/>
      <c r="C81" s="421" t="s">
        <v>336</v>
      </c>
      <c r="D81" s="429">
        <v>0</v>
      </c>
      <c r="E81" s="430">
        <v>0</v>
      </c>
      <c r="F81" s="475">
        <v>0</v>
      </c>
      <c r="G81" s="432">
        <v>0</v>
      </c>
      <c r="H81" s="430">
        <v>0</v>
      </c>
      <c r="I81" s="430">
        <v>0</v>
      </c>
      <c r="J81" s="433">
        <v>0</v>
      </c>
      <c r="K81" s="429">
        <v>0</v>
      </c>
      <c r="L81" s="430">
        <v>0</v>
      </c>
      <c r="M81" s="430">
        <v>0</v>
      </c>
      <c r="N81" s="431">
        <v>0</v>
      </c>
      <c r="O81" s="434">
        <v>0</v>
      </c>
      <c r="P81" s="429">
        <v>0</v>
      </c>
      <c r="Q81" s="430">
        <v>0</v>
      </c>
      <c r="R81" s="431">
        <v>0</v>
      </c>
      <c r="S81" s="434">
        <v>0</v>
      </c>
      <c r="T81" s="429">
        <v>0</v>
      </c>
      <c r="U81" s="431">
        <v>0</v>
      </c>
      <c r="V81" s="432">
        <v>0</v>
      </c>
      <c r="W81" s="430">
        <v>0</v>
      </c>
      <c r="X81" s="430">
        <v>0</v>
      </c>
      <c r="Y81" s="430">
        <v>0</v>
      </c>
      <c r="Z81" s="430">
        <v>0</v>
      </c>
      <c r="AA81" s="431">
        <v>0</v>
      </c>
    </row>
    <row r="82" spans="2:27" s="339" customFormat="1" ht="13.5" customHeight="1">
      <c r="B82" s="796" t="s">
        <v>425</v>
      </c>
      <c r="C82" s="420" t="s">
        <v>51</v>
      </c>
      <c r="D82" s="435">
        <v>0</v>
      </c>
      <c r="E82" s="436">
        <v>0</v>
      </c>
      <c r="F82" s="478">
        <v>0</v>
      </c>
      <c r="G82" s="438">
        <v>0</v>
      </c>
      <c r="H82" s="436">
        <v>0</v>
      </c>
      <c r="I82" s="436">
        <v>0</v>
      </c>
      <c r="J82" s="439">
        <v>0</v>
      </c>
      <c r="K82" s="435">
        <v>0</v>
      </c>
      <c r="L82" s="436">
        <v>0</v>
      </c>
      <c r="M82" s="436">
        <v>0</v>
      </c>
      <c r="N82" s="437">
        <v>0</v>
      </c>
      <c r="O82" s="440">
        <v>0</v>
      </c>
      <c r="P82" s="435">
        <v>0</v>
      </c>
      <c r="Q82" s="436">
        <v>0</v>
      </c>
      <c r="R82" s="437">
        <v>0</v>
      </c>
      <c r="S82" s="440">
        <v>0</v>
      </c>
      <c r="T82" s="435">
        <v>0</v>
      </c>
      <c r="U82" s="437">
        <v>0</v>
      </c>
      <c r="V82" s="438">
        <v>0</v>
      </c>
      <c r="W82" s="436">
        <v>0</v>
      </c>
      <c r="X82" s="436">
        <v>0</v>
      </c>
      <c r="Y82" s="436">
        <v>0</v>
      </c>
      <c r="Z82" s="436">
        <v>0</v>
      </c>
      <c r="AA82" s="437">
        <v>0</v>
      </c>
    </row>
    <row r="83" spans="2:27" s="339" customFormat="1" ht="13.5" customHeight="1">
      <c r="B83" s="794"/>
      <c r="C83" s="422" t="s">
        <v>337</v>
      </c>
      <c r="D83" s="372">
        <v>26</v>
      </c>
      <c r="E83" s="424">
        <v>26</v>
      </c>
      <c r="F83" s="477">
        <v>0</v>
      </c>
      <c r="G83" s="426">
        <v>10</v>
      </c>
      <c r="H83" s="424">
        <v>2</v>
      </c>
      <c r="I83" s="424">
        <v>4</v>
      </c>
      <c r="J83" s="427">
        <v>4</v>
      </c>
      <c r="K83" s="372">
        <v>0</v>
      </c>
      <c r="L83" s="424">
        <v>2</v>
      </c>
      <c r="M83" s="424">
        <v>6</v>
      </c>
      <c r="N83" s="425">
        <v>2</v>
      </c>
      <c r="O83" s="428">
        <v>1</v>
      </c>
      <c r="P83" s="372">
        <v>1</v>
      </c>
      <c r="Q83" s="424">
        <v>0</v>
      </c>
      <c r="R83" s="425">
        <v>1</v>
      </c>
      <c r="S83" s="428">
        <v>14</v>
      </c>
      <c r="T83" s="372">
        <v>14</v>
      </c>
      <c r="U83" s="425">
        <v>0</v>
      </c>
      <c r="V83" s="426">
        <v>0</v>
      </c>
      <c r="W83" s="424">
        <v>0</v>
      </c>
      <c r="X83" s="424">
        <v>0</v>
      </c>
      <c r="Y83" s="424">
        <v>0</v>
      </c>
      <c r="Z83" s="424">
        <v>0</v>
      </c>
      <c r="AA83" s="425">
        <v>0</v>
      </c>
    </row>
    <row r="84" spans="2:27" s="339" customFormat="1" ht="13.5" customHeight="1">
      <c r="B84" s="794"/>
      <c r="C84" s="419" t="s">
        <v>338</v>
      </c>
      <c r="D84" s="340">
        <v>0</v>
      </c>
      <c r="E84" s="341">
        <v>0</v>
      </c>
      <c r="F84" s="474">
        <v>0</v>
      </c>
      <c r="G84" s="343">
        <v>0</v>
      </c>
      <c r="H84" s="341">
        <v>0</v>
      </c>
      <c r="I84" s="341">
        <v>0</v>
      </c>
      <c r="J84" s="344">
        <v>0</v>
      </c>
      <c r="K84" s="340">
        <v>0</v>
      </c>
      <c r="L84" s="341">
        <v>0</v>
      </c>
      <c r="M84" s="341">
        <v>0</v>
      </c>
      <c r="N84" s="342">
        <v>0</v>
      </c>
      <c r="O84" s="345">
        <v>0</v>
      </c>
      <c r="P84" s="340">
        <v>0</v>
      </c>
      <c r="Q84" s="341">
        <v>0</v>
      </c>
      <c r="R84" s="342">
        <v>0</v>
      </c>
      <c r="S84" s="345">
        <v>0</v>
      </c>
      <c r="T84" s="340">
        <v>0</v>
      </c>
      <c r="U84" s="342">
        <v>0</v>
      </c>
      <c r="V84" s="343">
        <v>0</v>
      </c>
      <c r="W84" s="341">
        <v>0</v>
      </c>
      <c r="X84" s="341">
        <v>0</v>
      </c>
      <c r="Y84" s="341">
        <v>0</v>
      </c>
      <c r="Z84" s="341">
        <v>0</v>
      </c>
      <c r="AA84" s="342">
        <v>0</v>
      </c>
    </row>
    <row r="85" spans="2:27" s="339" customFormat="1" ht="13.5" customHeight="1" thickBot="1">
      <c r="B85" s="795"/>
      <c r="C85" s="421" t="s">
        <v>336</v>
      </c>
      <c r="D85" s="429">
        <v>0</v>
      </c>
      <c r="E85" s="430">
        <v>0</v>
      </c>
      <c r="F85" s="475">
        <v>0</v>
      </c>
      <c r="G85" s="432">
        <v>0</v>
      </c>
      <c r="H85" s="430">
        <v>0</v>
      </c>
      <c r="I85" s="430">
        <v>0</v>
      </c>
      <c r="J85" s="433">
        <v>0</v>
      </c>
      <c r="K85" s="429">
        <v>0</v>
      </c>
      <c r="L85" s="430">
        <v>0</v>
      </c>
      <c r="M85" s="430">
        <v>0</v>
      </c>
      <c r="N85" s="431">
        <v>0</v>
      </c>
      <c r="O85" s="434">
        <v>0</v>
      </c>
      <c r="P85" s="429">
        <v>0</v>
      </c>
      <c r="Q85" s="430">
        <v>0</v>
      </c>
      <c r="R85" s="431">
        <v>0</v>
      </c>
      <c r="S85" s="434">
        <v>0</v>
      </c>
      <c r="T85" s="429">
        <v>0</v>
      </c>
      <c r="U85" s="431">
        <v>0</v>
      </c>
      <c r="V85" s="432">
        <v>0</v>
      </c>
      <c r="W85" s="430">
        <v>0</v>
      </c>
      <c r="X85" s="430">
        <v>0</v>
      </c>
      <c r="Y85" s="430">
        <v>0</v>
      </c>
      <c r="Z85" s="430">
        <v>0</v>
      </c>
      <c r="AA85" s="431">
        <v>0</v>
      </c>
    </row>
    <row r="86" spans="2:27" s="339" customFormat="1" ht="13.5" customHeight="1">
      <c r="B86" s="796" t="s">
        <v>426</v>
      </c>
      <c r="C86" s="420" t="s">
        <v>51</v>
      </c>
      <c r="D86" s="435">
        <v>8</v>
      </c>
      <c r="E86" s="436">
        <v>5</v>
      </c>
      <c r="F86" s="478">
        <v>3</v>
      </c>
      <c r="G86" s="438">
        <v>3</v>
      </c>
      <c r="H86" s="436">
        <v>0</v>
      </c>
      <c r="I86" s="436">
        <v>3</v>
      </c>
      <c r="J86" s="439">
        <v>0</v>
      </c>
      <c r="K86" s="435">
        <v>1</v>
      </c>
      <c r="L86" s="436">
        <v>2</v>
      </c>
      <c r="M86" s="436">
        <v>0</v>
      </c>
      <c r="N86" s="437">
        <v>0</v>
      </c>
      <c r="O86" s="440">
        <v>2</v>
      </c>
      <c r="P86" s="435">
        <v>0</v>
      </c>
      <c r="Q86" s="436">
        <v>0</v>
      </c>
      <c r="R86" s="437">
        <v>0</v>
      </c>
      <c r="S86" s="440">
        <v>3</v>
      </c>
      <c r="T86" s="435">
        <v>2</v>
      </c>
      <c r="U86" s="437">
        <v>1</v>
      </c>
      <c r="V86" s="438">
        <v>1</v>
      </c>
      <c r="W86" s="436">
        <v>0</v>
      </c>
      <c r="X86" s="436">
        <v>0</v>
      </c>
      <c r="Y86" s="436">
        <v>0</v>
      </c>
      <c r="Z86" s="436">
        <v>0</v>
      </c>
      <c r="AA86" s="437">
        <v>1</v>
      </c>
    </row>
    <row r="87" spans="2:27" s="339" customFormat="1" ht="13.5" customHeight="1">
      <c r="B87" s="794"/>
      <c r="C87" s="422" t="s">
        <v>337</v>
      </c>
      <c r="D87" s="372">
        <v>10</v>
      </c>
      <c r="E87" s="424">
        <v>9</v>
      </c>
      <c r="F87" s="477">
        <v>1</v>
      </c>
      <c r="G87" s="426">
        <v>8</v>
      </c>
      <c r="H87" s="424">
        <v>0</v>
      </c>
      <c r="I87" s="424">
        <v>8</v>
      </c>
      <c r="J87" s="427">
        <v>0</v>
      </c>
      <c r="K87" s="372">
        <v>1</v>
      </c>
      <c r="L87" s="424">
        <v>5</v>
      </c>
      <c r="M87" s="424">
        <v>2</v>
      </c>
      <c r="N87" s="425">
        <v>0</v>
      </c>
      <c r="O87" s="428">
        <v>1</v>
      </c>
      <c r="P87" s="372">
        <v>0</v>
      </c>
      <c r="Q87" s="424">
        <v>0</v>
      </c>
      <c r="R87" s="425">
        <v>0</v>
      </c>
      <c r="S87" s="428">
        <v>1</v>
      </c>
      <c r="T87" s="372">
        <v>1</v>
      </c>
      <c r="U87" s="425">
        <v>0</v>
      </c>
      <c r="V87" s="426">
        <v>0</v>
      </c>
      <c r="W87" s="424">
        <v>0</v>
      </c>
      <c r="X87" s="424">
        <v>0</v>
      </c>
      <c r="Y87" s="424">
        <v>0</v>
      </c>
      <c r="Z87" s="424">
        <v>0</v>
      </c>
      <c r="AA87" s="425">
        <v>0</v>
      </c>
    </row>
    <row r="88" spans="2:27" s="339" customFormat="1" ht="13.5" customHeight="1">
      <c r="B88" s="794"/>
      <c r="C88" s="419" t="s">
        <v>338</v>
      </c>
      <c r="D88" s="340">
        <v>1</v>
      </c>
      <c r="E88" s="341">
        <v>0</v>
      </c>
      <c r="F88" s="474">
        <v>1</v>
      </c>
      <c r="G88" s="343">
        <v>0</v>
      </c>
      <c r="H88" s="341">
        <v>0</v>
      </c>
      <c r="I88" s="341">
        <v>0</v>
      </c>
      <c r="J88" s="344">
        <v>0</v>
      </c>
      <c r="K88" s="340">
        <v>0</v>
      </c>
      <c r="L88" s="341">
        <v>0</v>
      </c>
      <c r="M88" s="341">
        <v>0</v>
      </c>
      <c r="N88" s="342">
        <v>0</v>
      </c>
      <c r="O88" s="345">
        <v>0</v>
      </c>
      <c r="P88" s="340">
        <v>0</v>
      </c>
      <c r="Q88" s="341">
        <v>0</v>
      </c>
      <c r="R88" s="342">
        <v>0</v>
      </c>
      <c r="S88" s="345">
        <v>1</v>
      </c>
      <c r="T88" s="340">
        <v>1</v>
      </c>
      <c r="U88" s="342">
        <v>0</v>
      </c>
      <c r="V88" s="343">
        <v>0</v>
      </c>
      <c r="W88" s="341">
        <v>0</v>
      </c>
      <c r="X88" s="341">
        <v>0</v>
      </c>
      <c r="Y88" s="341">
        <v>0</v>
      </c>
      <c r="Z88" s="341">
        <v>0</v>
      </c>
      <c r="AA88" s="342">
        <v>0</v>
      </c>
    </row>
    <row r="89" spans="2:27" s="339" customFormat="1" ht="13.5" customHeight="1" thickBot="1">
      <c r="B89" s="795"/>
      <c r="C89" s="421" t="s">
        <v>336</v>
      </c>
      <c r="D89" s="429">
        <v>1</v>
      </c>
      <c r="E89" s="430">
        <v>1</v>
      </c>
      <c r="F89" s="475">
        <v>0</v>
      </c>
      <c r="G89" s="432">
        <v>1</v>
      </c>
      <c r="H89" s="430">
        <v>0</v>
      </c>
      <c r="I89" s="430">
        <v>1</v>
      </c>
      <c r="J89" s="433">
        <v>0</v>
      </c>
      <c r="K89" s="429">
        <v>0</v>
      </c>
      <c r="L89" s="430">
        <v>1</v>
      </c>
      <c r="M89" s="430">
        <v>0</v>
      </c>
      <c r="N89" s="431">
        <v>0</v>
      </c>
      <c r="O89" s="434">
        <v>0</v>
      </c>
      <c r="P89" s="429">
        <v>0</v>
      </c>
      <c r="Q89" s="430">
        <v>0</v>
      </c>
      <c r="R89" s="431">
        <v>0</v>
      </c>
      <c r="S89" s="434">
        <v>0</v>
      </c>
      <c r="T89" s="429">
        <v>0</v>
      </c>
      <c r="U89" s="431">
        <v>0</v>
      </c>
      <c r="V89" s="432">
        <v>0</v>
      </c>
      <c r="W89" s="430">
        <v>0</v>
      </c>
      <c r="X89" s="430">
        <v>0</v>
      </c>
      <c r="Y89" s="430">
        <v>0</v>
      </c>
      <c r="Z89" s="430">
        <v>0</v>
      </c>
      <c r="AA89" s="431">
        <v>0</v>
      </c>
    </row>
    <row r="90" spans="2:27" s="339" customFormat="1" ht="13.5" customHeight="1">
      <c r="B90" s="796" t="s">
        <v>427</v>
      </c>
      <c r="C90" s="420" t="s">
        <v>51</v>
      </c>
      <c r="D90" s="435">
        <v>24</v>
      </c>
      <c r="E90" s="436">
        <v>20</v>
      </c>
      <c r="F90" s="478">
        <v>4</v>
      </c>
      <c r="G90" s="438">
        <v>15</v>
      </c>
      <c r="H90" s="436">
        <v>3</v>
      </c>
      <c r="I90" s="436">
        <v>6</v>
      </c>
      <c r="J90" s="439">
        <v>6</v>
      </c>
      <c r="K90" s="435">
        <v>12</v>
      </c>
      <c r="L90" s="436">
        <v>2</v>
      </c>
      <c r="M90" s="436">
        <v>1</v>
      </c>
      <c r="N90" s="437">
        <v>0</v>
      </c>
      <c r="O90" s="440">
        <v>1</v>
      </c>
      <c r="P90" s="435">
        <v>0</v>
      </c>
      <c r="Q90" s="436">
        <v>0</v>
      </c>
      <c r="R90" s="437">
        <v>0</v>
      </c>
      <c r="S90" s="440">
        <v>8</v>
      </c>
      <c r="T90" s="435">
        <v>5</v>
      </c>
      <c r="U90" s="437">
        <v>3</v>
      </c>
      <c r="V90" s="438">
        <v>0</v>
      </c>
      <c r="W90" s="436">
        <v>0</v>
      </c>
      <c r="X90" s="436">
        <v>0</v>
      </c>
      <c r="Y90" s="436">
        <v>0</v>
      </c>
      <c r="Z90" s="436">
        <v>0</v>
      </c>
      <c r="AA90" s="437">
        <v>3</v>
      </c>
    </row>
    <row r="91" spans="2:27" s="339" customFormat="1" ht="13.5" customHeight="1">
      <c r="B91" s="794"/>
      <c r="C91" s="422" t="s">
        <v>337</v>
      </c>
      <c r="D91" s="372">
        <v>8</v>
      </c>
      <c r="E91" s="424">
        <v>6</v>
      </c>
      <c r="F91" s="477">
        <v>2</v>
      </c>
      <c r="G91" s="426">
        <v>6</v>
      </c>
      <c r="H91" s="424">
        <v>3</v>
      </c>
      <c r="I91" s="424">
        <v>3</v>
      </c>
      <c r="J91" s="427">
        <v>0</v>
      </c>
      <c r="K91" s="372">
        <v>1</v>
      </c>
      <c r="L91" s="424">
        <v>2</v>
      </c>
      <c r="M91" s="424">
        <v>3</v>
      </c>
      <c r="N91" s="425">
        <v>0</v>
      </c>
      <c r="O91" s="428">
        <v>1</v>
      </c>
      <c r="P91" s="372">
        <v>0</v>
      </c>
      <c r="Q91" s="424">
        <v>0</v>
      </c>
      <c r="R91" s="425">
        <v>0</v>
      </c>
      <c r="S91" s="428">
        <v>1</v>
      </c>
      <c r="T91" s="372">
        <v>1</v>
      </c>
      <c r="U91" s="425">
        <v>0</v>
      </c>
      <c r="V91" s="426">
        <v>0</v>
      </c>
      <c r="W91" s="424">
        <v>0</v>
      </c>
      <c r="X91" s="424">
        <v>0</v>
      </c>
      <c r="Y91" s="424">
        <v>0</v>
      </c>
      <c r="Z91" s="424">
        <v>0</v>
      </c>
      <c r="AA91" s="425">
        <v>0</v>
      </c>
    </row>
    <row r="92" spans="2:27" s="339" customFormat="1" ht="13.5" customHeight="1">
      <c r="B92" s="794"/>
      <c r="C92" s="419" t="s">
        <v>338</v>
      </c>
      <c r="D92" s="340">
        <v>0</v>
      </c>
      <c r="E92" s="341">
        <v>0</v>
      </c>
      <c r="F92" s="474">
        <v>0</v>
      </c>
      <c r="G92" s="343">
        <v>0</v>
      </c>
      <c r="H92" s="341">
        <v>0</v>
      </c>
      <c r="I92" s="341">
        <v>0</v>
      </c>
      <c r="J92" s="344">
        <v>0</v>
      </c>
      <c r="K92" s="340">
        <v>0</v>
      </c>
      <c r="L92" s="341">
        <v>0</v>
      </c>
      <c r="M92" s="341">
        <v>0</v>
      </c>
      <c r="N92" s="342">
        <v>0</v>
      </c>
      <c r="O92" s="345">
        <v>0</v>
      </c>
      <c r="P92" s="340">
        <v>0</v>
      </c>
      <c r="Q92" s="341">
        <v>0</v>
      </c>
      <c r="R92" s="342">
        <v>0</v>
      </c>
      <c r="S92" s="345">
        <v>0</v>
      </c>
      <c r="T92" s="340">
        <v>0</v>
      </c>
      <c r="U92" s="342">
        <v>0</v>
      </c>
      <c r="V92" s="343">
        <v>0</v>
      </c>
      <c r="W92" s="341">
        <v>0</v>
      </c>
      <c r="X92" s="341">
        <v>0</v>
      </c>
      <c r="Y92" s="341">
        <v>0</v>
      </c>
      <c r="Z92" s="341">
        <v>0</v>
      </c>
      <c r="AA92" s="342">
        <v>0</v>
      </c>
    </row>
    <row r="93" spans="2:27" s="339" customFormat="1" ht="13.5" customHeight="1" thickBot="1">
      <c r="B93" s="795"/>
      <c r="C93" s="421" t="s">
        <v>336</v>
      </c>
      <c r="D93" s="429">
        <v>0</v>
      </c>
      <c r="E93" s="430">
        <v>0</v>
      </c>
      <c r="F93" s="475">
        <v>0</v>
      </c>
      <c r="G93" s="432">
        <v>0</v>
      </c>
      <c r="H93" s="430">
        <v>0</v>
      </c>
      <c r="I93" s="430">
        <v>0</v>
      </c>
      <c r="J93" s="433">
        <v>0</v>
      </c>
      <c r="K93" s="429">
        <v>0</v>
      </c>
      <c r="L93" s="430">
        <v>0</v>
      </c>
      <c r="M93" s="430">
        <v>0</v>
      </c>
      <c r="N93" s="431">
        <v>0</v>
      </c>
      <c r="O93" s="434">
        <v>0</v>
      </c>
      <c r="P93" s="429">
        <v>0</v>
      </c>
      <c r="Q93" s="430">
        <v>0</v>
      </c>
      <c r="R93" s="431">
        <v>0</v>
      </c>
      <c r="S93" s="434">
        <v>0</v>
      </c>
      <c r="T93" s="429">
        <v>0</v>
      </c>
      <c r="U93" s="431">
        <v>0</v>
      </c>
      <c r="V93" s="432">
        <v>0</v>
      </c>
      <c r="W93" s="430">
        <v>0</v>
      </c>
      <c r="X93" s="430">
        <v>0</v>
      </c>
      <c r="Y93" s="430">
        <v>0</v>
      </c>
      <c r="Z93" s="430">
        <v>0</v>
      </c>
      <c r="AA93" s="431">
        <v>0</v>
      </c>
    </row>
    <row r="94" spans="2:27" s="339" customFormat="1" ht="13.5" customHeight="1">
      <c r="B94" s="796" t="s">
        <v>428</v>
      </c>
      <c r="C94" s="420" t="s">
        <v>51</v>
      </c>
      <c r="D94" s="435">
        <v>86</v>
      </c>
      <c r="E94" s="436">
        <v>63</v>
      </c>
      <c r="F94" s="478">
        <v>23</v>
      </c>
      <c r="G94" s="438">
        <v>56</v>
      </c>
      <c r="H94" s="436">
        <v>8</v>
      </c>
      <c r="I94" s="436">
        <v>41</v>
      </c>
      <c r="J94" s="439">
        <v>7</v>
      </c>
      <c r="K94" s="435">
        <v>8</v>
      </c>
      <c r="L94" s="436">
        <v>24</v>
      </c>
      <c r="M94" s="436">
        <v>21</v>
      </c>
      <c r="N94" s="437">
        <v>3</v>
      </c>
      <c r="O94" s="440">
        <v>8</v>
      </c>
      <c r="P94" s="435">
        <v>0</v>
      </c>
      <c r="Q94" s="436">
        <v>0</v>
      </c>
      <c r="R94" s="437">
        <v>0</v>
      </c>
      <c r="S94" s="440">
        <v>22</v>
      </c>
      <c r="T94" s="435">
        <v>19</v>
      </c>
      <c r="U94" s="437">
        <v>3</v>
      </c>
      <c r="V94" s="438">
        <v>3</v>
      </c>
      <c r="W94" s="436">
        <v>0</v>
      </c>
      <c r="X94" s="436">
        <v>0</v>
      </c>
      <c r="Y94" s="436">
        <v>0</v>
      </c>
      <c r="Z94" s="436">
        <v>0</v>
      </c>
      <c r="AA94" s="437">
        <v>3</v>
      </c>
    </row>
    <row r="95" spans="2:27" s="339" customFormat="1" ht="13.5" customHeight="1">
      <c r="B95" s="794"/>
      <c r="C95" s="422" t="s">
        <v>337</v>
      </c>
      <c r="D95" s="372">
        <v>1881</v>
      </c>
      <c r="E95" s="424">
        <v>1869</v>
      </c>
      <c r="F95" s="477">
        <v>12</v>
      </c>
      <c r="G95" s="426">
        <v>142</v>
      </c>
      <c r="H95" s="424">
        <v>2</v>
      </c>
      <c r="I95" s="424">
        <v>127</v>
      </c>
      <c r="J95" s="427">
        <v>13</v>
      </c>
      <c r="K95" s="372">
        <v>42</v>
      </c>
      <c r="L95" s="424">
        <v>6</v>
      </c>
      <c r="M95" s="424">
        <v>25</v>
      </c>
      <c r="N95" s="425">
        <v>69</v>
      </c>
      <c r="O95" s="428">
        <v>55</v>
      </c>
      <c r="P95" s="372">
        <v>0</v>
      </c>
      <c r="Q95" s="424">
        <v>0</v>
      </c>
      <c r="R95" s="425">
        <v>0</v>
      </c>
      <c r="S95" s="428">
        <v>1684</v>
      </c>
      <c r="T95" s="372">
        <v>398</v>
      </c>
      <c r="U95" s="425">
        <v>1286</v>
      </c>
      <c r="V95" s="426">
        <v>1286</v>
      </c>
      <c r="W95" s="424">
        <v>0</v>
      </c>
      <c r="X95" s="424">
        <v>0</v>
      </c>
      <c r="Y95" s="424">
        <v>1281</v>
      </c>
      <c r="Z95" s="424">
        <v>0</v>
      </c>
      <c r="AA95" s="425">
        <v>5</v>
      </c>
    </row>
    <row r="96" spans="2:27" s="339" customFormat="1" ht="13.5" customHeight="1">
      <c r="B96" s="794"/>
      <c r="C96" s="419" t="s">
        <v>338</v>
      </c>
      <c r="D96" s="340">
        <v>0</v>
      </c>
      <c r="E96" s="341">
        <v>0</v>
      </c>
      <c r="F96" s="474">
        <v>0</v>
      </c>
      <c r="G96" s="343">
        <v>0</v>
      </c>
      <c r="H96" s="341">
        <v>0</v>
      </c>
      <c r="I96" s="341">
        <v>0</v>
      </c>
      <c r="J96" s="344">
        <v>0</v>
      </c>
      <c r="K96" s="340">
        <v>0</v>
      </c>
      <c r="L96" s="341">
        <v>0</v>
      </c>
      <c r="M96" s="341">
        <v>0</v>
      </c>
      <c r="N96" s="342">
        <v>0</v>
      </c>
      <c r="O96" s="345">
        <v>0</v>
      </c>
      <c r="P96" s="340">
        <v>0</v>
      </c>
      <c r="Q96" s="341">
        <v>0</v>
      </c>
      <c r="R96" s="342">
        <v>0</v>
      </c>
      <c r="S96" s="345">
        <v>0</v>
      </c>
      <c r="T96" s="340">
        <v>0</v>
      </c>
      <c r="U96" s="342">
        <v>0</v>
      </c>
      <c r="V96" s="343">
        <v>0</v>
      </c>
      <c r="W96" s="341">
        <v>0</v>
      </c>
      <c r="X96" s="341">
        <v>0</v>
      </c>
      <c r="Y96" s="341">
        <v>0</v>
      </c>
      <c r="Z96" s="341">
        <v>0</v>
      </c>
      <c r="AA96" s="342">
        <v>0</v>
      </c>
    </row>
    <row r="97" spans="2:27" s="339" customFormat="1" ht="13.5" customHeight="1" thickBot="1">
      <c r="B97" s="795"/>
      <c r="C97" s="421" t="s">
        <v>336</v>
      </c>
      <c r="D97" s="429">
        <v>8</v>
      </c>
      <c r="E97" s="430">
        <v>7</v>
      </c>
      <c r="F97" s="475">
        <v>1</v>
      </c>
      <c r="G97" s="432">
        <v>4</v>
      </c>
      <c r="H97" s="430">
        <v>0</v>
      </c>
      <c r="I97" s="430">
        <v>3</v>
      </c>
      <c r="J97" s="433">
        <v>1</v>
      </c>
      <c r="K97" s="429">
        <v>1</v>
      </c>
      <c r="L97" s="430">
        <v>0</v>
      </c>
      <c r="M97" s="430">
        <v>0</v>
      </c>
      <c r="N97" s="431">
        <v>3</v>
      </c>
      <c r="O97" s="434">
        <v>0</v>
      </c>
      <c r="P97" s="429">
        <v>0</v>
      </c>
      <c r="Q97" s="430">
        <v>0</v>
      </c>
      <c r="R97" s="431">
        <v>0</v>
      </c>
      <c r="S97" s="434">
        <v>4</v>
      </c>
      <c r="T97" s="429">
        <v>4</v>
      </c>
      <c r="U97" s="431">
        <v>0</v>
      </c>
      <c r="V97" s="432">
        <v>0</v>
      </c>
      <c r="W97" s="430">
        <v>0</v>
      </c>
      <c r="X97" s="430">
        <v>0</v>
      </c>
      <c r="Y97" s="430">
        <v>0</v>
      </c>
      <c r="Z97" s="430">
        <v>0</v>
      </c>
      <c r="AA97" s="431">
        <v>0</v>
      </c>
    </row>
    <row r="98" spans="2:27" s="339" customFormat="1" ht="13.5" customHeight="1">
      <c r="B98" s="796" t="s">
        <v>429</v>
      </c>
      <c r="C98" s="420" t="s">
        <v>51</v>
      </c>
      <c r="D98" s="435">
        <v>13</v>
      </c>
      <c r="E98" s="436">
        <v>12</v>
      </c>
      <c r="F98" s="478">
        <v>1</v>
      </c>
      <c r="G98" s="438">
        <v>12</v>
      </c>
      <c r="H98" s="436">
        <v>3</v>
      </c>
      <c r="I98" s="436">
        <v>8</v>
      </c>
      <c r="J98" s="439">
        <v>1</v>
      </c>
      <c r="K98" s="435">
        <v>8</v>
      </c>
      <c r="L98" s="436">
        <v>1</v>
      </c>
      <c r="M98" s="436">
        <v>3</v>
      </c>
      <c r="N98" s="437">
        <v>0</v>
      </c>
      <c r="O98" s="440">
        <v>0</v>
      </c>
      <c r="P98" s="435">
        <v>0</v>
      </c>
      <c r="Q98" s="436">
        <v>0</v>
      </c>
      <c r="R98" s="437">
        <v>0</v>
      </c>
      <c r="S98" s="440">
        <v>1</v>
      </c>
      <c r="T98" s="435">
        <v>0</v>
      </c>
      <c r="U98" s="437">
        <v>1</v>
      </c>
      <c r="V98" s="438">
        <v>1</v>
      </c>
      <c r="W98" s="436">
        <v>0</v>
      </c>
      <c r="X98" s="436">
        <v>0</v>
      </c>
      <c r="Y98" s="436">
        <v>0</v>
      </c>
      <c r="Z98" s="436">
        <v>0</v>
      </c>
      <c r="AA98" s="437">
        <v>1</v>
      </c>
    </row>
    <row r="99" spans="2:27" s="339" customFormat="1" ht="13.5" customHeight="1">
      <c r="B99" s="794"/>
      <c r="C99" s="422" t="s">
        <v>337</v>
      </c>
      <c r="D99" s="372">
        <v>8</v>
      </c>
      <c r="E99" s="424">
        <v>4</v>
      </c>
      <c r="F99" s="477">
        <v>4</v>
      </c>
      <c r="G99" s="426">
        <v>7</v>
      </c>
      <c r="H99" s="424">
        <v>2</v>
      </c>
      <c r="I99" s="424">
        <v>5</v>
      </c>
      <c r="J99" s="427"/>
      <c r="K99" s="372">
        <v>5</v>
      </c>
      <c r="L99" s="424">
        <v>2</v>
      </c>
      <c r="M99" s="424">
        <v>0</v>
      </c>
      <c r="N99" s="425">
        <v>0</v>
      </c>
      <c r="O99" s="428">
        <v>0</v>
      </c>
      <c r="P99" s="372">
        <v>0</v>
      </c>
      <c r="Q99" s="424">
        <v>0</v>
      </c>
      <c r="R99" s="425">
        <v>0</v>
      </c>
      <c r="S99" s="428">
        <v>1</v>
      </c>
      <c r="T99" s="372">
        <v>1</v>
      </c>
      <c r="U99" s="425">
        <v>0</v>
      </c>
      <c r="V99" s="426">
        <v>0</v>
      </c>
      <c r="W99" s="424">
        <v>0</v>
      </c>
      <c r="X99" s="424">
        <v>0</v>
      </c>
      <c r="Y99" s="424">
        <v>0</v>
      </c>
      <c r="Z99" s="424">
        <v>0</v>
      </c>
      <c r="AA99" s="425">
        <v>0</v>
      </c>
    </row>
    <row r="100" spans="2:27" s="339" customFormat="1" ht="13.5" customHeight="1">
      <c r="B100" s="794"/>
      <c r="C100" s="419" t="s">
        <v>338</v>
      </c>
      <c r="D100" s="340">
        <v>0</v>
      </c>
      <c r="E100" s="341">
        <v>0</v>
      </c>
      <c r="F100" s="474">
        <v>0</v>
      </c>
      <c r="G100" s="343">
        <v>0</v>
      </c>
      <c r="H100" s="341">
        <v>0</v>
      </c>
      <c r="I100" s="341">
        <v>0</v>
      </c>
      <c r="J100" s="344">
        <v>0</v>
      </c>
      <c r="K100" s="340">
        <v>0</v>
      </c>
      <c r="L100" s="341">
        <v>0</v>
      </c>
      <c r="M100" s="341">
        <v>0</v>
      </c>
      <c r="N100" s="342">
        <v>0</v>
      </c>
      <c r="O100" s="345">
        <v>0</v>
      </c>
      <c r="P100" s="340">
        <v>0</v>
      </c>
      <c r="Q100" s="341">
        <v>0</v>
      </c>
      <c r="R100" s="342">
        <v>0</v>
      </c>
      <c r="S100" s="345">
        <v>0</v>
      </c>
      <c r="T100" s="340">
        <v>0</v>
      </c>
      <c r="U100" s="342">
        <v>0</v>
      </c>
      <c r="V100" s="343">
        <v>0</v>
      </c>
      <c r="W100" s="341">
        <v>0</v>
      </c>
      <c r="X100" s="341">
        <v>0</v>
      </c>
      <c r="Y100" s="341">
        <v>0</v>
      </c>
      <c r="Z100" s="341">
        <v>0</v>
      </c>
      <c r="AA100" s="342">
        <v>0</v>
      </c>
    </row>
    <row r="101" spans="2:27" s="339" customFormat="1" ht="13.5" customHeight="1" thickBot="1">
      <c r="B101" s="795"/>
      <c r="C101" s="421" t="s">
        <v>336</v>
      </c>
      <c r="D101" s="429">
        <v>0</v>
      </c>
      <c r="E101" s="430">
        <v>0</v>
      </c>
      <c r="F101" s="475">
        <v>0</v>
      </c>
      <c r="G101" s="432">
        <v>0</v>
      </c>
      <c r="H101" s="430">
        <v>0</v>
      </c>
      <c r="I101" s="430">
        <v>0</v>
      </c>
      <c r="J101" s="433">
        <v>0</v>
      </c>
      <c r="K101" s="429">
        <v>0</v>
      </c>
      <c r="L101" s="430">
        <v>0</v>
      </c>
      <c r="M101" s="430">
        <v>0</v>
      </c>
      <c r="N101" s="431">
        <v>0</v>
      </c>
      <c r="O101" s="434">
        <v>0</v>
      </c>
      <c r="P101" s="429">
        <v>0</v>
      </c>
      <c r="Q101" s="430">
        <v>0</v>
      </c>
      <c r="R101" s="431">
        <v>0</v>
      </c>
      <c r="S101" s="434">
        <v>0</v>
      </c>
      <c r="T101" s="429">
        <v>0</v>
      </c>
      <c r="U101" s="431">
        <v>0</v>
      </c>
      <c r="V101" s="432">
        <v>0</v>
      </c>
      <c r="W101" s="430">
        <v>0</v>
      </c>
      <c r="X101" s="430">
        <v>0</v>
      </c>
      <c r="Y101" s="430">
        <v>0</v>
      </c>
      <c r="Z101" s="430">
        <v>0</v>
      </c>
      <c r="AA101" s="431">
        <v>0</v>
      </c>
    </row>
    <row r="102" spans="2:27" s="339" customFormat="1" ht="13.5" customHeight="1">
      <c r="B102" s="796" t="s">
        <v>430</v>
      </c>
      <c r="C102" s="420" t="s">
        <v>51</v>
      </c>
      <c r="D102" s="435">
        <v>62</v>
      </c>
      <c r="E102" s="436">
        <v>60</v>
      </c>
      <c r="F102" s="478">
        <v>2</v>
      </c>
      <c r="G102" s="438">
        <v>47</v>
      </c>
      <c r="H102" s="436">
        <v>5</v>
      </c>
      <c r="I102" s="436">
        <v>38</v>
      </c>
      <c r="J102" s="439">
        <v>4</v>
      </c>
      <c r="K102" s="435">
        <v>1</v>
      </c>
      <c r="L102" s="436">
        <v>5</v>
      </c>
      <c r="M102" s="436">
        <v>41</v>
      </c>
      <c r="N102" s="437">
        <v>0</v>
      </c>
      <c r="O102" s="440">
        <v>2</v>
      </c>
      <c r="P102" s="435">
        <v>0</v>
      </c>
      <c r="Q102" s="436">
        <v>0</v>
      </c>
      <c r="R102" s="437">
        <v>0</v>
      </c>
      <c r="S102" s="440">
        <v>13</v>
      </c>
      <c r="T102" s="435">
        <v>13</v>
      </c>
      <c r="U102" s="437">
        <v>0</v>
      </c>
      <c r="V102" s="438">
        <v>0</v>
      </c>
      <c r="W102" s="436">
        <v>0</v>
      </c>
      <c r="X102" s="436">
        <v>0</v>
      </c>
      <c r="Y102" s="436">
        <v>0</v>
      </c>
      <c r="Z102" s="436">
        <v>0</v>
      </c>
      <c r="AA102" s="437">
        <v>0</v>
      </c>
    </row>
    <row r="103" spans="2:27" s="339" customFormat="1" ht="13.5" customHeight="1">
      <c r="B103" s="794"/>
      <c r="C103" s="422" t="s">
        <v>337</v>
      </c>
      <c r="D103" s="372">
        <v>11</v>
      </c>
      <c r="E103" s="424">
        <v>8</v>
      </c>
      <c r="F103" s="477">
        <v>3</v>
      </c>
      <c r="G103" s="426">
        <v>8</v>
      </c>
      <c r="H103" s="424">
        <v>0</v>
      </c>
      <c r="I103" s="424">
        <v>3</v>
      </c>
      <c r="J103" s="427">
        <v>5</v>
      </c>
      <c r="K103" s="372">
        <v>5</v>
      </c>
      <c r="L103" s="424">
        <v>2</v>
      </c>
      <c r="M103" s="424">
        <v>1</v>
      </c>
      <c r="N103" s="425">
        <v>0</v>
      </c>
      <c r="O103" s="428">
        <v>0</v>
      </c>
      <c r="P103" s="372">
        <v>0</v>
      </c>
      <c r="Q103" s="424">
        <v>0</v>
      </c>
      <c r="R103" s="425">
        <v>0</v>
      </c>
      <c r="S103" s="428">
        <v>3</v>
      </c>
      <c r="T103" s="372">
        <v>3</v>
      </c>
      <c r="U103" s="425">
        <v>0</v>
      </c>
      <c r="V103" s="426">
        <v>0</v>
      </c>
      <c r="W103" s="424">
        <v>0</v>
      </c>
      <c r="X103" s="424">
        <v>0</v>
      </c>
      <c r="Y103" s="424">
        <v>0</v>
      </c>
      <c r="Z103" s="424">
        <v>0</v>
      </c>
      <c r="AA103" s="425">
        <v>0</v>
      </c>
    </row>
    <row r="104" spans="2:27" s="339" customFormat="1" ht="13.5" customHeight="1">
      <c r="B104" s="794"/>
      <c r="C104" s="419" t="s">
        <v>338</v>
      </c>
      <c r="D104" s="340">
        <v>0</v>
      </c>
      <c r="E104" s="341">
        <v>0</v>
      </c>
      <c r="F104" s="474">
        <v>0</v>
      </c>
      <c r="G104" s="343">
        <v>0</v>
      </c>
      <c r="H104" s="341">
        <v>0</v>
      </c>
      <c r="I104" s="341">
        <v>0</v>
      </c>
      <c r="J104" s="344">
        <v>0</v>
      </c>
      <c r="K104" s="340">
        <v>0</v>
      </c>
      <c r="L104" s="341">
        <v>0</v>
      </c>
      <c r="M104" s="341">
        <v>0</v>
      </c>
      <c r="N104" s="342">
        <v>0</v>
      </c>
      <c r="O104" s="345">
        <v>0</v>
      </c>
      <c r="P104" s="340">
        <v>0</v>
      </c>
      <c r="Q104" s="341">
        <v>0</v>
      </c>
      <c r="R104" s="342">
        <v>0</v>
      </c>
      <c r="S104" s="345">
        <v>0</v>
      </c>
      <c r="T104" s="340">
        <v>0</v>
      </c>
      <c r="U104" s="342">
        <v>0</v>
      </c>
      <c r="V104" s="343">
        <v>0</v>
      </c>
      <c r="W104" s="341">
        <v>0</v>
      </c>
      <c r="X104" s="341">
        <v>0</v>
      </c>
      <c r="Y104" s="341">
        <v>0</v>
      </c>
      <c r="Z104" s="341">
        <v>0</v>
      </c>
      <c r="AA104" s="342">
        <v>0</v>
      </c>
    </row>
    <row r="105" spans="2:27" s="339" customFormat="1" ht="13.5" customHeight="1" thickBot="1">
      <c r="B105" s="795"/>
      <c r="C105" s="421" t="s">
        <v>336</v>
      </c>
      <c r="D105" s="429">
        <v>0</v>
      </c>
      <c r="E105" s="430">
        <v>0</v>
      </c>
      <c r="F105" s="475">
        <v>0</v>
      </c>
      <c r="G105" s="432">
        <v>0</v>
      </c>
      <c r="H105" s="430">
        <v>0</v>
      </c>
      <c r="I105" s="430">
        <v>0</v>
      </c>
      <c r="J105" s="433">
        <v>0</v>
      </c>
      <c r="K105" s="429">
        <v>0</v>
      </c>
      <c r="L105" s="430">
        <v>0</v>
      </c>
      <c r="M105" s="430">
        <v>0</v>
      </c>
      <c r="N105" s="431">
        <v>0</v>
      </c>
      <c r="O105" s="434">
        <v>0</v>
      </c>
      <c r="P105" s="429">
        <v>0</v>
      </c>
      <c r="Q105" s="430">
        <v>0</v>
      </c>
      <c r="R105" s="431">
        <v>0</v>
      </c>
      <c r="S105" s="434">
        <v>0</v>
      </c>
      <c r="T105" s="429">
        <v>0</v>
      </c>
      <c r="U105" s="431">
        <v>0</v>
      </c>
      <c r="V105" s="432">
        <v>0</v>
      </c>
      <c r="W105" s="430">
        <v>0</v>
      </c>
      <c r="X105" s="430">
        <v>0</v>
      </c>
      <c r="Y105" s="430">
        <v>0</v>
      </c>
      <c r="Z105" s="430">
        <v>0</v>
      </c>
      <c r="AA105" s="431">
        <v>0</v>
      </c>
    </row>
    <row r="106" spans="2:27" s="335" customFormat="1" ht="13.5" customHeight="1">
      <c r="B106" s="796" t="s">
        <v>431</v>
      </c>
      <c r="C106" s="420" t="s">
        <v>51</v>
      </c>
      <c r="D106" s="435">
        <v>67</v>
      </c>
      <c r="E106" s="461">
        <v>64</v>
      </c>
      <c r="F106" s="476">
        <v>3</v>
      </c>
      <c r="G106" s="438">
        <v>30</v>
      </c>
      <c r="H106" s="461">
        <v>4</v>
      </c>
      <c r="I106" s="461">
        <v>15</v>
      </c>
      <c r="J106" s="463">
        <v>11</v>
      </c>
      <c r="K106" s="464">
        <v>9</v>
      </c>
      <c r="L106" s="461">
        <v>5</v>
      </c>
      <c r="M106" s="461">
        <v>8</v>
      </c>
      <c r="N106" s="462">
        <v>8</v>
      </c>
      <c r="O106" s="465">
        <v>2</v>
      </c>
      <c r="P106" s="435">
        <v>5</v>
      </c>
      <c r="Q106" s="461">
        <v>5</v>
      </c>
      <c r="R106" s="462">
        <v>0</v>
      </c>
      <c r="S106" s="466">
        <v>30</v>
      </c>
      <c r="T106" s="464">
        <v>25</v>
      </c>
      <c r="U106" s="462">
        <v>5</v>
      </c>
      <c r="V106" s="438">
        <v>5</v>
      </c>
      <c r="W106" s="467">
        <v>0</v>
      </c>
      <c r="X106" s="467">
        <v>2</v>
      </c>
      <c r="Y106" s="467">
        <v>0</v>
      </c>
      <c r="Z106" s="467">
        <v>0</v>
      </c>
      <c r="AA106" s="468">
        <v>3</v>
      </c>
    </row>
    <row r="107" spans="2:27" s="339" customFormat="1" ht="13.5" customHeight="1">
      <c r="B107" s="794"/>
      <c r="C107" s="422" t="s">
        <v>337</v>
      </c>
      <c r="D107" s="372">
        <v>15</v>
      </c>
      <c r="E107" s="424">
        <v>12</v>
      </c>
      <c r="F107" s="477">
        <v>3</v>
      </c>
      <c r="G107" s="426">
        <v>14</v>
      </c>
      <c r="H107" s="424">
        <v>0</v>
      </c>
      <c r="I107" s="424">
        <v>13</v>
      </c>
      <c r="J107" s="427">
        <v>1</v>
      </c>
      <c r="K107" s="372">
        <v>13</v>
      </c>
      <c r="L107" s="424">
        <v>1</v>
      </c>
      <c r="M107" s="424">
        <v>0</v>
      </c>
      <c r="N107" s="425">
        <v>0</v>
      </c>
      <c r="O107" s="428">
        <v>0</v>
      </c>
      <c r="P107" s="372">
        <v>0</v>
      </c>
      <c r="Q107" s="424">
        <v>0</v>
      </c>
      <c r="R107" s="425">
        <v>0</v>
      </c>
      <c r="S107" s="428">
        <v>1</v>
      </c>
      <c r="T107" s="372">
        <v>0</v>
      </c>
      <c r="U107" s="425">
        <v>0</v>
      </c>
      <c r="V107" s="426">
        <v>0</v>
      </c>
      <c r="W107" s="424">
        <v>0</v>
      </c>
      <c r="X107" s="424">
        <v>0</v>
      </c>
      <c r="Y107" s="424">
        <v>0</v>
      </c>
      <c r="Z107" s="424">
        <v>0</v>
      </c>
      <c r="AA107" s="425">
        <v>0</v>
      </c>
    </row>
    <row r="108" spans="2:27" s="339" customFormat="1" ht="13.5" customHeight="1">
      <c r="B108" s="794"/>
      <c r="C108" s="419" t="s">
        <v>338</v>
      </c>
      <c r="D108" s="340">
        <v>0</v>
      </c>
      <c r="E108" s="341">
        <v>0</v>
      </c>
      <c r="F108" s="474">
        <v>0</v>
      </c>
      <c r="G108" s="343">
        <v>0</v>
      </c>
      <c r="H108" s="341">
        <v>0</v>
      </c>
      <c r="I108" s="341">
        <v>0</v>
      </c>
      <c r="J108" s="344">
        <v>0</v>
      </c>
      <c r="K108" s="340">
        <v>0</v>
      </c>
      <c r="L108" s="341">
        <v>0</v>
      </c>
      <c r="M108" s="341">
        <v>0</v>
      </c>
      <c r="N108" s="342">
        <v>0</v>
      </c>
      <c r="O108" s="345">
        <v>0</v>
      </c>
      <c r="P108" s="340">
        <v>0</v>
      </c>
      <c r="Q108" s="341">
        <v>0</v>
      </c>
      <c r="R108" s="342">
        <v>0</v>
      </c>
      <c r="S108" s="345">
        <v>0</v>
      </c>
      <c r="T108" s="340">
        <v>0</v>
      </c>
      <c r="U108" s="342">
        <v>0</v>
      </c>
      <c r="V108" s="343">
        <v>0</v>
      </c>
      <c r="W108" s="341">
        <v>0</v>
      </c>
      <c r="X108" s="341">
        <v>0</v>
      </c>
      <c r="Y108" s="341">
        <v>0</v>
      </c>
      <c r="Z108" s="341">
        <v>0</v>
      </c>
      <c r="AA108" s="342">
        <v>0</v>
      </c>
    </row>
    <row r="109" spans="2:27" s="339" customFormat="1" ht="13.5" customHeight="1" thickBot="1">
      <c r="B109" s="795"/>
      <c r="C109" s="421" t="s">
        <v>336</v>
      </c>
      <c r="D109" s="429">
        <v>1</v>
      </c>
      <c r="E109" s="430">
        <v>1</v>
      </c>
      <c r="F109" s="475">
        <v>0</v>
      </c>
      <c r="G109" s="432">
        <v>1</v>
      </c>
      <c r="H109" s="430">
        <v>1</v>
      </c>
      <c r="I109" s="430">
        <v>0</v>
      </c>
      <c r="J109" s="433">
        <v>0</v>
      </c>
      <c r="K109" s="429">
        <v>0</v>
      </c>
      <c r="L109" s="430">
        <v>0</v>
      </c>
      <c r="M109" s="430">
        <v>0</v>
      </c>
      <c r="N109" s="431">
        <v>1</v>
      </c>
      <c r="O109" s="434">
        <v>0</v>
      </c>
      <c r="P109" s="429">
        <v>0</v>
      </c>
      <c r="Q109" s="430">
        <v>0</v>
      </c>
      <c r="R109" s="431">
        <v>0</v>
      </c>
      <c r="S109" s="434">
        <v>0</v>
      </c>
      <c r="T109" s="429">
        <v>0</v>
      </c>
      <c r="U109" s="431">
        <v>0</v>
      </c>
      <c r="V109" s="432">
        <v>0</v>
      </c>
      <c r="W109" s="430">
        <v>0</v>
      </c>
      <c r="X109" s="430">
        <v>0</v>
      </c>
      <c r="Y109" s="430">
        <v>0</v>
      </c>
      <c r="Z109" s="430">
        <v>0</v>
      </c>
      <c r="AA109" s="431">
        <v>0</v>
      </c>
    </row>
    <row r="110" spans="2:27" s="335" customFormat="1" ht="13.5" customHeight="1">
      <c r="B110" s="796" t="s">
        <v>432</v>
      </c>
      <c r="C110" s="420" t="s">
        <v>51</v>
      </c>
      <c r="D110" s="435">
        <v>1068</v>
      </c>
      <c r="E110" s="461">
        <v>1035</v>
      </c>
      <c r="F110" s="476">
        <v>33</v>
      </c>
      <c r="G110" s="438">
        <v>976</v>
      </c>
      <c r="H110" s="461">
        <v>25</v>
      </c>
      <c r="I110" s="461">
        <v>882</v>
      </c>
      <c r="J110" s="463">
        <v>69</v>
      </c>
      <c r="K110" s="464">
        <v>35</v>
      </c>
      <c r="L110" s="461">
        <v>813</v>
      </c>
      <c r="M110" s="461">
        <v>123</v>
      </c>
      <c r="N110" s="462">
        <v>5</v>
      </c>
      <c r="O110" s="465">
        <v>21</v>
      </c>
      <c r="P110" s="435">
        <v>2</v>
      </c>
      <c r="Q110" s="461">
        <v>2</v>
      </c>
      <c r="R110" s="462">
        <v>0</v>
      </c>
      <c r="S110" s="466">
        <v>69</v>
      </c>
      <c r="T110" s="464">
        <v>55</v>
      </c>
      <c r="U110" s="462">
        <v>14</v>
      </c>
      <c r="V110" s="438">
        <v>14</v>
      </c>
      <c r="W110" s="467">
        <v>0</v>
      </c>
      <c r="X110" s="467">
        <v>1</v>
      </c>
      <c r="Y110" s="467">
        <v>0</v>
      </c>
      <c r="Z110" s="467">
        <v>0</v>
      </c>
      <c r="AA110" s="468">
        <v>13</v>
      </c>
    </row>
    <row r="111" spans="2:27" s="339" customFormat="1" ht="13.5" customHeight="1">
      <c r="B111" s="794"/>
      <c r="C111" s="422" t="s">
        <v>337</v>
      </c>
      <c r="D111" s="372">
        <v>163</v>
      </c>
      <c r="E111" s="424">
        <v>153</v>
      </c>
      <c r="F111" s="477">
        <v>10</v>
      </c>
      <c r="G111" s="426">
        <v>146</v>
      </c>
      <c r="H111" s="424">
        <v>5</v>
      </c>
      <c r="I111" s="424">
        <v>136</v>
      </c>
      <c r="J111" s="427">
        <v>5</v>
      </c>
      <c r="K111" s="372">
        <v>64</v>
      </c>
      <c r="L111" s="424">
        <v>31</v>
      </c>
      <c r="M111" s="424">
        <v>18</v>
      </c>
      <c r="N111" s="425">
        <v>33</v>
      </c>
      <c r="O111" s="428">
        <v>7</v>
      </c>
      <c r="P111" s="372">
        <v>0</v>
      </c>
      <c r="Q111" s="424">
        <v>0</v>
      </c>
      <c r="R111" s="425">
        <v>0</v>
      </c>
      <c r="S111" s="428">
        <v>10</v>
      </c>
      <c r="T111" s="372">
        <v>4</v>
      </c>
      <c r="U111" s="425">
        <v>6</v>
      </c>
      <c r="V111" s="426">
        <v>6</v>
      </c>
      <c r="W111" s="424">
        <v>0</v>
      </c>
      <c r="X111" s="424">
        <v>0</v>
      </c>
      <c r="Y111" s="424">
        <v>6</v>
      </c>
      <c r="Z111" s="424">
        <v>0</v>
      </c>
      <c r="AA111" s="425">
        <v>0</v>
      </c>
    </row>
    <row r="112" spans="2:27" s="339" customFormat="1" ht="13.5" customHeight="1">
      <c r="B112" s="794"/>
      <c r="C112" s="419" t="s">
        <v>338</v>
      </c>
      <c r="D112" s="340">
        <v>8</v>
      </c>
      <c r="E112" s="341">
        <v>3</v>
      </c>
      <c r="F112" s="474">
        <v>5</v>
      </c>
      <c r="G112" s="343">
        <v>4</v>
      </c>
      <c r="H112" s="341">
        <v>1</v>
      </c>
      <c r="I112" s="341">
        <v>1</v>
      </c>
      <c r="J112" s="344">
        <v>2</v>
      </c>
      <c r="K112" s="340">
        <v>2</v>
      </c>
      <c r="L112" s="341">
        <v>0</v>
      </c>
      <c r="M112" s="341">
        <v>2</v>
      </c>
      <c r="N112" s="342">
        <v>0</v>
      </c>
      <c r="O112" s="345">
        <v>0</v>
      </c>
      <c r="P112" s="340">
        <v>0</v>
      </c>
      <c r="Q112" s="341">
        <v>0</v>
      </c>
      <c r="R112" s="342">
        <v>0</v>
      </c>
      <c r="S112" s="345">
        <v>4</v>
      </c>
      <c r="T112" s="340">
        <v>3</v>
      </c>
      <c r="U112" s="342">
        <v>1</v>
      </c>
      <c r="V112" s="343">
        <v>1</v>
      </c>
      <c r="W112" s="341">
        <v>0</v>
      </c>
      <c r="X112" s="341">
        <v>0</v>
      </c>
      <c r="Y112" s="341">
        <v>0</v>
      </c>
      <c r="Z112" s="341">
        <v>0</v>
      </c>
      <c r="AA112" s="342">
        <v>1</v>
      </c>
    </row>
    <row r="113" spans="2:27" s="339" customFormat="1" ht="13.5" customHeight="1" thickBot="1">
      <c r="B113" s="795"/>
      <c r="C113" s="421" t="s">
        <v>336</v>
      </c>
      <c r="D113" s="429">
        <v>2</v>
      </c>
      <c r="E113" s="430">
        <v>0</v>
      </c>
      <c r="F113" s="475">
        <v>2</v>
      </c>
      <c r="G113" s="432">
        <v>0</v>
      </c>
      <c r="H113" s="430">
        <v>0</v>
      </c>
      <c r="I113" s="430">
        <v>0</v>
      </c>
      <c r="J113" s="433">
        <v>0</v>
      </c>
      <c r="K113" s="429">
        <v>0</v>
      </c>
      <c r="L113" s="430">
        <v>0</v>
      </c>
      <c r="M113" s="430">
        <v>0</v>
      </c>
      <c r="N113" s="431">
        <v>0</v>
      </c>
      <c r="O113" s="434">
        <v>0</v>
      </c>
      <c r="P113" s="429">
        <v>0</v>
      </c>
      <c r="Q113" s="430">
        <v>0</v>
      </c>
      <c r="R113" s="431">
        <v>0</v>
      </c>
      <c r="S113" s="434">
        <v>2</v>
      </c>
      <c r="T113" s="429">
        <v>2</v>
      </c>
      <c r="U113" s="431">
        <v>0</v>
      </c>
      <c r="V113" s="432">
        <v>0</v>
      </c>
      <c r="W113" s="430">
        <v>0</v>
      </c>
      <c r="X113" s="430">
        <v>0</v>
      </c>
      <c r="Y113" s="430">
        <v>0</v>
      </c>
      <c r="Z113" s="430">
        <v>0</v>
      </c>
      <c r="AA113" s="431">
        <v>0</v>
      </c>
    </row>
    <row r="114" spans="2:27" s="335" customFormat="1" ht="13.5" customHeight="1">
      <c r="B114" s="796" t="s">
        <v>433</v>
      </c>
      <c r="C114" s="420" t="s">
        <v>51</v>
      </c>
      <c r="D114" s="435">
        <v>166</v>
      </c>
      <c r="E114" s="461">
        <v>133</v>
      </c>
      <c r="F114" s="476">
        <v>33</v>
      </c>
      <c r="G114" s="438">
        <v>59</v>
      </c>
      <c r="H114" s="461">
        <v>6</v>
      </c>
      <c r="I114" s="461">
        <v>35</v>
      </c>
      <c r="J114" s="463">
        <v>18</v>
      </c>
      <c r="K114" s="464">
        <v>28</v>
      </c>
      <c r="L114" s="461">
        <v>19</v>
      </c>
      <c r="M114" s="461">
        <v>9</v>
      </c>
      <c r="N114" s="462">
        <v>3</v>
      </c>
      <c r="O114" s="465">
        <v>7</v>
      </c>
      <c r="P114" s="435">
        <v>0</v>
      </c>
      <c r="Q114" s="461">
        <v>0</v>
      </c>
      <c r="R114" s="462">
        <v>0</v>
      </c>
      <c r="S114" s="466">
        <v>100</v>
      </c>
      <c r="T114" s="464">
        <v>45</v>
      </c>
      <c r="U114" s="462">
        <v>55</v>
      </c>
      <c r="V114" s="438">
        <v>55</v>
      </c>
      <c r="W114" s="467">
        <v>1</v>
      </c>
      <c r="X114" s="467">
        <v>26</v>
      </c>
      <c r="Y114" s="467">
        <v>13</v>
      </c>
      <c r="Z114" s="467">
        <v>0</v>
      </c>
      <c r="AA114" s="468">
        <v>15</v>
      </c>
    </row>
    <row r="115" spans="2:27" s="339" customFormat="1" ht="13.5" customHeight="1">
      <c r="B115" s="794"/>
      <c r="C115" s="422" t="s">
        <v>337</v>
      </c>
      <c r="D115" s="372">
        <v>54</v>
      </c>
      <c r="E115" s="424">
        <v>38</v>
      </c>
      <c r="F115" s="477">
        <v>16</v>
      </c>
      <c r="G115" s="426">
        <v>51</v>
      </c>
      <c r="H115" s="424">
        <v>7</v>
      </c>
      <c r="I115" s="424">
        <v>38</v>
      </c>
      <c r="J115" s="427">
        <v>6</v>
      </c>
      <c r="K115" s="372">
        <v>44</v>
      </c>
      <c r="L115" s="424">
        <v>7</v>
      </c>
      <c r="M115" s="424">
        <v>0</v>
      </c>
      <c r="N115" s="425">
        <v>0</v>
      </c>
      <c r="O115" s="428">
        <v>2</v>
      </c>
      <c r="P115" s="372">
        <v>0</v>
      </c>
      <c r="Q115" s="424">
        <v>0</v>
      </c>
      <c r="R115" s="425">
        <v>0</v>
      </c>
      <c r="S115" s="428">
        <v>1</v>
      </c>
      <c r="T115" s="372">
        <v>1</v>
      </c>
      <c r="U115" s="425">
        <v>0</v>
      </c>
      <c r="V115" s="426">
        <v>0</v>
      </c>
      <c r="W115" s="424">
        <v>0</v>
      </c>
      <c r="X115" s="424">
        <v>0</v>
      </c>
      <c r="Y115" s="424">
        <v>0</v>
      </c>
      <c r="Z115" s="424">
        <v>0</v>
      </c>
      <c r="AA115" s="425">
        <v>0</v>
      </c>
    </row>
    <row r="116" spans="2:27" s="339" customFormat="1" ht="13.5" customHeight="1">
      <c r="B116" s="794"/>
      <c r="C116" s="419" t="s">
        <v>338</v>
      </c>
      <c r="D116" s="340">
        <v>1</v>
      </c>
      <c r="E116" s="341">
        <v>1</v>
      </c>
      <c r="F116" s="474">
        <v>0</v>
      </c>
      <c r="G116" s="343">
        <v>0</v>
      </c>
      <c r="H116" s="341">
        <v>0</v>
      </c>
      <c r="I116" s="341">
        <v>0</v>
      </c>
      <c r="J116" s="344">
        <v>0</v>
      </c>
      <c r="K116" s="340">
        <v>0</v>
      </c>
      <c r="L116" s="341">
        <v>0</v>
      </c>
      <c r="M116" s="341">
        <v>0</v>
      </c>
      <c r="N116" s="342">
        <v>0</v>
      </c>
      <c r="O116" s="345">
        <v>0</v>
      </c>
      <c r="P116" s="340">
        <v>0</v>
      </c>
      <c r="Q116" s="341">
        <v>0</v>
      </c>
      <c r="R116" s="342">
        <v>0</v>
      </c>
      <c r="S116" s="345">
        <v>1</v>
      </c>
      <c r="T116" s="340">
        <v>0</v>
      </c>
      <c r="U116" s="342">
        <v>1</v>
      </c>
      <c r="V116" s="343">
        <v>1</v>
      </c>
      <c r="W116" s="341">
        <v>0</v>
      </c>
      <c r="X116" s="341">
        <v>1</v>
      </c>
      <c r="Y116" s="341">
        <v>0</v>
      </c>
      <c r="Z116" s="341">
        <v>0</v>
      </c>
      <c r="AA116" s="342">
        <v>0</v>
      </c>
    </row>
    <row r="117" spans="2:27" s="339" customFormat="1" ht="13.5" customHeight="1" thickBot="1">
      <c r="B117" s="795"/>
      <c r="C117" s="421" t="s">
        <v>336</v>
      </c>
      <c r="D117" s="429">
        <v>0</v>
      </c>
      <c r="E117" s="430">
        <v>0</v>
      </c>
      <c r="F117" s="475">
        <v>0</v>
      </c>
      <c r="G117" s="432">
        <v>0</v>
      </c>
      <c r="H117" s="430">
        <v>0</v>
      </c>
      <c r="I117" s="430">
        <v>0</v>
      </c>
      <c r="J117" s="433">
        <v>0</v>
      </c>
      <c r="K117" s="429">
        <v>0</v>
      </c>
      <c r="L117" s="430">
        <v>0</v>
      </c>
      <c r="M117" s="430">
        <v>0</v>
      </c>
      <c r="N117" s="431">
        <v>0</v>
      </c>
      <c r="O117" s="434">
        <v>0</v>
      </c>
      <c r="P117" s="429">
        <v>0</v>
      </c>
      <c r="Q117" s="430">
        <v>0</v>
      </c>
      <c r="R117" s="431">
        <v>0</v>
      </c>
      <c r="S117" s="434">
        <v>0</v>
      </c>
      <c r="T117" s="429">
        <v>0</v>
      </c>
      <c r="U117" s="431">
        <v>0</v>
      </c>
      <c r="V117" s="432">
        <v>0</v>
      </c>
      <c r="W117" s="430">
        <v>0</v>
      </c>
      <c r="X117" s="430">
        <v>0</v>
      </c>
      <c r="Y117" s="430">
        <v>0</v>
      </c>
      <c r="Z117" s="430">
        <v>0</v>
      </c>
      <c r="AA117" s="431">
        <v>0</v>
      </c>
    </row>
    <row r="118" spans="2:27" s="335" customFormat="1" ht="13.5" customHeight="1">
      <c r="B118" s="796" t="s">
        <v>434</v>
      </c>
      <c r="C118" s="420" t="s">
        <v>51</v>
      </c>
      <c r="D118" s="435">
        <v>83</v>
      </c>
      <c r="E118" s="461">
        <v>79</v>
      </c>
      <c r="F118" s="476">
        <v>4</v>
      </c>
      <c r="G118" s="438">
        <v>63</v>
      </c>
      <c r="H118" s="461">
        <v>24</v>
      </c>
      <c r="I118" s="461">
        <v>38</v>
      </c>
      <c r="J118" s="463">
        <v>1</v>
      </c>
      <c r="K118" s="464">
        <v>1</v>
      </c>
      <c r="L118" s="461">
        <v>2</v>
      </c>
      <c r="M118" s="461">
        <v>1</v>
      </c>
      <c r="N118" s="462">
        <v>59</v>
      </c>
      <c r="O118" s="465">
        <v>2</v>
      </c>
      <c r="P118" s="435">
        <v>0</v>
      </c>
      <c r="Q118" s="461">
        <v>0</v>
      </c>
      <c r="R118" s="462">
        <v>0</v>
      </c>
      <c r="S118" s="466">
        <v>18</v>
      </c>
      <c r="T118" s="464">
        <v>3</v>
      </c>
      <c r="U118" s="462">
        <v>15</v>
      </c>
      <c r="V118" s="438">
        <v>15</v>
      </c>
      <c r="W118" s="467">
        <v>0</v>
      </c>
      <c r="X118" s="467">
        <v>0</v>
      </c>
      <c r="Y118" s="467">
        <v>0</v>
      </c>
      <c r="Z118" s="467">
        <v>0</v>
      </c>
      <c r="AA118" s="468">
        <v>15</v>
      </c>
    </row>
    <row r="119" spans="2:27" s="339" customFormat="1" ht="13.5" customHeight="1">
      <c r="B119" s="794"/>
      <c r="C119" s="422" t="s">
        <v>337</v>
      </c>
      <c r="D119" s="372">
        <v>142</v>
      </c>
      <c r="E119" s="424">
        <v>106</v>
      </c>
      <c r="F119" s="477">
        <v>36</v>
      </c>
      <c r="G119" s="426">
        <v>73</v>
      </c>
      <c r="H119" s="424">
        <v>27</v>
      </c>
      <c r="I119" s="424">
        <v>43</v>
      </c>
      <c r="J119" s="427">
        <v>3</v>
      </c>
      <c r="K119" s="372">
        <v>4</v>
      </c>
      <c r="L119" s="424">
        <v>1</v>
      </c>
      <c r="M119" s="424">
        <v>5</v>
      </c>
      <c r="N119" s="425">
        <v>63</v>
      </c>
      <c r="O119" s="428">
        <v>19</v>
      </c>
      <c r="P119" s="372">
        <v>0</v>
      </c>
      <c r="Q119" s="424">
        <v>0</v>
      </c>
      <c r="R119" s="425">
        <v>0</v>
      </c>
      <c r="S119" s="428">
        <v>50</v>
      </c>
      <c r="T119" s="372">
        <v>33</v>
      </c>
      <c r="U119" s="425">
        <v>17</v>
      </c>
      <c r="V119" s="426">
        <v>17</v>
      </c>
      <c r="W119" s="424">
        <v>0</v>
      </c>
      <c r="X119" s="424">
        <v>0</v>
      </c>
      <c r="Y119" s="424">
        <v>16</v>
      </c>
      <c r="Z119" s="424">
        <v>0</v>
      </c>
      <c r="AA119" s="425">
        <v>1</v>
      </c>
    </row>
    <row r="120" spans="2:27" s="339" customFormat="1" ht="13.5" customHeight="1">
      <c r="B120" s="794"/>
      <c r="C120" s="419" t="s">
        <v>338</v>
      </c>
      <c r="D120" s="340">
        <v>1</v>
      </c>
      <c r="E120" s="341">
        <v>1</v>
      </c>
      <c r="F120" s="474">
        <v>0</v>
      </c>
      <c r="G120" s="343">
        <v>1</v>
      </c>
      <c r="H120" s="341">
        <v>0</v>
      </c>
      <c r="I120" s="341">
        <v>0</v>
      </c>
      <c r="J120" s="344">
        <v>1</v>
      </c>
      <c r="K120" s="340">
        <v>0</v>
      </c>
      <c r="L120" s="341">
        <v>1</v>
      </c>
      <c r="M120" s="341">
        <v>0</v>
      </c>
      <c r="N120" s="342">
        <v>0</v>
      </c>
      <c r="O120" s="345">
        <v>0</v>
      </c>
      <c r="P120" s="340">
        <v>0</v>
      </c>
      <c r="Q120" s="341">
        <v>0</v>
      </c>
      <c r="R120" s="342">
        <v>0</v>
      </c>
      <c r="S120" s="345">
        <v>0</v>
      </c>
      <c r="T120" s="340">
        <v>0</v>
      </c>
      <c r="U120" s="342">
        <v>0</v>
      </c>
      <c r="V120" s="343">
        <v>0</v>
      </c>
      <c r="W120" s="341">
        <v>0</v>
      </c>
      <c r="X120" s="341">
        <v>0</v>
      </c>
      <c r="Y120" s="341">
        <v>0</v>
      </c>
      <c r="Z120" s="341">
        <v>0</v>
      </c>
      <c r="AA120" s="342">
        <v>0</v>
      </c>
    </row>
    <row r="121" spans="2:27" s="339" customFormat="1" ht="13.5" customHeight="1" thickBot="1">
      <c r="B121" s="795"/>
      <c r="C121" s="421" t="s">
        <v>336</v>
      </c>
      <c r="D121" s="429">
        <v>0</v>
      </c>
      <c r="E121" s="430">
        <v>0</v>
      </c>
      <c r="F121" s="475">
        <v>0</v>
      </c>
      <c r="G121" s="432">
        <v>0</v>
      </c>
      <c r="H121" s="430">
        <v>0</v>
      </c>
      <c r="I121" s="430">
        <v>0</v>
      </c>
      <c r="J121" s="433">
        <v>0</v>
      </c>
      <c r="K121" s="429">
        <v>0</v>
      </c>
      <c r="L121" s="430">
        <v>0</v>
      </c>
      <c r="M121" s="430">
        <v>0</v>
      </c>
      <c r="N121" s="431">
        <v>0</v>
      </c>
      <c r="O121" s="434">
        <v>0</v>
      </c>
      <c r="P121" s="429">
        <v>0</v>
      </c>
      <c r="Q121" s="430">
        <v>0</v>
      </c>
      <c r="R121" s="431">
        <v>0</v>
      </c>
      <c r="S121" s="434">
        <v>0</v>
      </c>
      <c r="T121" s="429">
        <v>0</v>
      </c>
      <c r="U121" s="431">
        <v>0</v>
      </c>
      <c r="V121" s="432">
        <v>0</v>
      </c>
      <c r="W121" s="430">
        <v>0</v>
      </c>
      <c r="X121" s="430">
        <v>0</v>
      </c>
      <c r="Y121" s="430">
        <v>0</v>
      </c>
      <c r="Z121" s="430">
        <v>0</v>
      </c>
      <c r="AA121" s="431">
        <v>0</v>
      </c>
    </row>
    <row r="122" spans="2:27" s="335" customFormat="1" ht="13.5" customHeight="1">
      <c r="B122" s="796" t="s">
        <v>435</v>
      </c>
      <c r="C122" s="420" t="s">
        <v>51</v>
      </c>
      <c r="D122" s="435">
        <v>8</v>
      </c>
      <c r="E122" s="461">
        <v>6</v>
      </c>
      <c r="F122" s="476">
        <v>2</v>
      </c>
      <c r="G122" s="438">
        <v>8</v>
      </c>
      <c r="H122" s="461">
        <v>1</v>
      </c>
      <c r="I122" s="461">
        <v>6</v>
      </c>
      <c r="J122" s="463">
        <v>1</v>
      </c>
      <c r="K122" s="464">
        <v>2</v>
      </c>
      <c r="L122" s="461">
        <v>5</v>
      </c>
      <c r="M122" s="461">
        <v>0</v>
      </c>
      <c r="N122" s="462">
        <v>1</v>
      </c>
      <c r="O122" s="465">
        <v>0</v>
      </c>
      <c r="P122" s="435">
        <v>0</v>
      </c>
      <c r="Q122" s="461">
        <v>0</v>
      </c>
      <c r="R122" s="462">
        <v>0</v>
      </c>
      <c r="S122" s="466">
        <v>0</v>
      </c>
      <c r="T122" s="464">
        <v>0</v>
      </c>
      <c r="U122" s="462">
        <v>0</v>
      </c>
      <c r="V122" s="438">
        <v>0</v>
      </c>
      <c r="W122" s="467">
        <v>0</v>
      </c>
      <c r="X122" s="467">
        <v>0</v>
      </c>
      <c r="Y122" s="467">
        <v>0</v>
      </c>
      <c r="Z122" s="467">
        <v>0</v>
      </c>
      <c r="AA122" s="468">
        <v>0</v>
      </c>
    </row>
    <row r="123" spans="2:27" s="339" customFormat="1" ht="13.5" customHeight="1">
      <c r="B123" s="794"/>
      <c r="C123" s="422" t="s">
        <v>337</v>
      </c>
      <c r="D123" s="372">
        <v>72</v>
      </c>
      <c r="E123" s="424">
        <v>69</v>
      </c>
      <c r="F123" s="477">
        <v>3</v>
      </c>
      <c r="G123" s="426">
        <v>15</v>
      </c>
      <c r="H123" s="424">
        <v>0</v>
      </c>
      <c r="I123" s="424">
        <v>13</v>
      </c>
      <c r="J123" s="427">
        <v>2</v>
      </c>
      <c r="K123" s="372">
        <v>3</v>
      </c>
      <c r="L123" s="424">
        <v>0</v>
      </c>
      <c r="M123" s="424">
        <v>4</v>
      </c>
      <c r="N123" s="425">
        <v>8</v>
      </c>
      <c r="O123" s="428">
        <v>0</v>
      </c>
      <c r="P123" s="372">
        <v>0</v>
      </c>
      <c r="Q123" s="424">
        <v>0</v>
      </c>
      <c r="R123" s="425">
        <v>0</v>
      </c>
      <c r="S123" s="428">
        <v>57</v>
      </c>
      <c r="T123" s="372">
        <v>34</v>
      </c>
      <c r="U123" s="425">
        <v>23</v>
      </c>
      <c r="V123" s="426">
        <v>23</v>
      </c>
      <c r="W123" s="424">
        <v>0</v>
      </c>
      <c r="X123" s="424">
        <v>0</v>
      </c>
      <c r="Y123" s="424">
        <v>0</v>
      </c>
      <c r="Z123" s="424">
        <v>0</v>
      </c>
      <c r="AA123" s="425">
        <v>23</v>
      </c>
    </row>
    <row r="124" spans="2:27" s="339" customFormat="1" ht="13.5" customHeight="1">
      <c r="B124" s="794"/>
      <c r="C124" s="419" t="s">
        <v>338</v>
      </c>
      <c r="D124" s="340">
        <v>0</v>
      </c>
      <c r="E124" s="341">
        <v>0</v>
      </c>
      <c r="F124" s="474">
        <v>0</v>
      </c>
      <c r="G124" s="343">
        <v>0</v>
      </c>
      <c r="H124" s="341">
        <v>0</v>
      </c>
      <c r="I124" s="341">
        <v>0</v>
      </c>
      <c r="J124" s="344">
        <v>0</v>
      </c>
      <c r="K124" s="340">
        <v>0</v>
      </c>
      <c r="L124" s="341">
        <v>0</v>
      </c>
      <c r="M124" s="341">
        <v>0</v>
      </c>
      <c r="N124" s="342">
        <v>0</v>
      </c>
      <c r="O124" s="345">
        <v>0</v>
      </c>
      <c r="P124" s="340">
        <v>0</v>
      </c>
      <c r="Q124" s="341">
        <v>0</v>
      </c>
      <c r="R124" s="342">
        <v>0</v>
      </c>
      <c r="S124" s="345">
        <v>0</v>
      </c>
      <c r="T124" s="340">
        <v>0</v>
      </c>
      <c r="U124" s="342">
        <v>0</v>
      </c>
      <c r="V124" s="343">
        <v>0</v>
      </c>
      <c r="W124" s="341">
        <v>0</v>
      </c>
      <c r="X124" s="341">
        <v>0</v>
      </c>
      <c r="Y124" s="341">
        <v>0</v>
      </c>
      <c r="Z124" s="341">
        <v>0</v>
      </c>
      <c r="AA124" s="342">
        <v>0</v>
      </c>
    </row>
    <row r="125" spans="2:27" s="339" customFormat="1" ht="13.5" customHeight="1" thickBot="1">
      <c r="B125" s="795"/>
      <c r="C125" s="421" t="s">
        <v>336</v>
      </c>
      <c r="D125" s="429">
        <v>2</v>
      </c>
      <c r="E125" s="430">
        <v>2</v>
      </c>
      <c r="F125" s="475">
        <v>0</v>
      </c>
      <c r="G125" s="432">
        <v>1</v>
      </c>
      <c r="H125" s="430">
        <v>0</v>
      </c>
      <c r="I125" s="430">
        <v>1</v>
      </c>
      <c r="J125" s="433"/>
      <c r="K125" s="429">
        <v>0</v>
      </c>
      <c r="L125" s="430">
        <v>0</v>
      </c>
      <c r="M125" s="430">
        <v>0</v>
      </c>
      <c r="N125" s="431">
        <v>1</v>
      </c>
      <c r="O125" s="434">
        <v>0</v>
      </c>
      <c r="P125" s="429">
        <v>0</v>
      </c>
      <c r="Q125" s="430">
        <v>0</v>
      </c>
      <c r="R125" s="431">
        <v>0</v>
      </c>
      <c r="S125" s="434">
        <v>1</v>
      </c>
      <c r="T125" s="429">
        <v>1</v>
      </c>
      <c r="U125" s="431">
        <v>0</v>
      </c>
      <c r="V125" s="432">
        <v>0</v>
      </c>
      <c r="W125" s="430">
        <v>0</v>
      </c>
      <c r="X125" s="430">
        <v>0</v>
      </c>
      <c r="Y125" s="430">
        <v>0</v>
      </c>
      <c r="Z125" s="430">
        <v>0</v>
      </c>
      <c r="AA125" s="431">
        <v>0</v>
      </c>
    </row>
    <row r="126" spans="2:27" s="335" customFormat="1" ht="13.5" customHeight="1">
      <c r="B126" s="796" t="s">
        <v>436</v>
      </c>
      <c r="C126" s="420" t="s">
        <v>51</v>
      </c>
      <c r="D126" s="435">
        <v>14</v>
      </c>
      <c r="E126" s="461">
        <v>9</v>
      </c>
      <c r="F126" s="476">
        <v>5</v>
      </c>
      <c r="G126" s="438">
        <v>12</v>
      </c>
      <c r="H126" s="461">
        <v>0</v>
      </c>
      <c r="I126" s="461">
        <v>3</v>
      </c>
      <c r="J126" s="463">
        <v>9</v>
      </c>
      <c r="K126" s="464">
        <v>7</v>
      </c>
      <c r="L126" s="461">
        <v>4</v>
      </c>
      <c r="M126" s="461">
        <v>1</v>
      </c>
      <c r="N126" s="462">
        <v>0</v>
      </c>
      <c r="O126" s="465">
        <v>0</v>
      </c>
      <c r="P126" s="435">
        <v>1</v>
      </c>
      <c r="Q126" s="461">
        <v>0</v>
      </c>
      <c r="R126" s="462">
        <v>1</v>
      </c>
      <c r="S126" s="466">
        <v>1</v>
      </c>
      <c r="T126" s="464">
        <v>1</v>
      </c>
      <c r="U126" s="462">
        <v>0</v>
      </c>
      <c r="V126" s="438">
        <v>0</v>
      </c>
      <c r="W126" s="467">
        <v>0</v>
      </c>
      <c r="X126" s="467">
        <v>0</v>
      </c>
      <c r="Y126" s="467">
        <v>0</v>
      </c>
      <c r="Z126" s="467">
        <v>0</v>
      </c>
      <c r="AA126" s="468">
        <v>0</v>
      </c>
    </row>
    <row r="127" spans="2:27" s="339" customFormat="1" ht="13.5" customHeight="1">
      <c r="B127" s="794"/>
      <c r="C127" s="422" t="s">
        <v>337</v>
      </c>
      <c r="D127" s="372">
        <v>0</v>
      </c>
      <c r="E127" s="424">
        <v>0</v>
      </c>
      <c r="F127" s="477">
        <v>0</v>
      </c>
      <c r="G127" s="426">
        <v>0</v>
      </c>
      <c r="H127" s="424">
        <v>0</v>
      </c>
      <c r="I127" s="424">
        <v>0</v>
      </c>
      <c r="J127" s="427">
        <v>0</v>
      </c>
      <c r="K127" s="372">
        <v>0</v>
      </c>
      <c r="L127" s="424">
        <v>0</v>
      </c>
      <c r="M127" s="424">
        <v>0</v>
      </c>
      <c r="N127" s="425">
        <v>0</v>
      </c>
      <c r="O127" s="428">
        <v>0</v>
      </c>
      <c r="P127" s="372">
        <v>0</v>
      </c>
      <c r="Q127" s="424">
        <v>0</v>
      </c>
      <c r="R127" s="425">
        <v>0</v>
      </c>
      <c r="S127" s="428">
        <v>0</v>
      </c>
      <c r="T127" s="372">
        <v>0</v>
      </c>
      <c r="U127" s="425">
        <v>0</v>
      </c>
      <c r="V127" s="426">
        <v>0</v>
      </c>
      <c r="W127" s="424">
        <v>0</v>
      </c>
      <c r="X127" s="424">
        <v>0</v>
      </c>
      <c r="Y127" s="424">
        <v>0</v>
      </c>
      <c r="Z127" s="424">
        <v>0</v>
      </c>
      <c r="AA127" s="425">
        <v>0</v>
      </c>
    </row>
    <row r="128" spans="2:27" s="339" customFormat="1" ht="13.5" customHeight="1">
      <c r="B128" s="794"/>
      <c r="C128" s="419" t="s">
        <v>338</v>
      </c>
      <c r="D128" s="340">
        <v>2</v>
      </c>
      <c r="E128" s="341">
        <v>1</v>
      </c>
      <c r="F128" s="474">
        <v>1</v>
      </c>
      <c r="G128" s="343">
        <v>2</v>
      </c>
      <c r="H128" s="341">
        <v>0</v>
      </c>
      <c r="I128" s="341">
        <v>0</v>
      </c>
      <c r="J128" s="344">
        <v>2</v>
      </c>
      <c r="K128" s="340">
        <v>2</v>
      </c>
      <c r="L128" s="341">
        <v>0</v>
      </c>
      <c r="M128" s="341">
        <v>0</v>
      </c>
      <c r="N128" s="342">
        <v>0</v>
      </c>
      <c r="O128" s="345">
        <v>0</v>
      </c>
      <c r="P128" s="340">
        <v>0</v>
      </c>
      <c r="Q128" s="341">
        <v>0</v>
      </c>
      <c r="R128" s="342">
        <v>0</v>
      </c>
      <c r="S128" s="345">
        <v>0</v>
      </c>
      <c r="T128" s="340">
        <v>0</v>
      </c>
      <c r="U128" s="342">
        <v>0</v>
      </c>
      <c r="V128" s="343">
        <v>0</v>
      </c>
      <c r="W128" s="341">
        <v>0</v>
      </c>
      <c r="X128" s="341">
        <v>0</v>
      </c>
      <c r="Y128" s="341">
        <v>0</v>
      </c>
      <c r="Z128" s="341">
        <v>0</v>
      </c>
      <c r="AA128" s="342">
        <v>0</v>
      </c>
    </row>
    <row r="129" spans="2:27" s="339" customFormat="1" ht="13.5" customHeight="1" thickBot="1">
      <c r="B129" s="795"/>
      <c r="C129" s="421" t="s">
        <v>336</v>
      </c>
      <c r="D129" s="429">
        <v>0</v>
      </c>
      <c r="E129" s="430">
        <v>0</v>
      </c>
      <c r="F129" s="475">
        <v>0</v>
      </c>
      <c r="G129" s="432">
        <v>0</v>
      </c>
      <c r="H129" s="430">
        <v>0</v>
      </c>
      <c r="I129" s="430">
        <v>0</v>
      </c>
      <c r="J129" s="433">
        <v>0</v>
      </c>
      <c r="K129" s="429">
        <v>0</v>
      </c>
      <c r="L129" s="430">
        <v>0</v>
      </c>
      <c r="M129" s="430">
        <v>0</v>
      </c>
      <c r="N129" s="431">
        <v>0</v>
      </c>
      <c r="O129" s="434">
        <v>0</v>
      </c>
      <c r="P129" s="429">
        <v>0</v>
      </c>
      <c r="Q129" s="430">
        <v>0</v>
      </c>
      <c r="R129" s="431">
        <v>0</v>
      </c>
      <c r="S129" s="434">
        <v>0</v>
      </c>
      <c r="T129" s="429">
        <v>0</v>
      </c>
      <c r="U129" s="431">
        <v>0</v>
      </c>
      <c r="V129" s="432">
        <v>0</v>
      </c>
      <c r="W129" s="430">
        <v>0</v>
      </c>
      <c r="X129" s="430">
        <v>0</v>
      </c>
      <c r="Y129" s="430">
        <v>0</v>
      </c>
      <c r="Z129" s="430">
        <v>0</v>
      </c>
      <c r="AA129" s="431">
        <v>0</v>
      </c>
    </row>
    <row r="130" spans="2:27" s="335" customFormat="1" ht="13.5" customHeight="1">
      <c r="B130" s="796" t="s">
        <v>437</v>
      </c>
      <c r="C130" s="420" t="s">
        <v>51</v>
      </c>
      <c r="D130" s="435">
        <v>6</v>
      </c>
      <c r="E130" s="461">
        <v>2</v>
      </c>
      <c r="F130" s="476">
        <v>4</v>
      </c>
      <c r="G130" s="438">
        <v>2</v>
      </c>
      <c r="H130" s="461">
        <v>0</v>
      </c>
      <c r="I130" s="461">
        <v>2</v>
      </c>
      <c r="J130" s="463">
        <v>0</v>
      </c>
      <c r="K130" s="464">
        <v>0</v>
      </c>
      <c r="L130" s="461">
        <v>1</v>
      </c>
      <c r="M130" s="461">
        <v>1</v>
      </c>
      <c r="N130" s="462">
        <v>0</v>
      </c>
      <c r="O130" s="465">
        <v>0</v>
      </c>
      <c r="P130" s="435">
        <v>0</v>
      </c>
      <c r="Q130" s="461">
        <v>0</v>
      </c>
      <c r="R130" s="462">
        <v>0</v>
      </c>
      <c r="S130" s="466">
        <v>4</v>
      </c>
      <c r="T130" s="464">
        <v>4</v>
      </c>
      <c r="U130" s="462">
        <v>0</v>
      </c>
      <c r="V130" s="438">
        <v>0</v>
      </c>
      <c r="W130" s="467">
        <v>0</v>
      </c>
      <c r="X130" s="467">
        <v>0</v>
      </c>
      <c r="Y130" s="467">
        <v>0</v>
      </c>
      <c r="Z130" s="467">
        <v>0</v>
      </c>
      <c r="AA130" s="468">
        <v>0</v>
      </c>
    </row>
    <row r="131" spans="2:27" s="339" customFormat="1" ht="13.5" customHeight="1">
      <c r="B131" s="794"/>
      <c r="C131" s="422" t="s">
        <v>337</v>
      </c>
      <c r="D131" s="372">
        <v>7</v>
      </c>
      <c r="E131" s="424">
        <v>7</v>
      </c>
      <c r="F131" s="477">
        <v>0</v>
      </c>
      <c r="G131" s="426">
        <v>1</v>
      </c>
      <c r="H131" s="424">
        <v>1</v>
      </c>
      <c r="I131" s="424">
        <v>0</v>
      </c>
      <c r="J131" s="427">
        <v>0</v>
      </c>
      <c r="K131" s="372">
        <v>0</v>
      </c>
      <c r="L131" s="424">
        <v>0</v>
      </c>
      <c r="M131" s="424">
        <v>1</v>
      </c>
      <c r="N131" s="425">
        <v>0</v>
      </c>
      <c r="O131" s="428">
        <v>1</v>
      </c>
      <c r="P131" s="372">
        <v>0</v>
      </c>
      <c r="Q131" s="424">
        <v>0</v>
      </c>
      <c r="R131" s="425">
        <v>0</v>
      </c>
      <c r="S131" s="428">
        <v>5</v>
      </c>
      <c r="T131" s="372">
        <v>5</v>
      </c>
      <c r="U131" s="425">
        <v>0</v>
      </c>
      <c r="V131" s="426">
        <v>0</v>
      </c>
      <c r="W131" s="424">
        <v>0</v>
      </c>
      <c r="X131" s="424">
        <v>0</v>
      </c>
      <c r="Y131" s="424">
        <v>0</v>
      </c>
      <c r="Z131" s="424">
        <v>0</v>
      </c>
      <c r="AA131" s="425">
        <v>0</v>
      </c>
    </row>
    <row r="132" spans="2:27" s="339" customFormat="1" ht="13.5" customHeight="1">
      <c r="B132" s="794"/>
      <c r="C132" s="419" t="s">
        <v>338</v>
      </c>
      <c r="D132" s="340">
        <v>0</v>
      </c>
      <c r="E132" s="341">
        <v>0</v>
      </c>
      <c r="F132" s="474">
        <v>0</v>
      </c>
      <c r="G132" s="343">
        <v>0</v>
      </c>
      <c r="H132" s="341">
        <v>0</v>
      </c>
      <c r="I132" s="341">
        <v>0</v>
      </c>
      <c r="J132" s="344">
        <v>0</v>
      </c>
      <c r="K132" s="340">
        <v>0</v>
      </c>
      <c r="L132" s="341">
        <v>0</v>
      </c>
      <c r="M132" s="341">
        <v>0</v>
      </c>
      <c r="N132" s="342">
        <v>0</v>
      </c>
      <c r="O132" s="345">
        <v>0</v>
      </c>
      <c r="P132" s="340">
        <v>0</v>
      </c>
      <c r="Q132" s="341">
        <v>0</v>
      </c>
      <c r="R132" s="342">
        <v>0</v>
      </c>
      <c r="S132" s="345">
        <v>0</v>
      </c>
      <c r="T132" s="340">
        <v>0</v>
      </c>
      <c r="U132" s="342">
        <v>0</v>
      </c>
      <c r="V132" s="343">
        <v>0</v>
      </c>
      <c r="W132" s="341">
        <v>0</v>
      </c>
      <c r="X132" s="341">
        <v>0</v>
      </c>
      <c r="Y132" s="341">
        <v>0</v>
      </c>
      <c r="Z132" s="341">
        <v>0</v>
      </c>
      <c r="AA132" s="342">
        <v>0</v>
      </c>
    </row>
    <row r="133" spans="2:27" s="339" customFormat="1" ht="13.5" customHeight="1" thickBot="1">
      <c r="B133" s="795"/>
      <c r="C133" s="421" t="s">
        <v>336</v>
      </c>
      <c r="D133" s="429">
        <v>0</v>
      </c>
      <c r="E133" s="430">
        <v>0</v>
      </c>
      <c r="F133" s="475">
        <v>0</v>
      </c>
      <c r="G133" s="432">
        <v>0</v>
      </c>
      <c r="H133" s="430">
        <v>0</v>
      </c>
      <c r="I133" s="430">
        <v>0</v>
      </c>
      <c r="J133" s="433">
        <v>0</v>
      </c>
      <c r="K133" s="429">
        <v>0</v>
      </c>
      <c r="L133" s="430">
        <v>0</v>
      </c>
      <c r="M133" s="430">
        <v>0</v>
      </c>
      <c r="N133" s="431">
        <v>0</v>
      </c>
      <c r="O133" s="434">
        <v>0</v>
      </c>
      <c r="P133" s="429">
        <v>0</v>
      </c>
      <c r="Q133" s="430">
        <v>0</v>
      </c>
      <c r="R133" s="431">
        <v>0</v>
      </c>
      <c r="S133" s="434">
        <v>0</v>
      </c>
      <c r="T133" s="429">
        <v>0</v>
      </c>
      <c r="U133" s="431">
        <v>0</v>
      </c>
      <c r="V133" s="432">
        <v>0</v>
      </c>
      <c r="W133" s="430">
        <v>0</v>
      </c>
      <c r="X133" s="430">
        <v>0</v>
      </c>
      <c r="Y133" s="430">
        <v>0</v>
      </c>
      <c r="Z133" s="430">
        <v>0</v>
      </c>
      <c r="AA133" s="431">
        <v>0</v>
      </c>
    </row>
    <row r="134" spans="2:27" s="335" customFormat="1" ht="13.5" customHeight="1">
      <c r="B134" s="796" t="s">
        <v>438</v>
      </c>
      <c r="C134" s="420" t="s">
        <v>51</v>
      </c>
      <c r="D134" s="435">
        <v>727</v>
      </c>
      <c r="E134" s="461">
        <v>725</v>
      </c>
      <c r="F134" s="476">
        <v>2</v>
      </c>
      <c r="G134" s="438">
        <v>15</v>
      </c>
      <c r="H134" s="461">
        <v>4</v>
      </c>
      <c r="I134" s="461">
        <v>6</v>
      </c>
      <c r="J134" s="463">
        <v>5</v>
      </c>
      <c r="K134" s="464">
        <v>3</v>
      </c>
      <c r="L134" s="461">
        <v>8</v>
      </c>
      <c r="M134" s="461">
        <v>4</v>
      </c>
      <c r="N134" s="462">
        <v>0</v>
      </c>
      <c r="O134" s="465">
        <v>0</v>
      </c>
      <c r="P134" s="435">
        <v>1</v>
      </c>
      <c r="Q134" s="461">
        <v>1</v>
      </c>
      <c r="R134" s="462">
        <v>0</v>
      </c>
      <c r="S134" s="466">
        <v>711</v>
      </c>
      <c r="T134" s="464">
        <v>711</v>
      </c>
      <c r="U134" s="462">
        <v>0</v>
      </c>
      <c r="V134" s="438">
        <v>0</v>
      </c>
      <c r="W134" s="467">
        <v>0</v>
      </c>
      <c r="X134" s="467">
        <v>0</v>
      </c>
      <c r="Y134" s="467">
        <v>0</v>
      </c>
      <c r="Z134" s="467">
        <v>0</v>
      </c>
      <c r="AA134" s="468">
        <v>0</v>
      </c>
    </row>
    <row r="135" spans="2:27" s="339" customFormat="1" ht="13.5" customHeight="1">
      <c r="B135" s="794"/>
      <c r="C135" s="422" t="s">
        <v>337</v>
      </c>
      <c r="D135" s="372">
        <v>9</v>
      </c>
      <c r="E135" s="424">
        <v>6</v>
      </c>
      <c r="F135" s="477">
        <v>3</v>
      </c>
      <c r="G135" s="426">
        <v>9</v>
      </c>
      <c r="H135" s="424">
        <v>2</v>
      </c>
      <c r="I135" s="424">
        <v>7</v>
      </c>
      <c r="J135" s="427">
        <v>0</v>
      </c>
      <c r="K135" s="372">
        <v>5</v>
      </c>
      <c r="L135" s="424">
        <v>3</v>
      </c>
      <c r="M135" s="424">
        <v>0</v>
      </c>
      <c r="N135" s="425">
        <v>1</v>
      </c>
      <c r="O135" s="428">
        <v>0</v>
      </c>
      <c r="P135" s="372">
        <v>0</v>
      </c>
      <c r="Q135" s="424">
        <v>0</v>
      </c>
      <c r="R135" s="425">
        <v>0</v>
      </c>
      <c r="S135" s="428">
        <v>0</v>
      </c>
      <c r="T135" s="372">
        <v>0</v>
      </c>
      <c r="U135" s="425">
        <v>0</v>
      </c>
      <c r="V135" s="426">
        <v>0</v>
      </c>
      <c r="W135" s="424">
        <v>0</v>
      </c>
      <c r="X135" s="424">
        <v>0</v>
      </c>
      <c r="Y135" s="424">
        <v>0</v>
      </c>
      <c r="Z135" s="424">
        <v>0</v>
      </c>
      <c r="AA135" s="425">
        <v>0</v>
      </c>
    </row>
    <row r="136" spans="2:27" s="339" customFormat="1" ht="13.5" customHeight="1">
      <c r="B136" s="794"/>
      <c r="C136" s="419" t="s">
        <v>338</v>
      </c>
      <c r="D136" s="340">
        <v>0</v>
      </c>
      <c r="E136" s="341">
        <v>0</v>
      </c>
      <c r="F136" s="474">
        <v>0</v>
      </c>
      <c r="G136" s="343">
        <v>0</v>
      </c>
      <c r="H136" s="341">
        <v>0</v>
      </c>
      <c r="I136" s="341">
        <v>0</v>
      </c>
      <c r="J136" s="344">
        <v>0</v>
      </c>
      <c r="K136" s="340">
        <v>0</v>
      </c>
      <c r="L136" s="341">
        <v>0</v>
      </c>
      <c r="M136" s="341">
        <v>0</v>
      </c>
      <c r="N136" s="342">
        <v>0</v>
      </c>
      <c r="O136" s="345">
        <v>0</v>
      </c>
      <c r="P136" s="340">
        <v>0</v>
      </c>
      <c r="Q136" s="341">
        <v>0</v>
      </c>
      <c r="R136" s="342">
        <v>0</v>
      </c>
      <c r="S136" s="345">
        <v>0</v>
      </c>
      <c r="T136" s="340">
        <v>0</v>
      </c>
      <c r="U136" s="342">
        <v>0</v>
      </c>
      <c r="V136" s="343">
        <v>0</v>
      </c>
      <c r="W136" s="341">
        <v>0</v>
      </c>
      <c r="X136" s="341">
        <v>0</v>
      </c>
      <c r="Y136" s="341">
        <v>0</v>
      </c>
      <c r="Z136" s="341">
        <v>0</v>
      </c>
      <c r="AA136" s="342">
        <v>0</v>
      </c>
    </row>
    <row r="137" spans="2:27" s="339" customFormat="1" ht="13.5" customHeight="1" thickBot="1">
      <c r="B137" s="795"/>
      <c r="C137" s="421" t="s">
        <v>336</v>
      </c>
      <c r="D137" s="429">
        <v>2</v>
      </c>
      <c r="E137" s="430">
        <v>2</v>
      </c>
      <c r="F137" s="475">
        <v>0</v>
      </c>
      <c r="G137" s="432">
        <v>1</v>
      </c>
      <c r="H137" s="430">
        <v>1</v>
      </c>
      <c r="I137" s="430">
        <v>0</v>
      </c>
      <c r="J137" s="433">
        <v>0</v>
      </c>
      <c r="K137" s="429">
        <v>0</v>
      </c>
      <c r="L137" s="430">
        <v>0</v>
      </c>
      <c r="M137" s="430">
        <v>1</v>
      </c>
      <c r="N137" s="431">
        <v>0</v>
      </c>
      <c r="O137" s="434">
        <v>0</v>
      </c>
      <c r="P137" s="429">
        <v>0</v>
      </c>
      <c r="Q137" s="430">
        <v>0</v>
      </c>
      <c r="R137" s="431">
        <v>0</v>
      </c>
      <c r="S137" s="434">
        <v>1</v>
      </c>
      <c r="T137" s="429">
        <v>1</v>
      </c>
      <c r="U137" s="431">
        <v>0</v>
      </c>
      <c r="V137" s="432">
        <v>0</v>
      </c>
      <c r="W137" s="430">
        <v>0</v>
      </c>
      <c r="X137" s="430">
        <v>0</v>
      </c>
      <c r="Y137" s="430">
        <v>0</v>
      </c>
      <c r="Z137" s="430">
        <v>0</v>
      </c>
      <c r="AA137" s="431">
        <v>0</v>
      </c>
    </row>
    <row r="138" spans="2:27" s="335" customFormat="1" ht="13.5" customHeight="1">
      <c r="B138" s="796" t="s">
        <v>439</v>
      </c>
      <c r="C138" s="420" t="s">
        <v>51</v>
      </c>
      <c r="D138" s="435">
        <v>849</v>
      </c>
      <c r="E138" s="461">
        <v>836</v>
      </c>
      <c r="F138" s="476">
        <v>13</v>
      </c>
      <c r="G138" s="438">
        <v>170</v>
      </c>
      <c r="H138" s="461">
        <v>1</v>
      </c>
      <c r="I138" s="461">
        <v>164</v>
      </c>
      <c r="J138" s="463">
        <v>5</v>
      </c>
      <c r="K138" s="464">
        <v>4</v>
      </c>
      <c r="L138" s="461">
        <v>5</v>
      </c>
      <c r="M138" s="461">
        <v>5</v>
      </c>
      <c r="N138" s="462">
        <v>156</v>
      </c>
      <c r="O138" s="465">
        <v>1</v>
      </c>
      <c r="P138" s="435">
        <v>1</v>
      </c>
      <c r="Q138" s="461">
        <v>1</v>
      </c>
      <c r="R138" s="462">
        <v>0</v>
      </c>
      <c r="S138" s="466">
        <v>677</v>
      </c>
      <c r="T138" s="464">
        <v>349</v>
      </c>
      <c r="U138" s="462">
        <v>328</v>
      </c>
      <c r="V138" s="438">
        <v>328</v>
      </c>
      <c r="W138" s="467">
        <v>0</v>
      </c>
      <c r="X138" s="467">
        <v>0</v>
      </c>
      <c r="Y138" s="467">
        <v>6</v>
      </c>
      <c r="Z138" s="467">
        <v>309</v>
      </c>
      <c r="AA138" s="468">
        <v>13</v>
      </c>
    </row>
    <row r="139" spans="2:27" s="339" customFormat="1" ht="13.5" customHeight="1">
      <c r="B139" s="794"/>
      <c r="C139" s="422" t="s">
        <v>337</v>
      </c>
      <c r="D139" s="372">
        <v>26</v>
      </c>
      <c r="E139" s="424">
        <v>22</v>
      </c>
      <c r="F139" s="477">
        <v>4</v>
      </c>
      <c r="G139" s="426">
        <v>15</v>
      </c>
      <c r="H139" s="424">
        <v>2</v>
      </c>
      <c r="I139" s="424">
        <v>11</v>
      </c>
      <c r="J139" s="427">
        <v>2</v>
      </c>
      <c r="K139" s="372">
        <v>11</v>
      </c>
      <c r="L139" s="424">
        <v>1</v>
      </c>
      <c r="M139" s="424">
        <v>2</v>
      </c>
      <c r="N139" s="425">
        <v>1</v>
      </c>
      <c r="O139" s="428">
        <v>0</v>
      </c>
      <c r="P139" s="372">
        <v>0</v>
      </c>
      <c r="Q139" s="424">
        <v>0</v>
      </c>
      <c r="R139" s="425">
        <v>0</v>
      </c>
      <c r="S139" s="428">
        <v>11</v>
      </c>
      <c r="T139" s="372">
        <v>9</v>
      </c>
      <c r="U139" s="425">
        <v>2</v>
      </c>
      <c r="V139" s="426">
        <v>2</v>
      </c>
      <c r="W139" s="424">
        <v>0</v>
      </c>
      <c r="X139" s="424">
        <v>0</v>
      </c>
      <c r="Y139" s="424">
        <v>2</v>
      </c>
      <c r="Z139" s="424">
        <v>0</v>
      </c>
      <c r="AA139" s="425">
        <v>0</v>
      </c>
    </row>
    <row r="140" spans="2:27" s="339" customFormat="1" ht="13.5" customHeight="1">
      <c r="B140" s="794"/>
      <c r="C140" s="419" t="s">
        <v>338</v>
      </c>
      <c r="D140" s="340">
        <v>0</v>
      </c>
      <c r="E140" s="341">
        <v>0</v>
      </c>
      <c r="F140" s="474">
        <v>0</v>
      </c>
      <c r="G140" s="343">
        <v>0</v>
      </c>
      <c r="H140" s="341">
        <v>0</v>
      </c>
      <c r="I140" s="341">
        <v>0</v>
      </c>
      <c r="J140" s="344">
        <v>0</v>
      </c>
      <c r="K140" s="340">
        <v>0</v>
      </c>
      <c r="L140" s="341">
        <v>0</v>
      </c>
      <c r="M140" s="341">
        <v>0</v>
      </c>
      <c r="N140" s="342">
        <v>0</v>
      </c>
      <c r="O140" s="345">
        <v>0</v>
      </c>
      <c r="P140" s="340">
        <v>0</v>
      </c>
      <c r="Q140" s="341">
        <v>0</v>
      </c>
      <c r="R140" s="342">
        <v>0</v>
      </c>
      <c r="S140" s="345">
        <v>0</v>
      </c>
      <c r="T140" s="340">
        <v>0</v>
      </c>
      <c r="U140" s="342">
        <v>0</v>
      </c>
      <c r="V140" s="343">
        <v>0</v>
      </c>
      <c r="W140" s="341">
        <v>0</v>
      </c>
      <c r="X140" s="341">
        <v>0</v>
      </c>
      <c r="Y140" s="341">
        <v>0</v>
      </c>
      <c r="Z140" s="341">
        <v>0</v>
      </c>
      <c r="AA140" s="342">
        <v>0</v>
      </c>
    </row>
    <row r="141" spans="2:27" s="339" customFormat="1" ht="13.5" customHeight="1" thickBot="1">
      <c r="B141" s="795"/>
      <c r="C141" s="421" t="s">
        <v>336</v>
      </c>
      <c r="D141" s="429">
        <v>0</v>
      </c>
      <c r="E141" s="430">
        <v>0</v>
      </c>
      <c r="F141" s="475">
        <v>0</v>
      </c>
      <c r="G141" s="432">
        <v>0</v>
      </c>
      <c r="H141" s="430">
        <v>0</v>
      </c>
      <c r="I141" s="430">
        <v>0</v>
      </c>
      <c r="J141" s="433">
        <v>0</v>
      </c>
      <c r="K141" s="429">
        <v>0</v>
      </c>
      <c r="L141" s="430">
        <v>0</v>
      </c>
      <c r="M141" s="430">
        <v>0</v>
      </c>
      <c r="N141" s="431">
        <v>0</v>
      </c>
      <c r="O141" s="434">
        <v>0</v>
      </c>
      <c r="P141" s="429">
        <v>0</v>
      </c>
      <c r="Q141" s="430">
        <v>0</v>
      </c>
      <c r="R141" s="431">
        <v>0</v>
      </c>
      <c r="S141" s="434">
        <v>0</v>
      </c>
      <c r="T141" s="429">
        <v>0</v>
      </c>
      <c r="U141" s="431">
        <v>0</v>
      </c>
      <c r="V141" s="432">
        <v>0</v>
      </c>
      <c r="W141" s="430">
        <v>0</v>
      </c>
      <c r="X141" s="430">
        <v>0</v>
      </c>
      <c r="Y141" s="430">
        <v>0</v>
      </c>
      <c r="Z141" s="430">
        <v>0</v>
      </c>
      <c r="AA141" s="431">
        <v>0</v>
      </c>
    </row>
    <row r="142" spans="2:27" s="335" customFormat="1" ht="13.5" customHeight="1">
      <c r="B142" s="796" t="s">
        <v>440</v>
      </c>
      <c r="C142" s="420" t="s">
        <v>51</v>
      </c>
      <c r="D142" s="435">
        <v>12</v>
      </c>
      <c r="E142" s="461">
        <v>7</v>
      </c>
      <c r="F142" s="476">
        <v>5</v>
      </c>
      <c r="G142" s="438">
        <v>8</v>
      </c>
      <c r="H142" s="461">
        <v>1</v>
      </c>
      <c r="I142" s="461">
        <v>6</v>
      </c>
      <c r="J142" s="463">
        <v>1</v>
      </c>
      <c r="K142" s="464">
        <v>6</v>
      </c>
      <c r="L142" s="461">
        <v>0</v>
      </c>
      <c r="M142" s="461">
        <v>2</v>
      </c>
      <c r="N142" s="462">
        <v>0</v>
      </c>
      <c r="O142" s="465">
        <v>0</v>
      </c>
      <c r="P142" s="435">
        <v>0</v>
      </c>
      <c r="Q142" s="461">
        <v>0</v>
      </c>
      <c r="R142" s="462">
        <v>0</v>
      </c>
      <c r="S142" s="466">
        <v>4</v>
      </c>
      <c r="T142" s="464">
        <v>4</v>
      </c>
      <c r="U142" s="462">
        <v>0</v>
      </c>
      <c r="V142" s="438">
        <v>0</v>
      </c>
      <c r="W142" s="467">
        <v>0</v>
      </c>
      <c r="X142" s="467">
        <v>0</v>
      </c>
      <c r="Y142" s="467">
        <v>0</v>
      </c>
      <c r="Z142" s="467">
        <v>0</v>
      </c>
      <c r="AA142" s="468">
        <v>0</v>
      </c>
    </row>
    <row r="143" spans="2:27" s="339" customFormat="1" ht="13.5" customHeight="1">
      <c r="B143" s="794"/>
      <c r="C143" s="422" t="s">
        <v>337</v>
      </c>
      <c r="D143" s="372">
        <v>12</v>
      </c>
      <c r="E143" s="424">
        <v>11</v>
      </c>
      <c r="F143" s="477">
        <v>1</v>
      </c>
      <c r="G143" s="426">
        <v>8</v>
      </c>
      <c r="H143" s="424">
        <v>0</v>
      </c>
      <c r="I143" s="424">
        <v>8</v>
      </c>
      <c r="J143" s="427">
        <v>0</v>
      </c>
      <c r="K143" s="372">
        <v>3</v>
      </c>
      <c r="L143" s="424">
        <v>0</v>
      </c>
      <c r="M143" s="424">
        <v>1</v>
      </c>
      <c r="N143" s="425">
        <v>4</v>
      </c>
      <c r="O143" s="428">
        <v>0</v>
      </c>
      <c r="P143" s="372">
        <v>0</v>
      </c>
      <c r="Q143" s="424">
        <v>0</v>
      </c>
      <c r="R143" s="425">
        <v>0</v>
      </c>
      <c r="S143" s="428">
        <v>4</v>
      </c>
      <c r="T143" s="372">
        <v>4</v>
      </c>
      <c r="U143" s="425">
        <v>0</v>
      </c>
      <c r="V143" s="426">
        <v>0</v>
      </c>
      <c r="W143" s="424">
        <v>0</v>
      </c>
      <c r="X143" s="424">
        <v>0</v>
      </c>
      <c r="Y143" s="424">
        <v>0</v>
      </c>
      <c r="Z143" s="424">
        <v>0</v>
      </c>
      <c r="AA143" s="425">
        <v>0</v>
      </c>
    </row>
    <row r="144" spans="2:27" s="339" customFormat="1" ht="13.5" customHeight="1">
      <c r="B144" s="794"/>
      <c r="C144" s="419" t="s">
        <v>338</v>
      </c>
      <c r="D144" s="340">
        <v>0</v>
      </c>
      <c r="E144" s="341">
        <v>0</v>
      </c>
      <c r="F144" s="474">
        <v>0</v>
      </c>
      <c r="G144" s="343">
        <v>0</v>
      </c>
      <c r="H144" s="341">
        <v>0</v>
      </c>
      <c r="I144" s="341">
        <v>0</v>
      </c>
      <c r="J144" s="344">
        <v>0</v>
      </c>
      <c r="K144" s="340">
        <v>0</v>
      </c>
      <c r="L144" s="341">
        <v>0</v>
      </c>
      <c r="M144" s="341">
        <v>0</v>
      </c>
      <c r="N144" s="342">
        <v>0</v>
      </c>
      <c r="O144" s="345">
        <v>0</v>
      </c>
      <c r="P144" s="340">
        <v>0</v>
      </c>
      <c r="Q144" s="341">
        <v>0</v>
      </c>
      <c r="R144" s="342">
        <v>0</v>
      </c>
      <c r="S144" s="345">
        <v>0</v>
      </c>
      <c r="T144" s="340">
        <v>0</v>
      </c>
      <c r="U144" s="342">
        <v>0</v>
      </c>
      <c r="V144" s="343">
        <v>0</v>
      </c>
      <c r="W144" s="341">
        <v>0</v>
      </c>
      <c r="X144" s="341">
        <v>0</v>
      </c>
      <c r="Y144" s="341">
        <v>0</v>
      </c>
      <c r="Z144" s="341">
        <v>0</v>
      </c>
      <c r="AA144" s="342">
        <v>0</v>
      </c>
    </row>
    <row r="145" spans="2:27" s="339" customFormat="1" ht="13.5" customHeight="1" thickBot="1">
      <c r="B145" s="795"/>
      <c r="C145" s="421" t="s">
        <v>336</v>
      </c>
      <c r="D145" s="429">
        <v>0</v>
      </c>
      <c r="E145" s="430">
        <v>0</v>
      </c>
      <c r="F145" s="475">
        <v>0</v>
      </c>
      <c r="G145" s="432">
        <v>0</v>
      </c>
      <c r="H145" s="430">
        <v>0</v>
      </c>
      <c r="I145" s="430">
        <v>0</v>
      </c>
      <c r="J145" s="433">
        <v>0</v>
      </c>
      <c r="K145" s="429">
        <v>0</v>
      </c>
      <c r="L145" s="430">
        <v>0</v>
      </c>
      <c r="M145" s="430">
        <v>0</v>
      </c>
      <c r="N145" s="431">
        <v>0</v>
      </c>
      <c r="O145" s="434">
        <v>0</v>
      </c>
      <c r="P145" s="429">
        <v>0</v>
      </c>
      <c r="Q145" s="430">
        <v>0</v>
      </c>
      <c r="R145" s="431">
        <v>0</v>
      </c>
      <c r="S145" s="434">
        <v>0</v>
      </c>
      <c r="T145" s="429">
        <v>0</v>
      </c>
      <c r="U145" s="431">
        <v>0</v>
      </c>
      <c r="V145" s="432">
        <v>0</v>
      </c>
      <c r="W145" s="430">
        <v>0</v>
      </c>
      <c r="X145" s="430">
        <v>0</v>
      </c>
      <c r="Y145" s="430">
        <v>0</v>
      </c>
      <c r="Z145" s="430">
        <v>0</v>
      </c>
      <c r="AA145" s="431">
        <v>0</v>
      </c>
    </row>
    <row r="146" spans="2:27" s="335" customFormat="1" ht="13.5" customHeight="1">
      <c r="B146" s="796" t="s">
        <v>441</v>
      </c>
      <c r="C146" s="420" t="s">
        <v>51</v>
      </c>
      <c r="D146" s="435">
        <v>11</v>
      </c>
      <c r="E146" s="461">
        <v>4</v>
      </c>
      <c r="F146" s="476">
        <v>7</v>
      </c>
      <c r="G146" s="438">
        <v>7</v>
      </c>
      <c r="H146" s="461">
        <v>1</v>
      </c>
      <c r="I146" s="461">
        <v>2</v>
      </c>
      <c r="J146" s="463">
        <v>4</v>
      </c>
      <c r="K146" s="464">
        <v>4</v>
      </c>
      <c r="L146" s="461">
        <v>2</v>
      </c>
      <c r="M146" s="461">
        <v>1</v>
      </c>
      <c r="N146" s="462">
        <v>0</v>
      </c>
      <c r="O146" s="465">
        <v>0</v>
      </c>
      <c r="P146" s="435">
        <v>0</v>
      </c>
      <c r="Q146" s="461">
        <v>0</v>
      </c>
      <c r="R146" s="462">
        <v>0</v>
      </c>
      <c r="S146" s="466">
        <v>4</v>
      </c>
      <c r="T146" s="464">
        <v>4</v>
      </c>
      <c r="U146" s="462">
        <v>0</v>
      </c>
      <c r="V146" s="438">
        <v>0</v>
      </c>
      <c r="W146" s="467">
        <v>0</v>
      </c>
      <c r="X146" s="467">
        <v>0</v>
      </c>
      <c r="Y146" s="467">
        <v>0</v>
      </c>
      <c r="Z146" s="467">
        <v>0</v>
      </c>
      <c r="AA146" s="468">
        <v>0</v>
      </c>
    </row>
    <row r="147" spans="2:27" s="339" customFormat="1" ht="13.5" customHeight="1">
      <c r="B147" s="794"/>
      <c r="C147" s="422" t="s">
        <v>337</v>
      </c>
      <c r="D147" s="372">
        <v>16</v>
      </c>
      <c r="E147" s="424">
        <v>13</v>
      </c>
      <c r="F147" s="477">
        <v>3</v>
      </c>
      <c r="G147" s="426">
        <v>11</v>
      </c>
      <c r="H147" s="424">
        <v>1</v>
      </c>
      <c r="I147" s="424">
        <v>10</v>
      </c>
      <c r="J147" s="427">
        <v>0</v>
      </c>
      <c r="K147" s="372">
        <v>0</v>
      </c>
      <c r="L147" s="424">
        <v>3</v>
      </c>
      <c r="M147" s="424">
        <v>8</v>
      </c>
      <c r="N147" s="425">
        <v>0</v>
      </c>
      <c r="O147" s="428">
        <v>0</v>
      </c>
      <c r="P147" s="372">
        <v>0</v>
      </c>
      <c r="Q147" s="424">
        <v>0</v>
      </c>
      <c r="R147" s="425">
        <v>0</v>
      </c>
      <c r="S147" s="428">
        <v>5</v>
      </c>
      <c r="T147" s="372">
        <v>3</v>
      </c>
      <c r="U147" s="425">
        <v>2</v>
      </c>
      <c r="V147" s="426">
        <v>2</v>
      </c>
      <c r="W147" s="424">
        <v>0</v>
      </c>
      <c r="X147" s="424">
        <v>0</v>
      </c>
      <c r="Y147" s="424">
        <v>0</v>
      </c>
      <c r="Z147" s="424">
        <v>0</v>
      </c>
      <c r="AA147" s="425">
        <v>2</v>
      </c>
    </row>
    <row r="148" spans="2:27" s="339" customFormat="1" ht="13.5" customHeight="1">
      <c r="B148" s="794"/>
      <c r="C148" s="419" t="s">
        <v>338</v>
      </c>
      <c r="D148" s="340">
        <v>0</v>
      </c>
      <c r="E148" s="341">
        <v>0</v>
      </c>
      <c r="F148" s="474">
        <v>0</v>
      </c>
      <c r="G148" s="343">
        <v>0</v>
      </c>
      <c r="H148" s="341">
        <v>0</v>
      </c>
      <c r="I148" s="341">
        <v>0</v>
      </c>
      <c r="J148" s="344">
        <v>0</v>
      </c>
      <c r="K148" s="340">
        <v>0</v>
      </c>
      <c r="L148" s="341">
        <v>0</v>
      </c>
      <c r="M148" s="341">
        <v>0</v>
      </c>
      <c r="N148" s="342">
        <v>0</v>
      </c>
      <c r="O148" s="345">
        <v>0</v>
      </c>
      <c r="P148" s="340">
        <v>0</v>
      </c>
      <c r="Q148" s="341">
        <v>0</v>
      </c>
      <c r="R148" s="342">
        <v>0</v>
      </c>
      <c r="S148" s="345">
        <v>0</v>
      </c>
      <c r="T148" s="340">
        <v>0</v>
      </c>
      <c r="U148" s="342">
        <v>0</v>
      </c>
      <c r="V148" s="343">
        <v>0</v>
      </c>
      <c r="W148" s="341">
        <v>0</v>
      </c>
      <c r="X148" s="341">
        <v>0</v>
      </c>
      <c r="Y148" s="341">
        <v>0</v>
      </c>
      <c r="Z148" s="341">
        <v>0</v>
      </c>
      <c r="AA148" s="342">
        <v>0</v>
      </c>
    </row>
    <row r="149" spans="2:27" s="339" customFormat="1" ht="13.5" customHeight="1" thickBot="1">
      <c r="B149" s="795"/>
      <c r="C149" s="421" t="s">
        <v>336</v>
      </c>
      <c r="D149" s="429">
        <v>0</v>
      </c>
      <c r="E149" s="430">
        <v>0</v>
      </c>
      <c r="F149" s="475">
        <v>0</v>
      </c>
      <c r="G149" s="432">
        <v>0</v>
      </c>
      <c r="H149" s="430">
        <v>0</v>
      </c>
      <c r="I149" s="430">
        <v>0</v>
      </c>
      <c r="J149" s="433">
        <v>0</v>
      </c>
      <c r="K149" s="429">
        <v>0</v>
      </c>
      <c r="L149" s="430">
        <v>0</v>
      </c>
      <c r="M149" s="430">
        <v>0</v>
      </c>
      <c r="N149" s="431">
        <v>0</v>
      </c>
      <c r="O149" s="434">
        <v>0</v>
      </c>
      <c r="P149" s="429">
        <v>0</v>
      </c>
      <c r="Q149" s="430">
        <v>0</v>
      </c>
      <c r="R149" s="431">
        <v>0</v>
      </c>
      <c r="S149" s="434">
        <v>0</v>
      </c>
      <c r="T149" s="429">
        <v>0</v>
      </c>
      <c r="U149" s="431">
        <v>0</v>
      </c>
      <c r="V149" s="432">
        <v>0</v>
      </c>
      <c r="W149" s="430">
        <v>0</v>
      </c>
      <c r="X149" s="430">
        <v>0</v>
      </c>
      <c r="Y149" s="430">
        <v>0</v>
      </c>
      <c r="Z149" s="430">
        <v>0</v>
      </c>
      <c r="AA149" s="431">
        <v>0</v>
      </c>
    </row>
    <row r="150" spans="2:27" s="335" customFormat="1" ht="13.5" customHeight="1">
      <c r="B150" s="796" t="s">
        <v>442</v>
      </c>
      <c r="C150" s="420" t="s">
        <v>51</v>
      </c>
      <c r="D150" s="435">
        <v>19</v>
      </c>
      <c r="E150" s="461">
        <v>14</v>
      </c>
      <c r="F150" s="476">
        <v>5</v>
      </c>
      <c r="G150" s="438">
        <v>18</v>
      </c>
      <c r="H150" s="461">
        <v>5</v>
      </c>
      <c r="I150" s="461">
        <v>6</v>
      </c>
      <c r="J150" s="463">
        <v>7</v>
      </c>
      <c r="K150" s="464">
        <v>5</v>
      </c>
      <c r="L150" s="461">
        <v>6</v>
      </c>
      <c r="M150" s="461">
        <v>1</v>
      </c>
      <c r="N150" s="462">
        <v>6</v>
      </c>
      <c r="O150" s="465">
        <v>0</v>
      </c>
      <c r="P150" s="435">
        <v>0</v>
      </c>
      <c r="Q150" s="461">
        <v>0</v>
      </c>
      <c r="R150" s="462">
        <v>0</v>
      </c>
      <c r="S150" s="466">
        <v>1</v>
      </c>
      <c r="T150" s="464">
        <v>1</v>
      </c>
      <c r="U150" s="462">
        <v>0</v>
      </c>
      <c r="V150" s="438">
        <v>0</v>
      </c>
      <c r="W150" s="467">
        <v>0</v>
      </c>
      <c r="X150" s="467">
        <v>0</v>
      </c>
      <c r="Y150" s="467">
        <v>0</v>
      </c>
      <c r="Z150" s="467">
        <v>0</v>
      </c>
      <c r="AA150" s="468">
        <v>0</v>
      </c>
    </row>
    <row r="151" spans="2:27" s="339" customFormat="1" ht="13.5" customHeight="1">
      <c r="B151" s="794"/>
      <c r="C151" s="422" t="s">
        <v>337</v>
      </c>
      <c r="D151" s="372">
        <v>2</v>
      </c>
      <c r="E151" s="424">
        <v>2</v>
      </c>
      <c r="F151" s="477">
        <v>0</v>
      </c>
      <c r="G151" s="426">
        <v>2</v>
      </c>
      <c r="H151" s="424">
        <v>1</v>
      </c>
      <c r="I151" s="424">
        <v>1</v>
      </c>
      <c r="J151" s="427">
        <v>0</v>
      </c>
      <c r="K151" s="372">
        <v>0</v>
      </c>
      <c r="L151" s="424">
        <v>1</v>
      </c>
      <c r="M151" s="424">
        <v>1</v>
      </c>
      <c r="N151" s="425">
        <v>0</v>
      </c>
      <c r="O151" s="428">
        <v>0</v>
      </c>
      <c r="P151" s="372">
        <v>0</v>
      </c>
      <c r="Q151" s="424">
        <v>0</v>
      </c>
      <c r="R151" s="425">
        <v>0</v>
      </c>
      <c r="S151" s="428">
        <v>0</v>
      </c>
      <c r="T151" s="372">
        <v>0</v>
      </c>
      <c r="U151" s="425">
        <v>0</v>
      </c>
      <c r="V151" s="426">
        <v>0</v>
      </c>
      <c r="W151" s="424">
        <v>0</v>
      </c>
      <c r="X151" s="424">
        <v>0</v>
      </c>
      <c r="Y151" s="424">
        <v>0</v>
      </c>
      <c r="Z151" s="424">
        <v>0</v>
      </c>
      <c r="AA151" s="425">
        <v>0</v>
      </c>
    </row>
    <row r="152" spans="2:27" s="339" customFormat="1" ht="13.5" customHeight="1">
      <c r="B152" s="794"/>
      <c r="C152" s="419" t="s">
        <v>338</v>
      </c>
      <c r="D152" s="340">
        <v>2</v>
      </c>
      <c r="E152" s="341">
        <v>1</v>
      </c>
      <c r="F152" s="474">
        <v>1</v>
      </c>
      <c r="G152" s="343">
        <v>1</v>
      </c>
      <c r="H152" s="341">
        <v>0</v>
      </c>
      <c r="I152" s="341">
        <v>1</v>
      </c>
      <c r="J152" s="344">
        <v>0</v>
      </c>
      <c r="K152" s="340">
        <v>1</v>
      </c>
      <c r="L152" s="341">
        <v>0</v>
      </c>
      <c r="M152" s="341">
        <v>0</v>
      </c>
      <c r="N152" s="342">
        <v>0</v>
      </c>
      <c r="O152" s="345">
        <v>0</v>
      </c>
      <c r="P152" s="340">
        <v>0</v>
      </c>
      <c r="Q152" s="341">
        <v>0</v>
      </c>
      <c r="R152" s="342">
        <v>0</v>
      </c>
      <c r="S152" s="345">
        <v>1</v>
      </c>
      <c r="T152" s="340">
        <v>1</v>
      </c>
      <c r="U152" s="342">
        <v>0</v>
      </c>
      <c r="V152" s="343">
        <v>0</v>
      </c>
      <c r="W152" s="341">
        <v>0</v>
      </c>
      <c r="X152" s="341">
        <v>0</v>
      </c>
      <c r="Y152" s="341">
        <v>0</v>
      </c>
      <c r="Z152" s="341">
        <v>0</v>
      </c>
      <c r="AA152" s="342">
        <v>0</v>
      </c>
    </row>
    <row r="153" spans="2:27" s="339" customFormat="1" ht="13.5" customHeight="1" thickBot="1">
      <c r="B153" s="795"/>
      <c r="C153" s="421" t="s">
        <v>336</v>
      </c>
      <c r="D153" s="429">
        <v>2</v>
      </c>
      <c r="E153" s="430">
        <v>2</v>
      </c>
      <c r="F153" s="475">
        <v>0</v>
      </c>
      <c r="G153" s="432">
        <v>1</v>
      </c>
      <c r="H153" s="430">
        <v>0</v>
      </c>
      <c r="I153" s="430">
        <v>1</v>
      </c>
      <c r="J153" s="433">
        <v>0</v>
      </c>
      <c r="K153" s="429">
        <v>0</v>
      </c>
      <c r="L153" s="430">
        <v>0</v>
      </c>
      <c r="M153" s="430">
        <v>0</v>
      </c>
      <c r="N153" s="431">
        <v>1</v>
      </c>
      <c r="O153" s="434">
        <v>1</v>
      </c>
      <c r="P153" s="429">
        <v>0</v>
      </c>
      <c r="Q153" s="430">
        <v>0</v>
      </c>
      <c r="R153" s="431">
        <v>0</v>
      </c>
      <c r="S153" s="434">
        <v>0</v>
      </c>
      <c r="T153" s="429">
        <v>0</v>
      </c>
      <c r="U153" s="431">
        <v>0</v>
      </c>
      <c r="V153" s="432">
        <v>0</v>
      </c>
      <c r="W153" s="430">
        <v>0</v>
      </c>
      <c r="X153" s="430">
        <v>0</v>
      </c>
      <c r="Y153" s="430">
        <v>0</v>
      </c>
      <c r="Z153" s="430">
        <v>0</v>
      </c>
      <c r="AA153" s="431">
        <v>0</v>
      </c>
    </row>
    <row r="154" spans="2:27" s="339" customFormat="1" ht="13.5" customHeight="1">
      <c r="B154" s="796" t="s">
        <v>400</v>
      </c>
      <c r="C154" s="420" t="s">
        <v>337</v>
      </c>
      <c r="D154" s="435">
        <v>5</v>
      </c>
      <c r="E154" s="436">
        <v>3</v>
      </c>
      <c r="F154" s="478">
        <v>2</v>
      </c>
      <c r="G154" s="438">
        <v>5</v>
      </c>
      <c r="H154" s="436">
        <v>1</v>
      </c>
      <c r="I154" s="436">
        <v>4</v>
      </c>
      <c r="J154" s="439">
        <v>0</v>
      </c>
      <c r="K154" s="435">
        <v>2</v>
      </c>
      <c r="L154" s="436">
        <v>3</v>
      </c>
      <c r="M154" s="436">
        <v>0</v>
      </c>
      <c r="N154" s="437">
        <v>0</v>
      </c>
      <c r="O154" s="440">
        <v>0</v>
      </c>
      <c r="P154" s="435">
        <v>0</v>
      </c>
      <c r="Q154" s="436">
        <v>0</v>
      </c>
      <c r="R154" s="437">
        <v>0</v>
      </c>
      <c r="S154" s="440">
        <v>0</v>
      </c>
      <c r="T154" s="435">
        <v>0</v>
      </c>
      <c r="U154" s="437">
        <v>0</v>
      </c>
      <c r="V154" s="438">
        <v>0</v>
      </c>
      <c r="W154" s="436">
        <v>0</v>
      </c>
      <c r="X154" s="436">
        <v>0</v>
      </c>
      <c r="Y154" s="436">
        <v>0</v>
      </c>
      <c r="Z154" s="436">
        <v>0</v>
      </c>
      <c r="AA154" s="437">
        <v>0</v>
      </c>
    </row>
    <row r="155" spans="2:27" s="335" customFormat="1" ht="13.5" customHeight="1">
      <c r="B155" s="794"/>
      <c r="C155" s="419" t="s">
        <v>51</v>
      </c>
      <c r="D155" s="340">
        <v>51</v>
      </c>
      <c r="E155" s="346">
        <v>50</v>
      </c>
      <c r="F155" s="473">
        <v>1</v>
      </c>
      <c r="G155" s="343">
        <v>46</v>
      </c>
      <c r="H155" s="346">
        <v>2</v>
      </c>
      <c r="I155" s="346">
        <v>40</v>
      </c>
      <c r="J155" s="348">
        <v>4</v>
      </c>
      <c r="K155" s="349">
        <v>2</v>
      </c>
      <c r="L155" s="346">
        <v>3</v>
      </c>
      <c r="M155" s="346">
        <v>41</v>
      </c>
      <c r="N155" s="347">
        <v>0</v>
      </c>
      <c r="O155" s="350">
        <v>3</v>
      </c>
      <c r="P155" s="340">
        <v>0</v>
      </c>
      <c r="Q155" s="346">
        <v>0</v>
      </c>
      <c r="R155" s="347">
        <v>0</v>
      </c>
      <c r="S155" s="355">
        <v>2</v>
      </c>
      <c r="T155" s="349">
        <v>2</v>
      </c>
      <c r="U155" s="347">
        <v>0</v>
      </c>
      <c r="V155" s="343">
        <v>0</v>
      </c>
      <c r="W155" s="356">
        <v>0</v>
      </c>
      <c r="X155" s="356">
        <v>0</v>
      </c>
      <c r="Y155" s="356">
        <v>0</v>
      </c>
      <c r="Z155" s="356">
        <v>0</v>
      </c>
      <c r="AA155" s="357">
        <v>0</v>
      </c>
    </row>
    <row r="156" spans="2:27" s="339" customFormat="1" ht="13.5" customHeight="1">
      <c r="B156" s="794"/>
      <c r="C156" s="419" t="s">
        <v>338</v>
      </c>
      <c r="D156" s="340">
        <v>0</v>
      </c>
      <c r="E156" s="341">
        <v>0</v>
      </c>
      <c r="F156" s="474">
        <v>0</v>
      </c>
      <c r="G156" s="343">
        <v>0</v>
      </c>
      <c r="H156" s="341">
        <v>0</v>
      </c>
      <c r="I156" s="341">
        <v>0</v>
      </c>
      <c r="J156" s="344">
        <v>0</v>
      </c>
      <c r="K156" s="340">
        <v>0</v>
      </c>
      <c r="L156" s="341">
        <v>0</v>
      </c>
      <c r="M156" s="341">
        <v>0</v>
      </c>
      <c r="N156" s="342">
        <v>0</v>
      </c>
      <c r="O156" s="345">
        <v>0</v>
      </c>
      <c r="P156" s="340">
        <v>0</v>
      </c>
      <c r="Q156" s="341">
        <v>0</v>
      </c>
      <c r="R156" s="342">
        <v>0</v>
      </c>
      <c r="S156" s="345">
        <v>0</v>
      </c>
      <c r="T156" s="340">
        <v>0</v>
      </c>
      <c r="U156" s="342">
        <v>0</v>
      </c>
      <c r="V156" s="343">
        <v>0</v>
      </c>
      <c r="W156" s="341">
        <v>0</v>
      </c>
      <c r="X156" s="341">
        <v>0</v>
      </c>
      <c r="Y156" s="341">
        <v>0</v>
      </c>
      <c r="Z156" s="341">
        <v>0</v>
      </c>
      <c r="AA156" s="342">
        <v>0</v>
      </c>
    </row>
    <row r="157" spans="2:27" s="339" customFormat="1" ht="13.5" customHeight="1" thickBot="1">
      <c r="B157" s="795"/>
      <c r="C157" s="421" t="s">
        <v>336</v>
      </c>
      <c r="D157" s="429">
        <v>0</v>
      </c>
      <c r="E157" s="430">
        <v>0</v>
      </c>
      <c r="F157" s="475">
        <v>0</v>
      </c>
      <c r="G157" s="432">
        <v>0</v>
      </c>
      <c r="H157" s="430">
        <v>0</v>
      </c>
      <c r="I157" s="430">
        <v>0</v>
      </c>
      <c r="J157" s="433">
        <v>0</v>
      </c>
      <c r="K157" s="429">
        <v>0</v>
      </c>
      <c r="L157" s="430">
        <v>0</v>
      </c>
      <c r="M157" s="430">
        <v>0</v>
      </c>
      <c r="N157" s="431">
        <v>0</v>
      </c>
      <c r="O157" s="434">
        <v>0</v>
      </c>
      <c r="P157" s="429">
        <v>0</v>
      </c>
      <c r="Q157" s="430">
        <v>0</v>
      </c>
      <c r="R157" s="431">
        <v>0</v>
      </c>
      <c r="S157" s="434">
        <v>0</v>
      </c>
      <c r="T157" s="429">
        <v>0</v>
      </c>
      <c r="U157" s="431">
        <v>0</v>
      </c>
      <c r="V157" s="432">
        <v>0</v>
      </c>
      <c r="W157" s="430">
        <v>0</v>
      </c>
      <c r="X157" s="430">
        <v>0</v>
      </c>
      <c r="Y157" s="430">
        <v>0</v>
      </c>
      <c r="Z157" s="430">
        <v>0</v>
      </c>
      <c r="AA157" s="431">
        <v>0</v>
      </c>
    </row>
    <row r="158" spans="2:27" s="335" customFormat="1" ht="13.5" customHeight="1">
      <c r="B158" s="796" t="s">
        <v>444</v>
      </c>
      <c r="C158" s="420" t="s">
        <v>51</v>
      </c>
      <c r="D158" s="435">
        <v>5292</v>
      </c>
      <c r="E158" s="461">
        <v>5290</v>
      </c>
      <c r="F158" s="476">
        <v>2</v>
      </c>
      <c r="G158" s="438">
        <v>1</v>
      </c>
      <c r="H158" s="461">
        <v>0</v>
      </c>
      <c r="I158" s="461">
        <v>1</v>
      </c>
      <c r="J158" s="463">
        <v>0</v>
      </c>
      <c r="K158" s="464">
        <v>1</v>
      </c>
      <c r="L158" s="461">
        <v>0</v>
      </c>
      <c r="M158" s="461">
        <v>0</v>
      </c>
      <c r="N158" s="462">
        <v>0</v>
      </c>
      <c r="O158" s="465">
        <v>0</v>
      </c>
      <c r="P158" s="435">
        <v>0</v>
      </c>
      <c r="Q158" s="461">
        <v>0</v>
      </c>
      <c r="R158" s="462">
        <v>0</v>
      </c>
      <c r="S158" s="466">
        <v>5291</v>
      </c>
      <c r="T158" s="464">
        <v>5</v>
      </c>
      <c r="U158" s="462">
        <v>5286</v>
      </c>
      <c r="V158" s="438">
        <v>5286</v>
      </c>
      <c r="W158" s="467">
        <v>0</v>
      </c>
      <c r="X158" s="467">
        <v>0</v>
      </c>
      <c r="Y158" s="467">
        <v>0</v>
      </c>
      <c r="Z158" s="467">
        <v>5283</v>
      </c>
      <c r="AA158" s="468">
        <v>3</v>
      </c>
    </row>
    <row r="159" spans="2:27" s="339" customFormat="1" ht="13.5" customHeight="1">
      <c r="B159" s="794"/>
      <c r="C159" s="422" t="s">
        <v>337</v>
      </c>
      <c r="D159" s="372">
        <v>0</v>
      </c>
      <c r="E159" s="424">
        <v>0</v>
      </c>
      <c r="F159" s="477">
        <v>0</v>
      </c>
      <c r="G159" s="426">
        <v>0</v>
      </c>
      <c r="H159" s="424">
        <v>0</v>
      </c>
      <c r="I159" s="424">
        <v>0</v>
      </c>
      <c r="J159" s="427">
        <v>0</v>
      </c>
      <c r="K159" s="372">
        <v>0</v>
      </c>
      <c r="L159" s="424">
        <v>0</v>
      </c>
      <c r="M159" s="424">
        <v>0</v>
      </c>
      <c r="N159" s="425">
        <v>0</v>
      </c>
      <c r="O159" s="428">
        <v>0</v>
      </c>
      <c r="P159" s="372">
        <v>0</v>
      </c>
      <c r="Q159" s="424">
        <v>0</v>
      </c>
      <c r="R159" s="425">
        <v>0</v>
      </c>
      <c r="S159" s="428">
        <v>0</v>
      </c>
      <c r="T159" s="372">
        <v>0</v>
      </c>
      <c r="U159" s="425">
        <v>0</v>
      </c>
      <c r="V159" s="426">
        <v>0</v>
      </c>
      <c r="W159" s="424">
        <v>0</v>
      </c>
      <c r="X159" s="424">
        <v>0</v>
      </c>
      <c r="Y159" s="424">
        <v>0</v>
      </c>
      <c r="Z159" s="424">
        <v>0</v>
      </c>
      <c r="AA159" s="425">
        <v>0</v>
      </c>
    </row>
    <row r="160" spans="2:27" s="339" customFormat="1" ht="13.5" customHeight="1">
      <c r="B160" s="794"/>
      <c r="C160" s="419" t="s">
        <v>338</v>
      </c>
      <c r="D160" s="340">
        <v>0</v>
      </c>
      <c r="E160" s="341">
        <v>0</v>
      </c>
      <c r="F160" s="474">
        <v>0</v>
      </c>
      <c r="G160" s="343">
        <v>0</v>
      </c>
      <c r="H160" s="341">
        <v>0</v>
      </c>
      <c r="I160" s="341">
        <v>0</v>
      </c>
      <c r="J160" s="344">
        <v>0</v>
      </c>
      <c r="K160" s="340">
        <v>0</v>
      </c>
      <c r="L160" s="341">
        <v>0</v>
      </c>
      <c r="M160" s="341">
        <v>0</v>
      </c>
      <c r="N160" s="342">
        <v>0</v>
      </c>
      <c r="O160" s="345">
        <v>0</v>
      </c>
      <c r="P160" s="340">
        <v>0</v>
      </c>
      <c r="Q160" s="341">
        <v>0</v>
      </c>
      <c r="R160" s="342">
        <v>0</v>
      </c>
      <c r="S160" s="345">
        <v>0</v>
      </c>
      <c r="T160" s="340">
        <v>0</v>
      </c>
      <c r="U160" s="342">
        <v>0</v>
      </c>
      <c r="V160" s="343">
        <v>0</v>
      </c>
      <c r="W160" s="341">
        <v>0</v>
      </c>
      <c r="X160" s="341">
        <v>0</v>
      </c>
      <c r="Y160" s="341">
        <v>0</v>
      </c>
      <c r="Z160" s="341">
        <v>0</v>
      </c>
      <c r="AA160" s="342">
        <v>0</v>
      </c>
    </row>
    <row r="161" spans="2:27" s="339" customFormat="1" ht="13.5" customHeight="1" thickBot="1">
      <c r="B161" s="795"/>
      <c r="C161" s="421" t="s">
        <v>336</v>
      </c>
      <c r="D161" s="429">
        <v>0</v>
      </c>
      <c r="E161" s="430">
        <v>0</v>
      </c>
      <c r="F161" s="475">
        <v>0</v>
      </c>
      <c r="G161" s="432">
        <v>0</v>
      </c>
      <c r="H161" s="430">
        <v>0</v>
      </c>
      <c r="I161" s="430">
        <v>0</v>
      </c>
      <c r="J161" s="433">
        <v>0</v>
      </c>
      <c r="K161" s="429">
        <v>0</v>
      </c>
      <c r="L161" s="430">
        <v>0</v>
      </c>
      <c r="M161" s="430">
        <v>0</v>
      </c>
      <c r="N161" s="431">
        <v>0</v>
      </c>
      <c r="O161" s="434">
        <v>0</v>
      </c>
      <c r="P161" s="429">
        <v>0</v>
      </c>
      <c r="Q161" s="430">
        <v>0</v>
      </c>
      <c r="R161" s="431">
        <v>0</v>
      </c>
      <c r="S161" s="434">
        <v>0</v>
      </c>
      <c r="T161" s="429">
        <v>0</v>
      </c>
      <c r="U161" s="431">
        <v>0</v>
      </c>
      <c r="V161" s="432">
        <v>0</v>
      </c>
      <c r="W161" s="430">
        <v>0</v>
      </c>
      <c r="X161" s="430">
        <v>0</v>
      </c>
      <c r="Y161" s="430">
        <v>0</v>
      </c>
      <c r="Z161" s="430">
        <v>0</v>
      </c>
      <c r="AA161" s="431">
        <v>0</v>
      </c>
    </row>
    <row r="162" spans="2:27" s="335" customFormat="1" ht="13.5" customHeight="1">
      <c r="B162" s="796" t="s">
        <v>445</v>
      </c>
      <c r="C162" s="420" t="s">
        <v>51</v>
      </c>
      <c r="D162" s="435">
        <v>54260</v>
      </c>
      <c r="E162" s="461">
        <v>54245</v>
      </c>
      <c r="F162" s="476">
        <v>15</v>
      </c>
      <c r="G162" s="438">
        <v>727</v>
      </c>
      <c r="H162" s="461">
        <v>3</v>
      </c>
      <c r="I162" s="461">
        <v>719</v>
      </c>
      <c r="J162" s="463">
        <v>5</v>
      </c>
      <c r="K162" s="464">
        <v>10</v>
      </c>
      <c r="L162" s="461">
        <v>60</v>
      </c>
      <c r="M162" s="461">
        <v>324</v>
      </c>
      <c r="N162" s="462">
        <v>333</v>
      </c>
      <c r="O162" s="465">
        <v>1075</v>
      </c>
      <c r="P162" s="435">
        <v>1520</v>
      </c>
      <c r="Q162" s="461">
        <v>1332</v>
      </c>
      <c r="R162" s="462">
        <v>188</v>
      </c>
      <c r="S162" s="469">
        <v>50938</v>
      </c>
      <c r="T162" s="464">
        <v>581</v>
      </c>
      <c r="U162" s="462">
        <v>50357</v>
      </c>
      <c r="V162" s="438">
        <v>50357</v>
      </c>
      <c r="W162" s="470">
        <v>153</v>
      </c>
      <c r="X162" s="470">
        <v>0</v>
      </c>
      <c r="Y162" s="470">
        <v>0</v>
      </c>
      <c r="Z162" s="470">
        <v>0</v>
      </c>
      <c r="AA162" s="471">
        <v>50204</v>
      </c>
    </row>
    <row r="163" spans="2:27" s="339" customFormat="1" ht="13.5" customHeight="1">
      <c r="B163" s="794"/>
      <c r="C163" s="422" t="s">
        <v>337</v>
      </c>
      <c r="D163" s="372">
        <v>31</v>
      </c>
      <c r="E163" s="424">
        <v>24</v>
      </c>
      <c r="F163" s="477">
        <v>7</v>
      </c>
      <c r="G163" s="426">
        <v>29</v>
      </c>
      <c r="H163" s="424">
        <v>0</v>
      </c>
      <c r="I163" s="424">
        <v>24</v>
      </c>
      <c r="J163" s="427">
        <v>5</v>
      </c>
      <c r="K163" s="372">
        <v>14</v>
      </c>
      <c r="L163" s="424">
        <v>15</v>
      </c>
      <c r="M163" s="424">
        <v>0</v>
      </c>
      <c r="N163" s="425">
        <v>0</v>
      </c>
      <c r="O163" s="428">
        <v>1</v>
      </c>
      <c r="P163" s="372">
        <v>0</v>
      </c>
      <c r="Q163" s="424">
        <v>0</v>
      </c>
      <c r="R163" s="425">
        <v>0</v>
      </c>
      <c r="S163" s="428">
        <v>1</v>
      </c>
      <c r="T163" s="372">
        <v>1</v>
      </c>
      <c r="U163" s="425">
        <v>0</v>
      </c>
      <c r="V163" s="426">
        <v>0</v>
      </c>
      <c r="W163" s="424">
        <v>0</v>
      </c>
      <c r="X163" s="424">
        <v>0</v>
      </c>
      <c r="Y163" s="424">
        <v>0</v>
      </c>
      <c r="Z163" s="424">
        <v>0</v>
      </c>
      <c r="AA163" s="425">
        <v>0</v>
      </c>
    </row>
    <row r="164" spans="2:27" s="339" customFormat="1" ht="13.5" customHeight="1">
      <c r="B164" s="794"/>
      <c r="C164" s="419" t="s">
        <v>338</v>
      </c>
      <c r="D164" s="340">
        <v>1</v>
      </c>
      <c r="E164" s="341">
        <v>1</v>
      </c>
      <c r="F164" s="474">
        <v>0</v>
      </c>
      <c r="G164" s="343">
        <v>1</v>
      </c>
      <c r="H164" s="341">
        <v>0</v>
      </c>
      <c r="I164" s="341">
        <v>1</v>
      </c>
      <c r="J164" s="344">
        <v>0</v>
      </c>
      <c r="K164" s="340">
        <v>1</v>
      </c>
      <c r="L164" s="341">
        <v>0</v>
      </c>
      <c r="M164" s="341">
        <v>0</v>
      </c>
      <c r="N164" s="342">
        <v>0</v>
      </c>
      <c r="O164" s="345">
        <v>0</v>
      </c>
      <c r="P164" s="340">
        <v>0</v>
      </c>
      <c r="Q164" s="341">
        <v>0</v>
      </c>
      <c r="R164" s="342">
        <v>0</v>
      </c>
      <c r="S164" s="345">
        <v>0</v>
      </c>
      <c r="T164" s="340">
        <v>0</v>
      </c>
      <c r="U164" s="342">
        <v>0</v>
      </c>
      <c r="V164" s="343">
        <v>0</v>
      </c>
      <c r="W164" s="341">
        <v>0</v>
      </c>
      <c r="X164" s="341">
        <v>0</v>
      </c>
      <c r="Y164" s="341">
        <v>0</v>
      </c>
      <c r="Z164" s="341">
        <v>0</v>
      </c>
      <c r="AA164" s="342">
        <v>0</v>
      </c>
    </row>
    <row r="165" spans="2:27" s="339" customFormat="1" ht="13.5" customHeight="1" thickBot="1">
      <c r="B165" s="795"/>
      <c r="C165" s="421" t="s">
        <v>336</v>
      </c>
      <c r="D165" s="429">
        <v>1</v>
      </c>
      <c r="E165" s="430">
        <v>0</v>
      </c>
      <c r="F165" s="475">
        <v>1</v>
      </c>
      <c r="G165" s="432">
        <v>1</v>
      </c>
      <c r="H165" s="430">
        <v>1</v>
      </c>
      <c r="I165" s="430">
        <v>0</v>
      </c>
      <c r="J165" s="433">
        <v>0</v>
      </c>
      <c r="K165" s="429">
        <v>1</v>
      </c>
      <c r="L165" s="430">
        <v>0</v>
      </c>
      <c r="M165" s="430">
        <v>0</v>
      </c>
      <c r="N165" s="431">
        <v>0</v>
      </c>
      <c r="O165" s="434">
        <v>0</v>
      </c>
      <c r="P165" s="429">
        <v>0</v>
      </c>
      <c r="Q165" s="430">
        <v>0</v>
      </c>
      <c r="R165" s="431">
        <v>0</v>
      </c>
      <c r="S165" s="434">
        <v>0</v>
      </c>
      <c r="T165" s="429">
        <v>0</v>
      </c>
      <c r="U165" s="431">
        <v>0</v>
      </c>
      <c r="V165" s="432">
        <v>0</v>
      </c>
      <c r="W165" s="430">
        <v>0</v>
      </c>
      <c r="X165" s="430">
        <v>0</v>
      </c>
      <c r="Y165" s="430">
        <v>0</v>
      </c>
      <c r="Z165" s="430">
        <v>0</v>
      </c>
      <c r="AA165" s="431">
        <v>0</v>
      </c>
    </row>
    <row r="166" spans="2:27" s="335" customFormat="1" ht="13.5" customHeight="1">
      <c r="B166" s="796" t="s">
        <v>443</v>
      </c>
      <c r="C166" s="420" t="s">
        <v>51</v>
      </c>
      <c r="D166" s="435">
        <v>13959</v>
      </c>
      <c r="E166" s="461">
        <v>13958</v>
      </c>
      <c r="F166" s="476">
        <v>1</v>
      </c>
      <c r="G166" s="438">
        <v>2</v>
      </c>
      <c r="H166" s="461">
        <v>0</v>
      </c>
      <c r="I166" s="461">
        <v>2</v>
      </c>
      <c r="J166" s="463">
        <v>0</v>
      </c>
      <c r="K166" s="464">
        <v>1</v>
      </c>
      <c r="L166" s="461">
        <v>0</v>
      </c>
      <c r="M166" s="461">
        <v>1</v>
      </c>
      <c r="N166" s="462">
        <v>0</v>
      </c>
      <c r="O166" s="465">
        <v>0</v>
      </c>
      <c r="P166" s="435">
        <v>0</v>
      </c>
      <c r="Q166" s="461">
        <v>0</v>
      </c>
      <c r="R166" s="462">
        <v>0</v>
      </c>
      <c r="S166" s="466">
        <v>13957</v>
      </c>
      <c r="T166" s="464">
        <v>0</v>
      </c>
      <c r="U166" s="462">
        <v>13957</v>
      </c>
      <c r="V166" s="438">
        <v>13957</v>
      </c>
      <c r="W166" s="467">
        <v>0</v>
      </c>
      <c r="X166" s="467">
        <v>0</v>
      </c>
      <c r="Y166" s="467">
        <v>0</v>
      </c>
      <c r="Z166" s="467">
        <v>13957</v>
      </c>
      <c r="AA166" s="468">
        <v>0</v>
      </c>
    </row>
    <row r="167" spans="2:27" s="339" customFormat="1" ht="13.5" customHeight="1">
      <c r="B167" s="794"/>
      <c r="C167" s="422" t="s">
        <v>337</v>
      </c>
      <c r="D167" s="372">
        <v>2</v>
      </c>
      <c r="E167" s="424">
        <v>0</v>
      </c>
      <c r="F167" s="477">
        <v>2</v>
      </c>
      <c r="G167" s="426">
        <v>2</v>
      </c>
      <c r="H167" s="424">
        <v>0</v>
      </c>
      <c r="I167" s="424">
        <v>2</v>
      </c>
      <c r="J167" s="427">
        <v>0</v>
      </c>
      <c r="K167" s="372">
        <v>2</v>
      </c>
      <c r="L167" s="424">
        <v>0</v>
      </c>
      <c r="M167" s="424">
        <v>0</v>
      </c>
      <c r="N167" s="425">
        <v>0</v>
      </c>
      <c r="O167" s="428">
        <v>0</v>
      </c>
      <c r="P167" s="372">
        <v>0</v>
      </c>
      <c r="Q167" s="424">
        <v>0</v>
      </c>
      <c r="R167" s="425">
        <v>0</v>
      </c>
      <c r="S167" s="428">
        <v>0</v>
      </c>
      <c r="T167" s="372">
        <v>0</v>
      </c>
      <c r="U167" s="425">
        <v>0</v>
      </c>
      <c r="V167" s="426">
        <v>0</v>
      </c>
      <c r="W167" s="424">
        <v>0</v>
      </c>
      <c r="X167" s="424">
        <v>0</v>
      </c>
      <c r="Y167" s="424">
        <v>0</v>
      </c>
      <c r="Z167" s="424">
        <v>0</v>
      </c>
      <c r="AA167" s="425">
        <v>0</v>
      </c>
    </row>
    <row r="168" spans="2:27" s="339" customFormat="1" ht="13.5" customHeight="1">
      <c r="B168" s="794"/>
      <c r="C168" s="419" t="s">
        <v>338</v>
      </c>
      <c r="D168" s="340">
        <v>0</v>
      </c>
      <c r="E168" s="341">
        <v>0</v>
      </c>
      <c r="F168" s="474">
        <v>0</v>
      </c>
      <c r="G168" s="343">
        <v>0</v>
      </c>
      <c r="H168" s="341">
        <v>0</v>
      </c>
      <c r="I168" s="341">
        <v>0</v>
      </c>
      <c r="J168" s="344">
        <v>0</v>
      </c>
      <c r="K168" s="340">
        <v>0</v>
      </c>
      <c r="L168" s="341">
        <v>0</v>
      </c>
      <c r="M168" s="341">
        <v>0</v>
      </c>
      <c r="N168" s="342">
        <v>0</v>
      </c>
      <c r="O168" s="345">
        <v>0</v>
      </c>
      <c r="P168" s="340">
        <v>0</v>
      </c>
      <c r="Q168" s="341">
        <v>0</v>
      </c>
      <c r="R168" s="342">
        <v>0</v>
      </c>
      <c r="S168" s="345">
        <v>0</v>
      </c>
      <c r="T168" s="340">
        <v>0</v>
      </c>
      <c r="U168" s="342">
        <v>0</v>
      </c>
      <c r="V168" s="343">
        <v>0</v>
      </c>
      <c r="W168" s="341">
        <v>0</v>
      </c>
      <c r="X168" s="341">
        <v>0</v>
      </c>
      <c r="Y168" s="341">
        <v>0</v>
      </c>
      <c r="Z168" s="341">
        <v>0</v>
      </c>
      <c r="AA168" s="342">
        <v>0</v>
      </c>
    </row>
    <row r="169" spans="2:27" s="339" customFormat="1" ht="13.5" customHeight="1" thickBot="1">
      <c r="B169" s="795"/>
      <c r="C169" s="421" t="s">
        <v>336</v>
      </c>
      <c r="D169" s="429">
        <v>0</v>
      </c>
      <c r="E169" s="430">
        <v>0</v>
      </c>
      <c r="F169" s="475">
        <v>0</v>
      </c>
      <c r="G169" s="432">
        <v>0</v>
      </c>
      <c r="H169" s="430">
        <v>0</v>
      </c>
      <c r="I169" s="430">
        <v>0</v>
      </c>
      <c r="J169" s="433">
        <v>0</v>
      </c>
      <c r="K169" s="429">
        <v>0</v>
      </c>
      <c r="L169" s="430">
        <v>0</v>
      </c>
      <c r="M169" s="430">
        <v>0</v>
      </c>
      <c r="N169" s="431">
        <v>0</v>
      </c>
      <c r="O169" s="434">
        <v>0</v>
      </c>
      <c r="P169" s="429">
        <v>0</v>
      </c>
      <c r="Q169" s="430">
        <v>0</v>
      </c>
      <c r="R169" s="431">
        <v>0</v>
      </c>
      <c r="S169" s="434">
        <v>0</v>
      </c>
      <c r="T169" s="429">
        <v>0</v>
      </c>
      <c r="U169" s="431">
        <v>0</v>
      </c>
      <c r="V169" s="432">
        <v>0</v>
      </c>
      <c r="W169" s="430">
        <v>0</v>
      </c>
      <c r="X169" s="430">
        <v>0</v>
      </c>
      <c r="Y169" s="430">
        <v>0</v>
      </c>
      <c r="Z169" s="430">
        <v>0</v>
      </c>
      <c r="AA169" s="431">
        <v>0</v>
      </c>
    </row>
    <row r="170" spans="2:27" s="335" customFormat="1" ht="13.5" customHeight="1">
      <c r="B170" s="796" t="s">
        <v>446</v>
      </c>
      <c r="C170" s="420" t="s">
        <v>51</v>
      </c>
      <c r="D170" s="435">
        <v>30763</v>
      </c>
      <c r="E170" s="461">
        <v>30759</v>
      </c>
      <c r="F170" s="476">
        <v>4</v>
      </c>
      <c r="G170" s="438">
        <v>1</v>
      </c>
      <c r="H170" s="461">
        <v>0</v>
      </c>
      <c r="I170" s="461">
        <v>0</v>
      </c>
      <c r="J170" s="463">
        <v>1</v>
      </c>
      <c r="K170" s="464">
        <v>1</v>
      </c>
      <c r="L170" s="461">
        <v>0</v>
      </c>
      <c r="M170" s="461">
        <v>0</v>
      </c>
      <c r="N170" s="462">
        <v>0</v>
      </c>
      <c r="O170" s="465">
        <v>2746</v>
      </c>
      <c r="P170" s="435">
        <v>13441</v>
      </c>
      <c r="Q170" s="461">
        <v>770</v>
      </c>
      <c r="R170" s="462">
        <v>12671</v>
      </c>
      <c r="S170" s="466">
        <v>14575</v>
      </c>
      <c r="T170" s="464">
        <v>12</v>
      </c>
      <c r="U170" s="462">
        <v>14563</v>
      </c>
      <c r="V170" s="438">
        <v>14563</v>
      </c>
      <c r="W170" s="467">
        <v>0</v>
      </c>
      <c r="X170" s="467">
        <v>3</v>
      </c>
      <c r="Y170" s="467">
        <v>0</v>
      </c>
      <c r="Z170" s="467">
        <v>14560</v>
      </c>
      <c r="AA170" s="468">
        <v>0</v>
      </c>
    </row>
    <row r="171" spans="2:27" s="339" customFormat="1" ht="13.5" customHeight="1">
      <c r="B171" s="794"/>
      <c r="C171" s="422" t="s">
        <v>337</v>
      </c>
      <c r="D171" s="372">
        <v>3</v>
      </c>
      <c r="E171" s="424">
        <v>3</v>
      </c>
      <c r="F171" s="477">
        <v>0</v>
      </c>
      <c r="G171" s="426">
        <v>2</v>
      </c>
      <c r="H171" s="424">
        <v>0</v>
      </c>
      <c r="I171" s="424">
        <v>2</v>
      </c>
      <c r="J171" s="427">
        <v>0</v>
      </c>
      <c r="K171" s="372">
        <v>1</v>
      </c>
      <c r="L171" s="424">
        <v>0</v>
      </c>
      <c r="M171" s="424">
        <v>0</v>
      </c>
      <c r="N171" s="425">
        <v>1</v>
      </c>
      <c r="O171" s="428">
        <v>1</v>
      </c>
      <c r="P171" s="372">
        <v>0</v>
      </c>
      <c r="Q171" s="424">
        <v>0</v>
      </c>
      <c r="R171" s="425">
        <v>0</v>
      </c>
      <c r="S171" s="428">
        <v>0</v>
      </c>
      <c r="T171" s="372">
        <v>0</v>
      </c>
      <c r="U171" s="425">
        <v>0</v>
      </c>
      <c r="V171" s="426">
        <v>0</v>
      </c>
      <c r="W171" s="424">
        <v>0</v>
      </c>
      <c r="X171" s="424">
        <v>0</v>
      </c>
      <c r="Y171" s="424">
        <v>0</v>
      </c>
      <c r="Z171" s="424">
        <v>0</v>
      </c>
      <c r="AA171" s="425">
        <v>0</v>
      </c>
    </row>
    <row r="172" spans="2:27" s="339" customFormat="1" ht="13.5" customHeight="1">
      <c r="B172" s="794"/>
      <c r="C172" s="419" t="s">
        <v>338</v>
      </c>
      <c r="D172" s="340">
        <v>0</v>
      </c>
      <c r="E172" s="341">
        <v>0</v>
      </c>
      <c r="F172" s="474">
        <v>0</v>
      </c>
      <c r="G172" s="343">
        <v>0</v>
      </c>
      <c r="H172" s="341">
        <v>0</v>
      </c>
      <c r="I172" s="341">
        <v>0</v>
      </c>
      <c r="J172" s="344">
        <v>0</v>
      </c>
      <c r="K172" s="340">
        <v>0</v>
      </c>
      <c r="L172" s="341">
        <v>0</v>
      </c>
      <c r="M172" s="341">
        <v>0</v>
      </c>
      <c r="N172" s="342">
        <v>0</v>
      </c>
      <c r="O172" s="345">
        <v>0</v>
      </c>
      <c r="P172" s="340">
        <v>0</v>
      </c>
      <c r="Q172" s="341">
        <v>0</v>
      </c>
      <c r="R172" s="342">
        <v>0</v>
      </c>
      <c r="S172" s="345">
        <v>0</v>
      </c>
      <c r="T172" s="340">
        <v>0</v>
      </c>
      <c r="U172" s="342">
        <v>0</v>
      </c>
      <c r="V172" s="343">
        <v>0</v>
      </c>
      <c r="W172" s="341">
        <v>0</v>
      </c>
      <c r="X172" s="341">
        <v>0</v>
      </c>
      <c r="Y172" s="341">
        <v>0</v>
      </c>
      <c r="Z172" s="341">
        <v>0</v>
      </c>
      <c r="AA172" s="342">
        <v>0</v>
      </c>
    </row>
    <row r="173" spans="2:27" s="339" customFormat="1" ht="13.5" customHeight="1" thickBot="1">
      <c r="B173" s="795"/>
      <c r="C173" s="421" t="s">
        <v>336</v>
      </c>
      <c r="D173" s="429">
        <v>1</v>
      </c>
      <c r="E173" s="430">
        <v>1</v>
      </c>
      <c r="F173" s="475">
        <v>0</v>
      </c>
      <c r="G173" s="432">
        <v>0</v>
      </c>
      <c r="H173" s="430">
        <v>0</v>
      </c>
      <c r="I173" s="430">
        <v>0</v>
      </c>
      <c r="J173" s="433">
        <v>0</v>
      </c>
      <c r="K173" s="429">
        <v>0</v>
      </c>
      <c r="L173" s="430">
        <v>0</v>
      </c>
      <c r="M173" s="430">
        <v>0</v>
      </c>
      <c r="N173" s="431">
        <v>0</v>
      </c>
      <c r="O173" s="434">
        <v>1</v>
      </c>
      <c r="P173" s="429">
        <v>0</v>
      </c>
      <c r="Q173" s="430">
        <v>0</v>
      </c>
      <c r="R173" s="431">
        <v>0</v>
      </c>
      <c r="S173" s="434">
        <v>0</v>
      </c>
      <c r="T173" s="429">
        <v>0</v>
      </c>
      <c r="U173" s="431">
        <v>0</v>
      </c>
      <c r="V173" s="432">
        <v>0</v>
      </c>
      <c r="W173" s="430">
        <v>0</v>
      </c>
      <c r="X173" s="430">
        <v>0</v>
      </c>
      <c r="Y173" s="430">
        <v>0</v>
      </c>
      <c r="Z173" s="430">
        <v>0</v>
      </c>
      <c r="AA173" s="431">
        <v>0</v>
      </c>
    </row>
    <row r="174" spans="2:27" s="335" customFormat="1" ht="13.5" customHeight="1">
      <c r="B174" s="796" t="s">
        <v>447</v>
      </c>
      <c r="C174" s="420" t="s">
        <v>51</v>
      </c>
      <c r="D174" s="435">
        <v>25</v>
      </c>
      <c r="E174" s="461">
        <v>20</v>
      </c>
      <c r="F174" s="476">
        <v>5</v>
      </c>
      <c r="G174" s="438">
        <v>23</v>
      </c>
      <c r="H174" s="461">
        <v>4</v>
      </c>
      <c r="I174" s="461">
        <v>17</v>
      </c>
      <c r="J174" s="463">
        <v>2</v>
      </c>
      <c r="K174" s="464">
        <v>5</v>
      </c>
      <c r="L174" s="461">
        <v>14</v>
      </c>
      <c r="M174" s="461">
        <v>3</v>
      </c>
      <c r="N174" s="462">
        <v>1</v>
      </c>
      <c r="O174" s="465">
        <v>1</v>
      </c>
      <c r="P174" s="435">
        <v>0</v>
      </c>
      <c r="Q174" s="461">
        <v>0</v>
      </c>
      <c r="R174" s="462">
        <v>0</v>
      </c>
      <c r="S174" s="466">
        <v>1</v>
      </c>
      <c r="T174" s="464">
        <v>1</v>
      </c>
      <c r="U174" s="462">
        <v>0</v>
      </c>
      <c r="V174" s="438">
        <v>0</v>
      </c>
      <c r="W174" s="467">
        <v>0</v>
      </c>
      <c r="X174" s="467">
        <v>0</v>
      </c>
      <c r="Y174" s="467">
        <v>0</v>
      </c>
      <c r="Z174" s="467">
        <v>0</v>
      </c>
      <c r="AA174" s="468">
        <v>0</v>
      </c>
    </row>
    <row r="175" spans="2:27" s="339" customFormat="1" ht="13.5" customHeight="1">
      <c r="B175" s="794"/>
      <c r="C175" s="422" t="s">
        <v>337</v>
      </c>
      <c r="D175" s="372">
        <v>48</v>
      </c>
      <c r="E175" s="424">
        <v>45</v>
      </c>
      <c r="F175" s="477">
        <v>3</v>
      </c>
      <c r="G175" s="426">
        <v>34</v>
      </c>
      <c r="H175" s="424">
        <v>2</v>
      </c>
      <c r="I175" s="424">
        <v>32</v>
      </c>
      <c r="J175" s="427">
        <v>0</v>
      </c>
      <c r="K175" s="372">
        <v>8</v>
      </c>
      <c r="L175" s="424">
        <v>16</v>
      </c>
      <c r="M175" s="424">
        <v>8</v>
      </c>
      <c r="N175" s="425">
        <v>2</v>
      </c>
      <c r="O175" s="428">
        <v>0</v>
      </c>
      <c r="P175" s="372">
        <v>0</v>
      </c>
      <c r="Q175" s="424">
        <v>0</v>
      </c>
      <c r="R175" s="425">
        <v>0</v>
      </c>
      <c r="S175" s="428">
        <v>14</v>
      </c>
      <c r="T175" s="372">
        <v>13</v>
      </c>
      <c r="U175" s="425">
        <v>1</v>
      </c>
      <c r="V175" s="426">
        <v>1</v>
      </c>
      <c r="W175" s="424">
        <v>1</v>
      </c>
      <c r="X175" s="424">
        <v>0</v>
      </c>
      <c r="Y175" s="424">
        <v>0</v>
      </c>
      <c r="Z175" s="424">
        <v>0</v>
      </c>
      <c r="AA175" s="425">
        <v>0</v>
      </c>
    </row>
    <row r="176" spans="2:27" s="339" customFormat="1" ht="13.5" customHeight="1">
      <c r="B176" s="794"/>
      <c r="C176" s="419" t="s">
        <v>338</v>
      </c>
      <c r="D176" s="340">
        <v>0</v>
      </c>
      <c r="E176" s="341">
        <v>0</v>
      </c>
      <c r="F176" s="474">
        <v>0</v>
      </c>
      <c r="G176" s="343">
        <v>0</v>
      </c>
      <c r="H176" s="341">
        <v>0</v>
      </c>
      <c r="I176" s="341">
        <v>0</v>
      </c>
      <c r="J176" s="344">
        <v>0</v>
      </c>
      <c r="K176" s="340">
        <v>0</v>
      </c>
      <c r="L176" s="341">
        <v>0</v>
      </c>
      <c r="M176" s="341">
        <v>0</v>
      </c>
      <c r="N176" s="342">
        <v>0</v>
      </c>
      <c r="O176" s="345">
        <v>0</v>
      </c>
      <c r="P176" s="340">
        <v>0</v>
      </c>
      <c r="Q176" s="341">
        <v>0</v>
      </c>
      <c r="R176" s="342">
        <v>0</v>
      </c>
      <c r="S176" s="345">
        <v>0</v>
      </c>
      <c r="T176" s="340">
        <v>0</v>
      </c>
      <c r="U176" s="342">
        <v>0</v>
      </c>
      <c r="V176" s="343">
        <v>0</v>
      </c>
      <c r="W176" s="341">
        <v>0</v>
      </c>
      <c r="X176" s="341">
        <v>0</v>
      </c>
      <c r="Y176" s="341">
        <v>0</v>
      </c>
      <c r="Z176" s="341">
        <v>0</v>
      </c>
      <c r="AA176" s="342">
        <v>0</v>
      </c>
    </row>
    <row r="177" spans="2:27" s="339" customFormat="1" ht="13.5" customHeight="1" thickBot="1">
      <c r="B177" s="795"/>
      <c r="C177" s="421" t="s">
        <v>336</v>
      </c>
      <c r="D177" s="429">
        <v>0</v>
      </c>
      <c r="E177" s="430">
        <v>0</v>
      </c>
      <c r="F177" s="475">
        <v>0</v>
      </c>
      <c r="G177" s="432">
        <v>0</v>
      </c>
      <c r="H177" s="430">
        <v>0</v>
      </c>
      <c r="I177" s="430">
        <v>0</v>
      </c>
      <c r="J177" s="433">
        <v>0</v>
      </c>
      <c r="K177" s="429">
        <v>0</v>
      </c>
      <c r="L177" s="430">
        <v>0</v>
      </c>
      <c r="M177" s="430">
        <v>0</v>
      </c>
      <c r="N177" s="431">
        <v>0</v>
      </c>
      <c r="O177" s="434">
        <v>0</v>
      </c>
      <c r="P177" s="429">
        <v>0</v>
      </c>
      <c r="Q177" s="430">
        <v>0</v>
      </c>
      <c r="R177" s="431">
        <v>0</v>
      </c>
      <c r="S177" s="434">
        <v>0</v>
      </c>
      <c r="T177" s="429">
        <v>0</v>
      </c>
      <c r="U177" s="431">
        <v>0</v>
      </c>
      <c r="V177" s="432">
        <v>0</v>
      </c>
      <c r="W177" s="430">
        <v>0</v>
      </c>
      <c r="X177" s="430">
        <v>0</v>
      </c>
      <c r="Y177" s="430">
        <v>0</v>
      </c>
      <c r="Z177" s="430">
        <v>0</v>
      </c>
      <c r="AA177" s="431">
        <v>0</v>
      </c>
    </row>
    <row r="178" spans="2:27" s="335" customFormat="1" ht="13.5" customHeight="1">
      <c r="B178" s="796" t="s">
        <v>448</v>
      </c>
      <c r="C178" s="420" t="s">
        <v>51</v>
      </c>
      <c r="D178" s="435">
        <v>29831</v>
      </c>
      <c r="E178" s="461">
        <v>29826</v>
      </c>
      <c r="F178" s="476">
        <v>5</v>
      </c>
      <c r="G178" s="438">
        <v>9</v>
      </c>
      <c r="H178" s="461">
        <v>0</v>
      </c>
      <c r="I178" s="461">
        <v>6</v>
      </c>
      <c r="J178" s="463">
        <v>3</v>
      </c>
      <c r="K178" s="464">
        <v>5</v>
      </c>
      <c r="L178" s="461">
        <v>1</v>
      </c>
      <c r="M178" s="461">
        <v>2</v>
      </c>
      <c r="N178" s="462">
        <v>1</v>
      </c>
      <c r="O178" s="465">
        <v>0</v>
      </c>
      <c r="P178" s="435">
        <v>0</v>
      </c>
      <c r="Q178" s="461">
        <v>0</v>
      </c>
      <c r="R178" s="462">
        <v>0</v>
      </c>
      <c r="S178" s="466">
        <v>29822</v>
      </c>
      <c r="T178" s="464">
        <v>0</v>
      </c>
      <c r="U178" s="462">
        <v>29822</v>
      </c>
      <c r="V178" s="438">
        <v>29822</v>
      </c>
      <c r="W178" s="467">
        <v>0</v>
      </c>
      <c r="X178" s="467">
        <v>0</v>
      </c>
      <c r="Y178" s="467">
        <v>0</v>
      </c>
      <c r="Z178" s="467">
        <v>0</v>
      </c>
      <c r="AA178" s="468">
        <v>29822</v>
      </c>
    </row>
    <row r="179" spans="2:27" s="339" customFormat="1" ht="13.5" customHeight="1">
      <c r="B179" s="794"/>
      <c r="C179" s="422" t="s">
        <v>337</v>
      </c>
      <c r="D179" s="372">
        <v>11</v>
      </c>
      <c r="E179" s="424">
        <v>9</v>
      </c>
      <c r="F179" s="477">
        <v>2</v>
      </c>
      <c r="G179" s="426">
        <v>11</v>
      </c>
      <c r="H179" s="424">
        <v>2</v>
      </c>
      <c r="I179" s="424">
        <v>8</v>
      </c>
      <c r="J179" s="427">
        <v>1</v>
      </c>
      <c r="K179" s="372">
        <v>1</v>
      </c>
      <c r="L179" s="424">
        <v>2</v>
      </c>
      <c r="M179" s="424">
        <v>8</v>
      </c>
      <c r="N179" s="425">
        <v>0</v>
      </c>
      <c r="O179" s="428">
        <v>0</v>
      </c>
      <c r="P179" s="372">
        <v>0</v>
      </c>
      <c r="Q179" s="424">
        <v>0</v>
      </c>
      <c r="R179" s="425">
        <v>0</v>
      </c>
      <c r="S179" s="428">
        <v>0</v>
      </c>
      <c r="T179" s="372">
        <v>0</v>
      </c>
      <c r="U179" s="425">
        <v>0</v>
      </c>
      <c r="V179" s="426">
        <v>0</v>
      </c>
      <c r="W179" s="424">
        <v>0</v>
      </c>
      <c r="X179" s="424">
        <v>0</v>
      </c>
      <c r="Y179" s="424">
        <v>0</v>
      </c>
      <c r="Z179" s="424">
        <v>0</v>
      </c>
      <c r="AA179" s="425">
        <v>0</v>
      </c>
    </row>
    <row r="180" spans="2:27" s="339" customFormat="1" ht="13.5" customHeight="1">
      <c r="B180" s="794"/>
      <c r="C180" s="419" t="s">
        <v>338</v>
      </c>
      <c r="D180" s="340">
        <v>1</v>
      </c>
      <c r="E180" s="341">
        <v>0</v>
      </c>
      <c r="F180" s="474">
        <v>1</v>
      </c>
      <c r="G180" s="343">
        <v>1</v>
      </c>
      <c r="H180" s="341">
        <v>0</v>
      </c>
      <c r="I180" s="341">
        <v>0</v>
      </c>
      <c r="J180" s="344">
        <v>1</v>
      </c>
      <c r="K180" s="340">
        <v>1</v>
      </c>
      <c r="L180" s="341">
        <v>0</v>
      </c>
      <c r="M180" s="341">
        <v>0</v>
      </c>
      <c r="N180" s="342">
        <v>0</v>
      </c>
      <c r="O180" s="345">
        <v>0</v>
      </c>
      <c r="P180" s="340">
        <v>0</v>
      </c>
      <c r="Q180" s="341">
        <v>0</v>
      </c>
      <c r="R180" s="342">
        <v>0</v>
      </c>
      <c r="S180" s="345">
        <v>0</v>
      </c>
      <c r="T180" s="340">
        <v>0</v>
      </c>
      <c r="U180" s="342">
        <v>0</v>
      </c>
      <c r="V180" s="343">
        <v>0</v>
      </c>
      <c r="W180" s="341">
        <v>0</v>
      </c>
      <c r="X180" s="341">
        <v>0</v>
      </c>
      <c r="Y180" s="341">
        <v>0</v>
      </c>
      <c r="Z180" s="341">
        <v>0</v>
      </c>
      <c r="AA180" s="342">
        <v>0</v>
      </c>
    </row>
    <row r="181" spans="2:27" s="339" customFormat="1" ht="13.5" customHeight="1" thickBot="1">
      <c r="B181" s="795"/>
      <c r="C181" s="421" t="s">
        <v>336</v>
      </c>
      <c r="D181" s="429">
        <v>4</v>
      </c>
      <c r="E181" s="430">
        <v>1</v>
      </c>
      <c r="F181" s="475">
        <v>3</v>
      </c>
      <c r="G181" s="432">
        <v>4</v>
      </c>
      <c r="H181" s="430">
        <v>0</v>
      </c>
      <c r="I181" s="430">
        <v>3</v>
      </c>
      <c r="J181" s="433">
        <v>1</v>
      </c>
      <c r="K181" s="429">
        <v>4</v>
      </c>
      <c r="L181" s="430">
        <v>0</v>
      </c>
      <c r="M181" s="430">
        <v>0</v>
      </c>
      <c r="N181" s="431">
        <v>0</v>
      </c>
      <c r="O181" s="434">
        <v>0</v>
      </c>
      <c r="P181" s="429">
        <v>0</v>
      </c>
      <c r="Q181" s="430">
        <v>0</v>
      </c>
      <c r="R181" s="431">
        <v>0</v>
      </c>
      <c r="S181" s="434">
        <v>0</v>
      </c>
      <c r="T181" s="429">
        <v>0</v>
      </c>
      <c r="U181" s="431">
        <v>0</v>
      </c>
      <c r="V181" s="432">
        <v>0</v>
      </c>
      <c r="W181" s="430">
        <v>0</v>
      </c>
      <c r="X181" s="430">
        <v>0</v>
      </c>
      <c r="Y181" s="430">
        <v>0</v>
      </c>
      <c r="Z181" s="430">
        <v>0</v>
      </c>
      <c r="AA181" s="431">
        <v>0</v>
      </c>
    </row>
    <row r="182" spans="2:27" s="335" customFormat="1" ht="13.5" customHeight="1">
      <c r="B182" s="796" t="s">
        <v>449</v>
      </c>
      <c r="C182" s="420" t="s">
        <v>51</v>
      </c>
      <c r="D182" s="435">
        <v>16</v>
      </c>
      <c r="E182" s="461">
        <v>9</v>
      </c>
      <c r="F182" s="476">
        <v>7</v>
      </c>
      <c r="G182" s="438">
        <v>15</v>
      </c>
      <c r="H182" s="461">
        <v>3</v>
      </c>
      <c r="I182" s="461">
        <v>11</v>
      </c>
      <c r="J182" s="463">
        <v>1</v>
      </c>
      <c r="K182" s="464">
        <v>1</v>
      </c>
      <c r="L182" s="461">
        <v>8</v>
      </c>
      <c r="M182" s="461">
        <v>5</v>
      </c>
      <c r="N182" s="462">
        <v>1</v>
      </c>
      <c r="O182" s="465">
        <v>1</v>
      </c>
      <c r="P182" s="435">
        <v>0</v>
      </c>
      <c r="Q182" s="461">
        <v>0</v>
      </c>
      <c r="R182" s="462">
        <v>0</v>
      </c>
      <c r="S182" s="466">
        <v>0</v>
      </c>
      <c r="T182" s="464">
        <v>0</v>
      </c>
      <c r="U182" s="462">
        <v>0</v>
      </c>
      <c r="V182" s="438">
        <v>0</v>
      </c>
      <c r="W182" s="467">
        <v>0</v>
      </c>
      <c r="X182" s="467">
        <v>0</v>
      </c>
      <c r="Y182" s="467">
        <v>0</v>
      </c>
      <c r="Z182" s="467">
        <v>0</v>
      </c>
      <c r="AA182" s="468">
        <v>0</v>
      </c>
    </row>
    <row r="183" spans="2:27" s="339" customFormat="1" ht="13.5" customHeight="1">
      <c r="B183" s="794"/>
      <c r="C183" s="422" t="s">
        <v>337</v>
      </c>
      <c r="D183" s="372">
        <v>15</v>
      </c>
      <c r="E183" s="424">
        <v>14</v>
      </c>
      <c r="F183" s="477">
        <v>1</v>
      </c>
      <c r="G183" s="426">
        <v>14</v>
      </c>
      <c r="H183" s="424">
        <v>1</v>
      </c>
      <c r="I183" s="424">
        <v>11</v>
      </c>
      <c r="J183" s="427">
        <v>2</v>
      </c>
      <c r="K183" s="372">
        <v>4</v>
      </c>
      <c r="L183" s="424">
        <v>7</v>
      </c>
      <c r="M183" s="424">
        <v>3</v>
      </c>
      <c r="N183" s="425">
        <v>0</v>
      </c>
      <c r="O183" s="428">
        <v>0</v>
      </c>
      <c r="P183" s="372">
        <v>0</v>
      </c>
      <c r="Q183" s="424">
        <v>0</v>
      </c>
      <c r="R183" s="425">
        <v>0</v>
      </c>
      <c r="S183" s="428">
        <v>1</v>
      </c>
      <c r="T183" s="372">
        <v>1</v>
      </c>
      <c r="U183" s="425">
        <v>0</v>
      </c>
      <c r="V183" s="426">
        <v>0</v>
      </c>
      <c r="W183" s="424">
        <v>0</v>
      </c>
      <c r="X183" s="424">
        <v>0</v>
      </c>
      <c r="Y183" s="424">
        <v>0</v>
      </c>
      <c r="Z183" s="424">
        <v>0</v>
      </c>
      <c r="AA183" s="425">
        <v>0</v>
      </c>
    </row>
    <row r="184" spans="2:27" s="339" customFormat="1" ht="13.5" customHeight="1">
      <c r="B184" s="794"/>
      <c r="C184" s="419" t="s">
        <v>338</v>
      </c>
      <c r="D184" s="340">
        <v>0</v>
      </c>
      <c r="E184" s="341">
        <v>0</v>
      </c>
      <c r="F184" s="474">
        <v>0</v>
      </c>
      <c r="G184" s="343">
        <v>0</v>
      </c>
      <c r="H184" s="341">
        <v>0</v>
      </c>
      <c r="I184" s="341">
        <v>0</v>
      </c>
      <c r="J184" s="344">
        <v>0</v>
      </c>
      <c r="K184" s="340">
        <v>0</v>
      </c>
      <c r="L184" s="341">
        <v>0</v>
      </c>
      <c r="M184" s="341">
        <v>0</v>
      </c>
      <c r="N184" s="342">
        <v>0</v>
      </c>
      <c r="O184" s="345">
        <v>0</v>
      </c>
      <c r="P184" s="340">
        <v>0</v>
      </c>
      <c r="Q184" s="341">
        <v>0</v>
      </c>
      <c r="R184" s="342">
        <v>0</v>
      </c>
      <c r="S184" s="345">
        <v>0</v>
      </c>
      <c r="T184" s="340">
        <v>0</v>
      </c>
      <c r="U184" s="342">
        <v>0</v>
      </c>
      <c r="V184" s="343">
        <v>0</v>
      </c>
      <c r="W184" s="341">
        <v>0</v>
      </c>
      <c r="X184" s="341">
        <v>0</v>
      </c>
      <c r="Y184" s="341">
        <v>0</v>
      </c>
      <c r="Z184" s="341">
        <v>0</v>
      </c>
      <c r="AA184" s="342">
        <v>0</v>
      </c>
    </row>
    <row r="185" spans="2:27" s="339" customFormat="1" ht="13.5" customHeight="1" thickBot="1">
      <c r="B185" s="795"/>
      <c r="C185" s="421" t="s">
        <v>336</v>
      </c>
      <c r="D185" s="429">
        <v>0</v>
      </c>
      <c r="E185" s="430">
        <v>0</v>
      </c>
      <c r="F185" s="475">
        <v>0</v>
      </c>
      <c r="G185" s="432">
        <v>0</v>
      </c>
      <c r="H185" s="430">
        <v>0</v>
      </c>
      <c r="I185" s="430">
        <v>0</v>
      </c>
      <c r="J185" s="433">
        <v>0</v>
      </c>
      <c r="K185" s="429">
        <v>0</v>
      </c>
      <c r="L185" s="430">
        <v>0</v>
      </c>
      <c r="M185" s="430">
        <v>0</v>
      </c>
      <c r="N185" s="431">
        <v>0</v>
      </c>
      <c r="O185" s="434">
        <v>0</v>
      </c>
      <c r="P185" s="429">
        <v>0</v>
      </c>
      <c r="Q185" s="430">
        <v>0</v>
      </c>
      <c r="R185" s="431">
        <v>0</v>
      </c>
      <c r="S185" s="434">
        <v>0</v>
      </c>
      <c r="T185" s="429">
        <v>0</v>
      </c>
      <c r="U185" s="431">
        <v>0</v>
      </c>
      <c r="V185" s="432">
        <v>0</v>
      </c>
      <c r="W185" s="430">
        <v>0</v>
      </c>
      <c r="X185" s="430">
        <v>0</v>
      </c>
      <c r="Y185" s="430">
        <v>0</v>
      </c>
      <c r="Z185" s="430">
        <v>0</v>
      </c>
      <c r="AA185" s="431">
        <v>0</v>
      </c>
    </row>
    <row r="186" spans="2:27" s="335" customFormat="1" ht="13.5" customHeight="1">
      <c r="B186" s="796" t="s">
        <v>401</v>
      </c>
      <c r="C186" s="420" t="s">
        <v>51</v>
      </c>
      <c r="D186" s="435">
        <v>25</v>
      </c>
      <c r="E186" s="461">
        <v>24</v>
      </c>
      <c r="F186" s="476">
        <v>1</v>
      </c>
      <c r="G186" s="438">
        <v>7</v>
      </c>
      <c r="H186" s="461">
        <v>1</v>
      </c>
      <c r="I186" s="461">
        <v>5</v>
      </c>
      <c r="J186" s="463">
        <v>1</v>
      </c>
      <c r="K186" s="464">
        <v>3</v>
      </c>
      <c r="L186" s="461">
        <v>1</v>
      </c>
      <c r="M186" s="461">
        <v>3</v>
      </c>
      <c r="N186" s="462">
        <v>0</v>
      </c>
      <c r="O186" s="465">
        <v>0</v>
      </c>
      <c r="P186" s="435">
        <v>0</v>
      </c>
      <c r="Q186" s="461">
        <v>0</v>
      </c>
      <c r="R186" s="462">
        <v>0</v>
      </c>
      <c r="S186" s="466">
        <v>18</v>
      </c>
      <c r="T186" s="464">
        <v>6</v>
      </c>
      <c r="U186" s="462">
        <v>12</v>
      </c>
      <c r="V186" s="438">
        <v>12</v>
      </c>
      <c r="W186" s="467">
        <v>0</v>
      </c>
      <c r="X186" s="467">
        <v>0</v>
      </c>
      <c r="Y186" s="467">
        <v>0</v>
      </c>
      <c r="Z186" s="467">
        <v>10</v>
      </c>
      <c r="AA186" s="468">
        <v>2</v>
      </c>
    </row>
    <row r="187" spans="2:27" s="339" customFormat="1" ht="13.5" customHeight="1">
      <c r="B187" s="794"/>
      <c r="C187" s="422" t="s">
        <v>337</v>
      </c>
      <c r="D187" s="372">
        <v>17</v>
      </c>
      <c r="E187" s="424">
        <v>16</v>
      </c>
      <c r="F187" s="477">
        <v>1</v>
      </c>
      <c r="G187" s="426">
        <v>9</v>
      </c>
      <c r="H187" s="424">
        <v>4</v>
      </c>
      <c r="I187" s="424">
        <v>4</v>
      </c>
      <c r="J187" s="427">
        <v>1</v>
      </c>
      <c r="K187" s="372">
        <v>1</v>
      </c>
      <c r="L187" s="424">
        <v>1</v>
      </c>
      <c r="M187" s="424">
        <v>7</v>
      </c>
      <c r="N187" s="425">
        <v>0</v>
      </c>
      <c r="O187" s="428">
        <v>0</v>
      </c>
      <c r="P187" s="372">
        <v>0</v>
      </c>
      <c r="Q187" s="424">
        <v>0</v>
      </c>
      <c r="R187" s="425">
        <v>0</v>
      </c>
      <c r="S187" s="428">
        <v>8</v>
      </c>
      <c r="T187" s="372">
        <v>8</v>
      </c>
      <c r="U187" s="425">
        <v>0</v>
      </c>
      <c r="V187" s="426">
        <v>0</v>
      </c>
      <c r="W187" s="424">
        <v>0</v>
      </c>
      <c r="X187" s="424">
        <v>0</v>
      </c>
      <c r="Y187" s="424">
        <v>0</v>
      </c>
      <c r="Z187" s="424">
        <v>0</v>
      </c>
      <c r="AA187" s="425">
        <v>0</v>
      </c>
    </row>
    <row r="188" spans="2:27" s="339" customFormat="1" ht="13.5" customHeight="1">
      <c r="B188" s="794"/>
      <c r="C188" s="419" t="s">
        <v>338</v>
      </c>
      <c r="D188" s="340">
        <v>0</v>
      </c>
      <c r="E188" s="341">
        <v>0</v>
      </c>
      <c r="F188" s="474">
        <v>0</v>
      </c>
      <c r="G188" s="343">
        <v>0</v>
      </c>
      <c r="H188" s="341">
        <v>0</v>
      </c>
      <c r="I188" s="341">
        <v>0</v>
      </c>
      <c r="J188" s="344">
        <v>0</v>
      </c>
      <c r="K188" s="340">
        <v>0</v>
      </c>
      <c r="L188" s="341">
        <v>0</v>
      </c>
      <c r="M188" s="341">
        <v>0</v>
      </c>
      <c r="N188" s="342">
        <v>0</v>
      </c>
      <c r="O188" s="345">
        <v>0</v>
      </c>
      <c r="P188" s="340">
        <v>0</v>
      </c>
      <c r="Q188" s="341">
        <v>0</v>
      </c>
      <c r="R188" s="342">
        <v>0</v>
      </c>
      <c r="S188" s="345">
        <v>0</v>
      </c>
      <c r="T188" s="340">
        <v>0</v>
      </c>
      <c r="U188" s="342">
        <v>0</v>
      </c>
      <c r="V188" s="343">
        <v>0</v>
      </c>
      <c r="W188" s="341">
        <v>0</v>
      </c>
      <c r="X188" s="341">
        <v>0</v>
      </c>
      <c r="Y188" s="341">
        <v>0</v>
      </c>
      <c r="Z188" s="341">
        <v>0</v>
      </c>
      <c r="AA188" s="342">
        <v>0</v>
      </c>
    </row>
    <row r="189" spans="2:27" s="339" customFormat="1" ht="13.5" customHeight="1" thickBot="1">
      <c r="B189" s="795"/>
      <c r="C189" s="421" t="s">
        <v>336</v>
      </c>
      <c r="D189" s="429">
        <v>0</v>
      </c>
      <c r="E189" s="430">
        <v>0</v>
      </c>
      <c r="F189" s="475">
        <v>0</v>
      </c>
      <c r="G189" s="432">
        <v>0</v>
      </c>
      <c r="H189" s="430">
        <v>0</v>
      </c>
      <c r="I189" s="430">
        <v>0</v>
      </c>
      <c r="J189" s="433">
        <v>0</v>
      </c>
      <c r="K189" s="429">
        <v>0</v>
      </c>
      <c r="L189" s="430">
        <v>0</v>
      </c>
      <c r="M189" s="430">
        <v>0</v>
      </c>
      <c r="N189" s="431">
        <v>0</v>
      </c>
      <c r="O189" s="434">
        <v>0</v>
      </c>
      <c r="P189" s="429">
        <v>0</v>
      </c>
      <c r="Q189" s="430">
        <v>0</v>
      </c>
      <c r="R189" s="431">
        <v>0</v>
      </c>
      <c r="S189" s="434">
        <v>0</v>
      </c>
      <c r="T189" s="429">
        <v>0</v>
      </c>
      <c r="U189" s="431">
        <v>0</v>
      </c>
      <c r="V189" s="432">
        <v>0</v>
      </c>
      <c r="W189" s="430">
        <v>0</v>
      </c>
      <c r="X189" s="430">
        <v>0</v>
      </c>
      <c r="Y189" s="430">
        <v>0</v>
      </c>
      <c r="Z189" s="430">
        <v>0</v>
      </c>
      <c r="AA189" s="431">
        <v>0</v>
      </c>
    </row>
    <row r="190" spans="2:27" s="335" customFormat="1" ht="13.5" customHeight="1">
      <c r="B190" s="796" t="s">
        <v>450</v>
      </c>
      <c r="C190" s="419" t="s">
        <v>51</v>
      </c>
      <c r="D190" s="340">
        <v>25</v>
      </c>
      <c r="E190" s="346">
        <v>17</v>
      </c>
      <c r="F190" s="473">
        <v>8</v>
      </c>
      <c r="G190" s="343">
        <v>25</v>
      </c>
      <c r="H190" s="346">
        <v>6</v>
      </c>
      <c r="I190" s="346">
        <v>16</v>
      </c>
      <c r="J190" s="348">
        <v>3</v>
      </c>
      <c r="K190" s="349">
        <v>21</v>
      </c>
      <c r="L190" s="346">
        <v>1</v>
      </c>
      <c r="M190" s="346">
        <v>2</v>
      </c>
      <c r="N190" s="347">
        <v>1</v>
      </c>
      <c r="O190" s="350">
        <v>0</v>
      </c>
      <c r="P190" s="340">
        <v>0</v>
      </c>
      <c r="Q190" s="346">
        <v>0</v>
      </c>
      <c r="R190" s="347">
        <v>0</v>
      </c>
      <c r="S190" s="355">
        <v>0</v>
      </c>
      <c r="T190" s="349">
        <v>0</v>
      </c>
      <c r="U190" s="347">
        <v>0</v>
      </c>
      <c r="V190" s="343">
        <v>0</v>
      </c>
      <c r="W190" s="356">
        <v>0</v>
      </c>
      <c r="X190" s="356">
        <v>0</v>
      </c>
      <c r="Y190" s="356">
        <v>0</v>
      </c>
      <c r="Z190" s="356">
        <v>0</v>
      </c>
      <c r="AA190" s="357">
        <v>0</v>
      </c>
    </row>
    <row r="191" spans="2:27" s="339" customFormat="1" ht="13.5" customHeight="1">
      <c r="B191" s="794"/>
      <c r="C191" s="422" t="s">
        <v>337</v>
      </c>
      <c r="D191" s="372">
        <v>9</v>
      </c>
      <c r="E191" s="424">
        <v>5</v>
      </c>
      <c r="F191" s="477">
        <v>4</v>
      </c>
      <c r="G191" s="426">
        <v>8</v>
      </c>
      <c r="H191" s="424">
        <v>1</v>
      </c>
      <c r="I191" s="424">
        <v>6</v>
      </c>
      <c r="J191" s="427">
        <v>1</v>
      </c>
      <c r="K191" s="372">
        <v>4</v>
      </c>
      <c r="L191" s="424">
        <v>3</v>
      </c>
      <c r="M191" s="424">
        <v>1</v>
      </c>
      <c r="N191" s="425">
        <v>0</v>
      </c>
      <c r="O191" s="428">
        <v>0</v>
      </c>
      <c r="P191" s="372">
        <v>0</v>
      </c>
      <c r="Q191" s="424">
        <v>0</v>
      </c>
      <c r="R191" s="425">
        <v>0</v>
      </c>
      <c r="S191" s="428">
        <v>1</v>
      </c>
      <c r="T191" s="372">
        <v>1</v>
      </c>
      <c r="U191" s="425">
        <v>0</v>
      </c>
      <c r="V191" s="426">
        <v>0</v>
      </c>
      <c r="W191" s="424">
        <v>0</v>
      </c>
      <c r="X191" s="424">
        <v>0</v>
      </c>
      <c r="Y191" s="424">
        <v>0</v>
      </c>
      <c r="Z191" s="424">
        <v>0</v>
      </c>
      <c r="AA191" s="425">
        <v>0</v>
      </c>
    </row>
    <row r="192" spans="2:27" s="339" customFormat="1" ht="13.5" customHeight="1">
      <c r="B192" s="794"/>
      <c r="C192" s="419" t="s">
        <v>338</v>
      </c>
      <c r="D192" s="340">
        <v>2</v>
      </c>
      <c r="E192" s="341">
        <v>1</v>
      </c>
      <c r="F192" s="474">
        <v>1</v>
      </c>
      <c r="G192" s="343">
        <v>1</v>
      </c>
      <c r="H192" s="341">
        <v>0</v>
      </c>
      <c r="I192" s="341">
        <v>1</v>
      </c>
      <c r="J192" s="344">
        <v>0</v>
      </c>
      <c r="K192" s="340">
        <v>0</v>
      </c>
      <c r="L192" s="341">
        <v>0</v>
      </c>
      <c r="M192" s="341">
        <v>1</v>
      </c>
      <c r="N192" s="342">
        <v>0</v>
      </c>
      <c r="O192" s="345">
        <v>0</v>
      </c>
      <c r="P192" s="340">
        <v>0</v>
      </c>
      <c r="Q192" s="341">
        <v>0</v>
      </c>
      <c r="R192" s="342">
        <v>0</v>
      </c>
      <c r="S192" s="345">
        <v>1</v>
      </c>
      <c r="T192" s="340">
        <v>1</v>
      </c>
      <c r="U192" s="342">
        <v>0</v>
      </c>
      <c r="V192" s="343">
        <v>0</v>
      </c>
      <c r="W192" s="341">
        <v>0</v>
      </c>
      <c r="X192" s="341">
        <v>0</v>
      </c>
      <c r="Y192" s="341">
        <v>0</v>
      </c>
      <c r="Z192" s="341">
        <v>0</v>
      </c>
      <c r="AA192" s="342">
        <v>0</v>
      </c>
    </row>
    <row r="193" spans="2:27" s="339" customFormat="1" ht="13.5" customHeight="1" thickBot="1">
      <c r="B193" s="800"/>
      <c r="C193" s="423" t="s">
        <v>336</v>
      </c>
      <c r="D193" s="358">
        <v>0</v>
      </c>
      <c r="E193" s="359">
        <v>0</v>
      </c>
      <c r="F193" s="479">
        <v>0</v>
      </c>
      <c r="G193" s="361">
        <v>0</v>
      </c>
      <c r="H193" s="359">
        <v>0</v>
      </c>
      <c r="I193" s="359">
        <v>0</v>
      </c>
      <c r="J193" s="362">
        <v>0</v>
      </c>
      <c r="K193" s="358">
        <v>0</v>
      </c>
      <c r="L193" s="359">
        <v>0</v>
      </c>
      <c r="M193" s="359">
        <v>0</v>
      </c>
      <c r="N193" s="360">
        <v>0</v>
      </c>
      <c r="O193" s="363">
        <v>0</v>
      </c>
      <c r="P193" s="358">
        <v>0</v>
      </c>
      <c r="Q193" s="359">
        <v>0</v>
      </c>
      <c r="R193" s="360">
        <v>0</v>
      </c>
      <c r="S193" s="363">
        <v>0</v>
      </c>
      <c r="T193" s="358">
        <v>0</v>
      </c>
      <c r="U193" s="360">
        <v>0</v>
      </c>
      <c r="V193" s="361">
        <v>0</v>
      </c>
      <c r="W193" s="359">
        <v>0</v>
      </c>
      <c r="X193" s="359">
        <v>0</v>
      </c>
      <c r="Y193" s="359">
        <v>0</v>
      </c>
      <c r="Z193" s="359">
        <v>0</v>
      </c>
      <c r="AA193" s="360">
        <v>0</v>
      </c>
    </row>
    <row r="194" spans="2:27" s="339" customFormat="1" ht="13.5" customHeight="1" thickTop="1">
      <c r="B194" s="797" t="s">
        <v>3</v>
      </c>
      <c r="C194" s="364" t="s">
        <v>51</v>
      </c>
      <c r="D194" s="365">
        <f aca="true" t="shared" si="0" ref="D194:AA194">D6+D10+D14+D18+D22+D26+D30+D34+D38+D42+D46+D50+D54+D58+D62+D66+D70+D74+D78+D82+D86+D90+D94+D98+D102+D106+D110+D114+D118+D122+D126+D130+D134+D138+D142+D146+D150+D155+D158+D162+D166+D170+D174+D178+D182+D186+D190</f>
        <v>139742</v>
      </c>
      <c r="E194" s="366">
        <f t="shared" si="0"/>
        <v>139366</v>
      </c>
      <c r="F194" s="480">
        <f t="shared" si="0"/>
        <v>376</v>
      </c>
      <c r="G194" s="368">
        <f t="shared" si="0"/>
        <v>3497</v>
      </c>
      <c r="H194" s="366">
        <f t="shared" si="0"/>
        <v>179</v>
      </c>
      <c r="I194" s="366">
        <f t="shared" si="0"/>
        <v>3040</v>
      </c>
      <c r="J194" s="369">
        <f t="shared" si="0"/>
        <v>278</v>
      </c>
      <c r="K194" s="370">
        <f t="shared" si="0"/>
        <v>527</v>
      </c>
      <c r="L194" s="366">
        <f t="shared" si="0"/>
        <v>1182</v>
      </c>
      <c r="M194" s="366">
        <f t="shared" si="0"/>
        <v>952</v>
      </c>
      <c r="N194" s="367">
        <f t="shared" si="0"/>
        <v>836</v>
      </c>
      <c r="O194" s="371">
        <f t="shared" si="0"/>
        <v>3930</v>
      </c>
      <c r="P194" s="370">
        <f t="shared" si="0"/>
        <v>14978</v>
      </c>
      <c r="Q194" s="366">
        <f t="shared" si="0"/>
        <v>2115</v>
      </c>
      <c r="R194" s="367">
        <f t="shared" si="0"/>
        <v>12863</v>
      </c>
      <c r="S194" s="371">
        <f t="shared" si="0"/>
        <v>117337</v>
      </c>
      <c r="T194" s="370">
        <f t="shared" si="0"/>
        <v>2490</v>
      </c>
      <c r="U194" s="367">
        <f t="shared" si="0"/>
        <v>114847</v>
      </c>
      <c r="V194" s="368">
        <f t="shared" si="0"/>
        <v>114857</v>
      </c>
      <c r="W194" s="366">
        <f t="shared" si="0"/>
        <v>154</v>
      </c>
      <c r="X194" s="366">
        <f t="shared" si="0"/>
        <v>245</v>
      </c>
      <c r="Y194" s="366">
        <f t="shared" si="0"/>
        <v>19</v>
      </c>
      <c r="Z194" s="366">
        <f t="shared" si="0"/>
        <v>34201</v>
      </c>
      <c r="AA194" s="367">
        <f t="shared" si="0"/>
        <v>80241</v>
      </c>
    </row>
    <row r="195" spans="2:27" s="339" customFormat="1" ht="13.5" customHeight="1">
      <c r="B195" s="798"/>
      <c r="C195" s="459" t="s">
        <v>337</v>
      </c>
      <c r="D195" s="372">
        <f aca="true" t="shared" si="1" ref="D195:AA195">D7+D11+D15+D19+D23+D27+D31+D35+D39+D43+D47+D51+D55+D59+D63+D67+D71+D75+D79+D83+D87+D91+D95+D99+D103+D107+D111+D115+D119+D123+D127+D131+D135+D139+D143+D147+D151+D154+D159+D163+D167+D171+D175+D179+D183+D187+D191</f>
        <v>4592</v>
      </c>
      <c r="E195" s="373">
        <f t="shared" si="1"/>
        <v>4273</v>
      </c>
      <c r="F195" s="481">
        <f t="shared" si="1"/>
        <v>319</v>
      </c>
      <c r="G195" s="375">
        <f t="shared" si="1"/>
        <v>1545</v>
      </c>
      <c r="H195" s="373">
        <f t="shared" si="1"/>
        <v>118</v>
      </c>
      <c r="I195" s="373">
        <f t="shared" si="1"/>
        <v>1310</v>
      </c>
      <c r="J195" s="376">
        <f t="shared" si="1"/>
        <v>117</v>
      </c>
      <c r="K195" s="377">
        <f t="shared" si="1"/>
        <v>515</v>
      </c>
      <c r="L195" s="373">
        <f t="shared" si="1"/>
        <v>350</v>
      </c>
      <c r="M195" s="373">
        <f t="shared" si="1"/>
        <v>268</v>
      </c>
      <c r="N195" s="374">
        <f t="shared" si="1"/>
        <v>412</v>
      </c>
      <c r="O195" s="378">
        <f t="shared" si="1"/>
        <v>122</v>
      </c>
      <c r="P195" s="377">
        <f t="shared" si="1"/>
        <v>3</v>
      </c>
      <c r="Q195" s="373">
        <f t="shared" si="1"/>
        <v>0</v>
      </c>
      <c r="R195" s="374">
        <f t="shared" si="1"/>
        <v>3</v>
      </c>
      <c r="S195" s="378">
        <f t="shared" si="1"/>
        <v>2922</v>
      </c>
      <c r="T195" s="377">
        <f t="shared" si="1"/>
        <v>1495</v>
      </c>
      <c r="U195" s="374">
        <f t="shared" si="1"/>
        <v>1426</v>
      </c>
      <c r="V195" s="375">
        <f t="shared" si="1"/>
        <v>1426</v>
      </c>
      <c r="W195" s="373">
        <f t="shared" si="1"/>
        <v>1</v>
      </c>
      <c r="X195" s="373">
        <f t="shared" si="1"/>
        <v>68</v>
      </c>
      <c r="Y195" s="373">
        <f t="shared" si="1"/>
        <v>1322</v>
      </c>
      <c r="Z195" s="373">
        <f t="shared" si="1"/>
        <v>0</v>
      </c>
      <c r="AA195" s="374">
        <f t="shared" si="1"/>
        <v>35</v>
      </c>
    </row>
    <row r="196" spans="2:27" s="339" customFormat="1" ht="13.5" customHeight="1">
      <c r="B196" s="798"/>
      <c r="C196" s="354" t="s">
        <v>338</v>
      </c>
      <c r="D196" s="340">
        <f aca="true" t="shared" si="2" ref="D196:AA196">D8+D12+D16+D20+D24+D28+D32+D36+D40+D44+D48+D52+D56+D60+D64+D68+D72+D76+D80+D84+D88+D92+D96+D100+D104+D108+D112+D116+D120+D124+D128+D132+D136+D140+D144+D148+D152+D156+D160+D164+D168+D172+D176+D180+D184+D188+D192</f>
        <v>31</v>
      </c>
      <c r="E196" s="379">
        <f t="shared" si="2"/>
        <v>16</v>
      </c>
      <c r="F196" s="482">
        <f t="shared" si="2"/>
        <v>15</v>
      </c>
      <c r="G196" s="381">
        <f t="shared" si="2"/>
        <v>17</v>
      </c>
      <c r="H196" s="379">
        <f t="shared" si="2"/>
        <v>3</v>
      </c>
      <c r="I196" s="379">
        <f t="shared" si="2"/>
        <v>7</v>
      </c>
      <c r="J196" s="382">
        <f t="shared" si="2"/>
        <v>7</v>
      </c>
      <c r="K196" s="383">
        <f t="shared" si="2"/>
        <v>12</v>
      </c>
      <c r="L196" s="379">
        <f t="shared" si="2"/>
        <v>1</v>
      </c>
      <c r="M196" s="379">
        <f t="shared" si="2"/>
        <v>4</v>
      </c>
      <c r="N196" s="380">
        <f t="shared" si="2"/>
        <v>0</v>
      </c>
      <c r="O196" s="384">
        <f t="shared" si="2"/>
        <v>0</v>
      </c>
      <c r="P196" s="383">
        <f t="shared" si="2"/>
        <v>0</v>
      </c>
      <c r="Q196" s="379">
        <f t="shared" si="2"/>
        <v>0</v>
      </c>
      <c r="R196" s="380">
        <f t="shared" si="2"/>
        <v>0</v>
      </c>
      <c r="S196" s="384">
        <f t="shared" si="2"/>
        <v>14</v>
      </c>
      <c r="T196" s="383">
        <f t="shared" si="2"/>
        <v>12</v>
      </c>
      <c r="U196" s="380">
        <f t="shared" si="2"/>
        <v>2</v>
      </c>
      <c r="V196" s="381">
        <f t="shared" si="2"/>
        <v>2</v>
      </c>
      <c r="W196" s="379">
        <f t="shared" si="2"/>
        <v>0</v>
      </c>
      <c r="X196" s="379">
        <f t="shared" si="2"/>
        <v>1</v>
      </c>
      <c r="Y196" s="379">
        <f t="shared" si="2"/>
        <v>0</v>
      </c>
      <c r="Z196" s="379">
        <f t="shared" si="2"/>
        <v>0</v>
      </c>
      <c r="AA196" s="380">
        <f t="shared" si="2"/>
        <v>1</v>
      </c>
    </row>
    <row r="197" spans="2:27" ht="14.25" customHeight="1" thickBot="1">
      <c r="B197" s="799"/>
      <c r="C197" s="483" t="s">
        <v>336</v>
      </c>
      <c r="D197" s="429">
        <f aca="true" t="shared" si="3" ref="D197:AA197">D9+D13+D17+D21+D25+D29+D33+D37+D41+D45+D49+D53+D57+D61+D65+D69+D73+D77+D81+D85+D89+D93+D97+D101+D105+D109+D113+D117+D121+D125+D129+D133+D137+D141+D145+D149+D153+D157+D161+D165+D169+D173+D177+D181+D185+D189+D193</f>
        <v>197</v>
      </c>
      <c r="E197" s="484">
        <f t="shared" si="3"/>
        <v>173</v>
      </c>
      <c r="F197" s="485">
        <f t="shared" si="3"/>
        <v>24</v>
      </c>
      <c r="G197" s="387">
        <f t="shared" si="3"/>
        <v>103</v>
      </c>
      <c r="H197" s="385">
        <f t="shared" si="3"/>
        <v>6</v>
      </c>
      <c r="I197" s="385">
        <f t="shared" si="3"/>
        <v>80</v>
      </c>
      <c r="J197" s="388">
        <f t="shared" si="3"/>
        <v>17</v>
      </c>
      <c r="K197" s="389">
        <f t="shared" si="3"/>
        <v>33</v>
      </c>
      <c r="L197" s="385">
        <f t="shared" si="3"/>
        <v>10</v>
      </c>
      <c r="M197" s="385">
        <f t="shared" si="3"/>
        <v>24</v>
      </c>
      <c r="N197" s="386">
        <f t="shared" si="3"/>
        <v>36</v>
      </c>
      <c r="O197" s="390">
        <f t="shared" si="3"/>
        <v>6</v>
      </c>
      <c r="P197" s="389">
        <f t="shared" si="3"/>
        <v>4</v>
      </c>
      <c r="Q197" s="385">
        <f t="shared" si="3"/>
        <v>0</v>
      </c>
      <c r="R197" s="386">
        <f t="shared" si="3"/>
        <v>4</v>
      </c>
      <c r="S197" s="391">
        <f t="shared" si="3"/>
        <v>84</v>
      </c>
      <c r="T197" s="389">
        <f t="shared" si="3"/>
        <v>24</v>
      </c>
      <c r="U197" s="386">
        <f t="shared" si="3"/>
        <v>60</v>
      </c>
      <c r="V197" s="387">
        <f t="shared" si="3"/>
        <v>60</v>
      </c>
      <c r="W197" s="385">
        <f t="shared" si="3"/>
        <v>0</v>
      </c>
      <c r="X197" s="385">
        <f t="shared" si="3"/>
        <v>0</v>
      </c>
      <c r="Y197" s="385">
        <f t="shared" si="3"/>
        <v>0</v>
      </c>
      <c r="Z197" s="385">
        <f t="shared" si="3"/>
        <v>0</v>
      </c>
      <c r="AA197" s="386">
        <f t="shared" si="3"/>
        <v>60</v>
      </c>
    </row>
  </sheetData>
  <sheetProtection/>
  <mergeCells count="82">
    <mergeCell ref="B194:B197"/>
    <mergeCell ref="B170:B173"/>
    <mergeCell ref="B174:B177"/>
    <mergeCell ref="B178:B181"/>
    <mergeCell ref="B182:B185"/>
    <mergeCell ref="B186:B189"/>
    <mergeCell ref="B190:B193"/>
    <mergeCell ref="B150:B153"/>
    <mergeCell ref="B154:B157"/>
    <mergeCell ref="B158:B161"/>
    <mergeCell ref="B162:B165"/>
    <mergeCell ref="B166:B169"/>
    <mergeCell ref="B126:B129"/>
    <mergeCell ref="B130:B133"/>
    <mergeCell ref="B134:B137"/>
    <mergeCell ref="B138:B141"/>
    <mergeCell ref="B142:B145"/>
    <mergeCell ref="B146:B149"/>
    <mergeCell ref="B102:B105"/>
    <mergeCell ref="B106:B109"/>
    <mergeCell ref="B110:B113"/>
    <mergeCell ref="B114:B117"/>
    <mergeCell ref="B118:B121"/>
    <mergeCell ref="B122:B125"/>
    <mergeCell ref="B78:B81"/>
    <mergeCell ref="B82:B85"/>
    <mergeCell ref="B86:B89"/>
    <mergeCell ref="B90:B93"/>
    <mergeCell ref="B94:B97"/>
    <mergeCell ref="B98:B101"/>
    <mergeCell ref="B54:B57"/>
    <mergeCell ref="B58:B61"/>
    <mergeCell ref="B62:B65"/>
    <mergeCell ref="B66:B69"/>
    <mergeCell ref="B70:B73"/>
    <mergeCell ref="B74:B77"/>
    <mergeCell ref="B30:B33"/>
    <mergeCell ref="B34:B37"/>
    <mergeCell ref="B38:B41"/>
    <mergeCell ref="B42:B45"/>
    <mergeCell ref="B46:B49"/>
    <mergeCell ref="B50:B53"/>
    <mergeCell ref="B6:B9"/>
    <mergeCell ref="B10:B13"/>
    <mergeCell ref="B14:B17"/>
    <mergeCell ref="B18:B21"/>
    <mergeCell ref="B22:B25"/>
    <mergeCell ref="B26:B29"/>
    <mergeCell ref="B2:B5"/>
    <mergeCell ref="C2:C5"/>
    <mergeCell ref="D2:F3"/>
    <mergeCell ref="G2:J2"/>
    <mergeCell ref="K2:N2"/>
    <mergeCell ref="D4:D5"/>
    <mergeCell ref="E4:E5"/>
    <mergeCell ref="F4:F5"/>
    <mergeCell ref="H4:H5"/>
    <mergeCell ref="I4:I5"/>
    <mergeCell ref="G3:G5"/>
    <mergeCell ref="H3:J3"/>
    <mergeCell ref="K3:K5"/>
    <mergeCell ref="L3:L5"/>
    <mergeCell ref="O2:O5"/>
    <mergeCell ref="J4:J5"/>
    <mergeCell ref="M3:M5"/>
    <mergeCell ref="N3:N5"/>
    <mergeCell ref="P3:P5"/>
    <mergeCell ref="Q3:R3"/>
    <mergeCell ref="T3:T5"/>
    <mergeCell ref="U3:U5"/>
    <mergeCell ref="W3:AA3"/>
    <mergeCell ref="S2:S5"/>
    <mergeCell ref="T2:U2"/>
    <mergeCell ref="V2:AA2"/>
    <mergeCell ref="P2:R2"/>
    <mergeCell ref="AA4:AA5"/>
    <mergeCell ref="Q4:Q5"/>
    <mergeCell ref="R4:R5"/>
    <mergeCell ref="W4:W5"/>
    <mergeCell ref="X4:X5"/>
    <mergeCell ref="Y4:Y5"/>
    <mergeCell ref="Z4:Z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7" r:id="rId1"/>
</worksheet>
</file>

<file path=xl/worksheets/sheet3.xml><?xml version="1.0" encoding="utf-8"?>
<worksheet xmlns="http://schemas.openxmlformats.org/spreadsheetml/2006/main" xmlns:r="http://schemas.openxmlformats.org/officeDocument/2006/relationships">
  <sheetPr>
    <pageSetUpPr fitToPage="1"/>
  </sheetPr>
  <dimension ref="B1:U33"/>
  <sheetViews>
    <sheetView view="pageBreakPreview" zoomScale="70" zoomScaleNormal="75" zoomScaleSheetLayoutView="70" zoomScalePageLayoutView="0" workbookViewId="0" topLeftCell="A1">
      <pane xSplit="4" ySplit="6" topLeftCell="E7" activePane="bottomRight" state="frozen"/>
      <selection pane="topLeft" activeCell="L16" sqref="L16"/>
      <selection pane="topRight" activeCell="L16" sqref="L16"/>
      <selection pane="bottomLeft" activeCell="L16" sqref="L16"/>
      <selection pane="bottomRight" activeCell="B24" sqref="B24:N24"/>
    </sheetView>
  </sheetViews>
  <sheetFormatPr defaultColWidth="9.00390625" defaultRowHeight="13.5"/>
  <cols>
    <col min="1" max="1" width="2.75390625" style="40" customWidth="1"/>
    <col min="2" max="3" width="2.625" style="40" customWidth="1"/>
    <col min="4" max="4" width="58.50390625" style="40" customWidth="1"/>
    <col min="5" max="5" width="9.50390625" style="130" customWidth="1"/>
    <col min="6" max="6" width="8.75390625" style="130" customWidth="1"/>
    <col min="7" max="7" width="7.375" style="40" customWidth="1"/>
    <col min="8" max="8" width="8.75390625" style="130" customWidth="1"/>
    <col min="9" max="9" width="7.00390625" style="40" customWidth="1"/>
    <col min="10" max="10" width="8.75390625" style="130" customWidth="1"/>
    <col min="11" max="11" width="7.375" style="40" customWidth="1"/>
    <col min="12" max="12" width="8.75390625" style="130" customWidth="1"/>
    <col min="13" max="13" width="7.75390625" style="40" customWidth="1"/>
    <col min="14" max="14" width="8.75390625" style="130" customWidth="1"/>
    <col min="15" max="15" width="7.625" style="40" customWidth="1"/>
    <col min="16" max="17" width="8.75390625" style="130" customWidth="1"/>
    <col min="18" max="18" width="19.50390625" style="130" customWidth="1"/>
    <col min="19" max="16384" width="9.00390625" style="40" customWidth="1"/>
  </cols>
  <sheetData>
    <row r="1" spans="2:18" s="3" customFormat="1" ht="18" customHeight="1">
      <c r="B1" s="2" t="s">
        <v>4</v>
      </c>
      <c r="C1" s="2"/>
      <c r="D1" s="2"/>
      <c r="E1" s="122"/>
      <c r="F1" s="122"/>
      <c r="G1" s="2"/>
      <c r="H1" s="122"/>
      <c r="I1" s="2"/>
      <c r="J1" s="122"/>
      <c r="K1" s="2"/>
      <c r="L1" s="122"/>
      <c r="M1" s="2"/>
      <c r="N1" s="122"/>
      <c r="O1" s="2"/>
      <c r="P1" s="122"/>
      <c r="Q1" s="145"/>
      <c r="R1" s="145"/>
    </row>
    <row r="2" spans="2:18" s="3" customFormat="1" ht="18" customHeight="1">
      <c r="B2" s="539" t="s">
        <v>393</v>
      </c>
      <c r="C2" s="539"/>
      <c r="D2" s="539"/>
      <c r="E2" s="539"/>
      <c r="F2" s="539"/>
      <c r="G2" s="539"/>
      <c r="H2" s="539"/>
      <c r="I2" s="539"/>
      <c r="J2" s="539"/>
      <c r="K2" s="539"/>
      <c r="L2" s="539"/>
      <c r="M2" s="539"/>
      <c r="N2" s="539"/>
      <c r="O2" s="539"/>
      <c r="P2" s="539"/>
      <c r="Q2" s="539"/>
      <c r="R2" s="539"/>
    </row>
    <row r="3" spans="2:16" ht="18" customHeight="1">
      <c r="B3" s="41"/>
      <c r="C3" s="41"/>
      <c r="D3" s="41"/>
      <c r="E3" s="123"/>
      <c r="F3" s="123"/>
      <c r="G3" s="41"/>
      <c r="H3" s="123"/>
      <c r="I3" s="41"/>
      <c r="J3" s="123"/>
      <c r="K3" s="41"/>
      <c r="L3" s="123"/>
      <c r="M3" s="41"/>
      <c r="N3" s="123"/>
      <c r="O3" s="41"/>
      <c r="P3" s="123"/>
    </row>
    <row r="4" spans="2:18" ht="17.25" customHeight="1">
      <c r="B4" s="530" t="s">
        <v>5</v>
      </c>
      <c r="C4" s="531"/>
      <c r="D4" s="547"/>
      <c r="E4" s="554" t="s">
        <v>1</v>
      </c>
      <c r="F4" s="558" t="s">
        <v>32</v>
      </c>
      <c r="G4" s="559"/>
      <c r="H4" s="559"/>
      <c r="I4" s="559"/>
      <c r="J4" s="559"/>
      <c r="K4" s="559"/>
      <c r="L4" s="559"/>
      <c r="M4" s="559"/>
      <c r="N4" s="559"/>
      <c r="O4" s="559"/>
      <c r="P4" s="545" t="s">
        <v>22</v>
      </c>
      <c r="Q4" s="545" t="s">
        <v>2</v>
      </c>
      <c r="R4" s="540" t="s">
        <v>40</v>
      </c>
    </row>
    <row r="5" spans="2:18" ht="26.25" customHeight="1">
      <c r="B5" s="548"/>
      <c r="C5" s="549"/>
      <c r="D5" s="550"/>
      <c r="E5" s="555"/>
      <c r="F5" s="150"/>
      <c r="G5" s="16"/>
      <c r="H5" s="558" t="s">
        <v>33</v>
      </c>
      <c r="I5" s="561"/>
      <c r="J5" s="560" t="s">
        <v>34</v>
      </c>
      <c r="K5" s="561"/>
      <c r="L5" s="560" t="s">
        <v>35</v>
      </c>
      <c r="M5" s="561"/>
      <c r="N5" s="560" t="s">
        <v>36</v>
      </c>
      <c r="O5" s="561"/>
      <c r="P5" s="546"/>
      <c r="Q5" s="546"/>
      <c r="R5" s="541"/>
    </row>
    <row r="6" spans="2:18" ht="17.25" customHeight="1">
      <c r="B6" s="551"/>
      <c r="C6" s="552"/>
      <c r="D6" s="553"/>
      <c r="E6" s="151" t="s">
        <v>6</v>
      </c>
      <c r="F6" s="152" t="s">
        <v>6</v>
      </c>
      <c r="G6" s="18" t="s">
        <v>7</v>
      </c>
      <c r="H6" s="153" t="s">
        <v>6</v>
      </c>
      <c r="I6" s="92" t="s">
        <v>7</v>
      </c>
      <c r="J6" s="152" t="s">
        <v>6</v>
      </c>
      <c r="K6" s="18" t="s">
        <v>7</v>
      </c>
      <c r="L6" s="152" t="s">
        <v>6</v>
      </c>
      <c r="M6" s="18" t="s">
        <v>7</v>
      </c>
      <c r="N6" s="153" t="s">
        <v>6</v>
      </c>
      <c r="O6" s="92" t="s">
        <v>7</v>
      </c>
      <c r="P6" s="146" t="s">
        <v>6</v>
      </c>
      <c r="Q6" s="146" t="s">
        <v>6</v>
      </c>
      <c r="R6" s="164" t="s">
        <v>20</v>
      </c>
    </row>
    <row r="7" spans="2:18" ht="22.5" customHeight="1">
      <c r="B7" s="562" t="s">
        <v>8</v>
      </c>
      <c r="C7" s="563"/>
      <c r="D7" s="564"/>
      <c r="E7" s="125">
        <f>SUM(E8+E17)</f>
        <v>9422</v>
      </c>
      <c r="F7" s="133">
        <f>SUM(F8+F17)</f>
        <v>5405</v>
      </c>
      <c r="G7" s="46">
        <v>100</v>
      </c>
      <c r="H7" s="136">
        <f>SUM(H8+H17)</f>
        <v>822</v>
      </c>
      <c r="I7" s="66">
        <f>H7/F7*100</f>
        <v>15.208140610545792</v>
      </c>
      <c r="J7" s="141">
        <f>SUM(J8+J17)</f>
        <v>3669</v>
      </c>
      <c r="K7" s="67">
        <f>J7/F7*100</f>
        <v>67.88159111933395</v>
      </c>
      <c r="L7" s="141">
        <f>SUM(L8+L17)</f>
        <v>846</v>
      </c>
      <c r="M7" s="67">
        <f aca="true" t="shared" si="0" ref="M7:M13">L7/F7*100</f>
        <v>15.65217391304348</v>
      </c>
      <c r="N7" s="137">
        <f>SUM(N8+N17)</f>
        <v>68</v>
      </c>
      <c r="O7" s="66">
        <f aca="true" t="shared" si="1" ref="O7:O13">N7/F7*100</f>
        <v>1.2580943570767806</v>
      </c>
      <c r="P7" s="147">
        <f>SUM(P8+P17)</f>
        <v>3412</v>
      </c>
      <c r="Q7" s="147">
        <f>SUM(Q8+Q17)</f>
        <v>595</v>
      </c>
      <c r="R7" s="165">
        <f>SUM(R8+R17)</f>
        <v>10</v>
      </c>
    </row>
    <row r="8" spans="2:18" ht="22.5" customHeight="1">
      <c r="B8" s="525" t="s">
        <v>26</v>
      </c>
      <c r="C8" s="526"/>
      <c r="D8" s="526"/>
      <c r="E8" s="126">
        <f>SUM('別表4-1'!C54)</f>
        <v>9238</v>
      </c>
      <c r="F8" s="133">
        <f>SUM('別表4-1'!P54)</f>
        <v>5288</v>
      </c>
      <c r="G8" s="48">
        <v>100</v>
      </c>
      <c r="H8" s="137">
        <f>SUM('別表4-1'!R54)</f>
        <v>727</v>
      </c>
      <c r="I8" s="66">
        <f>H8/F8*100</f>
        <v>13.748108925869895</v>
      </c>
      <c r="J8" s="141">
        <f>SUM('別表4-1'!T54)</f>
        <v>3656</v>
      </c>
      <c r="K8" s="67">
        <f>J8/F8*100</f>
        <v>69.1376701966717</v>
      </c>
      <c r="L8" s="141">
        <f>SUM('別表4-1'!V54)</f>
        <v>838</v>
      </c>
      <c r="M8" s="67">
        <f t="shared" si="0"/>
        <v>15.847201210287443</v>
      </c>
      <c r="N8" s="137">
        <f>SUM('別表4-1'!X54)</f>
        <v>67</v>
      </c>
      <c r="O8" s="66">
        <f t="shared" si="1"/>
        <v>1.2670196671709533</v>
      </c>
      <c r="P8" s="141">
        <f>SUM('別表4-1'!Z54)</f>
        <v>3370</v>
      </c>
      <c r="Q8" s="141">
        <f>SUM('別表4-1'!AA54)</f>
        <v>575</v>
      </c>
      <c r="R8" s="166">
        <f>SUM('別表4-1'!AB54)</f>
        <v>5</v>
      </c>
    </row>
    <row r="9" spans="2:18" ht="22.5" customHeight="1">
      <c r="B9" s="21"/>
      <c r="C9" s="5" t="s">
        <v>30</v>
      </c>
      <c r="D9" s="8" t="s">
        <v>51</v>
      </c>
      <c r="E9" s="127">
        <f>'別表4-2'!C54</f>
        <v>9101</v>
      </c>
      <c r="F9" s="446">
        <f>SUM('別表4-2'!P54)</f>
        <v>5266</v>
      </c>
      <c r="G9" s="447">
        <v>100</v>
      </c>
      <c r="H9" s="448">
        <f>'別表4-2'!R54</f>
        <v>718</v>
      </c>
      <c r="I9" s="449">
        <f>H9/F9*100</f>
        <v>13.634637295860236</v>
      </c>
      <c r="J9" s="450">
        <f>'別表4-2'!T54</f>
        <v>3643</v>
      </c>
      <c r="K9" s="451">
        <f>J9/F9*100</f>
        <v>69.1796429927839</v>
      </c>
      <c r="L9" s="450">
        <f>'別表4-2'!V54</f>
        <v>838</v>
      </c>
      <c r="M9" s="451">
        <f t="shared" si="0"/>
        <v>15.91340676034941</v>
      </c>
      <c r="N9" s="448">
        <f>'別表4-2'!X54</f>
        <v>67</v>
      </c>
      <c r="O9" s="449">
        <f t="shared" si="1"/>
        <v>1.2723129510064566</v>
      </c>
      <c r="P9" s="450">
        <f>'別表4-2'!Z54</f>
        <v>3255</v>
      </c>
      <c r="Q9" s="450">
        <f>'別表4-2'!AA54</f>
        <v>575</v>
      </c>
      <c r="R9" s="167">
        <f>'別表4-2'!AB54</f>
        <v>5</v>
      </c>
    </row>
    <row r="10" spans="2:18" ht="22.5" customHeight="1">
      <c r="B10" s="21"/>
      <c r="C10" s="7"/>
      <c r="D10" s="19" t="s">
        <v>385</v>
      </c>
      <c r="E10" s="128">
        <v>2023</v>
      </c>
      <c r="F10" s="452">
        <v>1690</v>
      </c>
      <c r="G10" s="149">
        <v>100</v>
      </c>
      <c r="H10" s="453">
        <v>203</v>
      </c>
      <c r="I10" s="454">
        <f>H10/F10*100</f>
        <v>12.011834319526628</v>
      </c>
      <c r="J10" s="455">
        <v>1254</v>
      </c>
      <c r="K10" s="456">
        <f>J10/F10*100</f>
        <v>74.20118343195267</v>
      </c>
      <c r="L10" s="455">
        <v>229</v>
      </c>
      <c r="M10" s="456">
        <f>L10/F10*100</f>
        <v>13.550295857988164</v>
      </c>
      <c r="N10" s="453">
        <v>4</v>
      </c>
      <c r="O10" s="454">
        <f>N10/F10*100</f>
        <v>0.2366863905325444</v>
      </c>
      <c r="P10" s="455">
        <v>244</v>
      </c>
      <c r="Q10" s="455">
        <v>88</v>
      </c>
      <c r="R10" s="457">
        <v>1</v>
      </c>
    </row>
    <row r="11" spans="2:18" ht="22.5" customHeight="1">
      <c r="B11" s="21"/>
      <c r="C11" s="7"/>
      <c r="D11" s="19" t="s">
        <v>386</v>
      </c>
      <c r="E11" s="128">
        <v>1782</v>
      </c>
      <c r="F11" s="26">
        <v>1768</v>
      </c>
      <c r="G11" s="103">
        <v>100</v>
      </c>
      <c r="H11" s="139">
        <v>57</v>
      </c>
      <c r="I11" s="71">
        <f aca="true" t="shared" si="2" ref="I11:I20">H11/F11*100</f>
        <v>3.2239819004524892</v>
      </c>
      <c r="J11" s="143">
        <v>1437</v>
      </c>
      <c r="K11" s="70">
        <f aca="true" t="shared" si="3" ref="K11:K20">J11/F11*100</f>
        <v>81.27828054298642</v>
      </c>
      <c r="L11" s="143">
        <v>274</v>
      </c>
      <c r="M11" s="70">
        <f>L11/F11*100</f>
        <v>15.497737556561086</v>
      </c>
      <c r="N11" s="139">
        <v>0</v>
      </c>
      <c r="O11" s="71">
        <v>0</v>
      </c>
      <c r="P11" s="143">
        <v>11</v>
      </c>
      <c r="Q11" s="143">
        <v>3</v>
      </c>
      <c r="R11" s="128">
        <v>0</v>
      </c>
    </row>
    <row r="12" spans="2:18" ht="22.5" customHeight="1">
      <c r="B12" s="21"/>
      <c r="C12" s="7"/>
      <c r="D12" s="23" t="s">
        <v>387</v>
      </c>
      <c r="E12" s="128">
        <v>1449</v>
      </c>
      <c r="F12" s="26">
        <v>710</v>
      </c>
      <c r="G12" s="103">
        <v>100</v>
      </c>
      <c r="H12" s="139">
        <v>115</v>
      </c>
      <c r="I12" s="71">
        <f t="shared" si="2"/>
        <v>16.19718309859155</v>
      </c>
      <c r="J12" s="143">
        <v>502</v>
      </c>
      <c r="K12" s="70">
        <f t="shared" si="3"/>
        <v>70.70422535211267</v>
      </c>
      <c r="L12" s="143">
        <v>84</v>
      </c>
      <c r="M12" s="70">
        <f>L12/F12*100</f>
        <v>11.830985915492958</v>
      </c>
      <c r="N12" s="139">
        <v>9</v>
      </c>
      <c r="O12" s="71">
        <f>N12/F12*100</f>
        <v>1.267605633802817</v>
      </c>
      <c r="P12" s="143">
        <v>648</v>
      </c>
      <c r="Q12" s="143">
        <v>90</v>
      </c>
      <c r="R12" s="128">
        <v>1</v>
      </c>
    </row>
    <row r="13" spans="2:18" ht="22.5" customHeight="1">
      <c r="B13" s="21"/>
      <c r="C13" s="9"/>
      <c r="D13" s="24" t="s">
        <v>9</v>
      </c>
      <c r="E13" s="129">
        <f>E9-E10-E11-E12</f>
        <v>3847</v>
      </c>
      <c r="F13" s="31">
        <f>F9-F10-F11-F12</f>
        <v>1098</v>
      </c>
      <c r="G13" s="104">
        <v>100</v>
      </c>
      <c r="H13" s="140">
        <f>H9-H10-H11-H12</f>
        <v>343</v>
      </c>
      <c r="I13" s="73">
        <f t="shared" si="2"/>
        <v>31.23861566484517</v>
      </c>
      <c r="J13" s="144">
        <f>J9-J10-J11-J12</f>
        <v>450</v>
      </c>
      <c r="K13" s="72">
        <f t="shared" si="3"/>
        <v>40.98360655737705</v>
      </c>
      <c r="L13" s="144">
        <f>L9-L10-L11-L12</f>
        <v>251</v>
      </c>
      <c r="M13" s="72">
        <f t="shared" si="0"/>
        <v>22.859744990892533</v>
      </c>
      <c r="N13" s="140">
        <f>N9-N10-N11-N12</f>
        <v>54</v>
      </c>
      <c r="O13" s="73">
        <f t="shared" si="1"/>
        <v>4.918032786885246</v>
      </c>
      <c r="P13" s="144">
        <f>P9-P10-P11-P12</f>
        <v>2352</v>
      </c>
      <c r="Q13" s="144">
        <f>Q9-Q10-Q11-Q12</f>
        <v>394</v>
      </c>
      <c r="R13" s="129">
        <f>R9-R10-R11-R12</f>
        <v>3</v>
      </c>
    </row>
    <row r="14" spans="2:18" ht="22.5" customHeight="1">
      <c r="B14" s="21"/>
      <c r="C14" s="7" t="s">
        <v>50</v>
      </c>
      <c r="D14" s="22" t="s">
        <v>52</v>
      </c>
      <c r="E14" s="127">
        <f>'別表4-3'!C54</f>
        <v>134</v>
      </c>
      <c r="F14" s="134">
        <f>'別表4-3'!D54</f>
        <v>20</v>
      </c>
      <c r="G14" s="102">
        <v>100</v>
      </c>
      <c r="H14" s="138">
        <f>'別表4-3'!R54</f>
        <v>8</v>
      </c>
      <c r="I14" s="69">
        <f t="shared" si="2"/>
        <v>40</v>
      </c>
      <c r="J14" s="142">
        <f>'別表4-3'!T54</f>
        <v>12</v>
      </c>
      <c r="K14" s="68">
        <f t="shared" si="3"/>
        <v>60</v>
      </c>
      <c r="L14" s="142">
        <f>'別表4-3'!V54</f>
        <v>0</v>
      </c>
      <c r="M14" s="68">
        <v>0</v>
      </c>
      <c r="N14" s="138">
        <f>'別表4-3'!X54</f>
        <v>0</v>
      </c>
      <c r="O14" s="69">
        <v>0</v>
      </c>
      <c r="P14" s="142">
        <f>'別表4-3'!Z54</f>
        <v>114</v>
      </c>
      <c r="Q14" s="142">
        <f>'別表4-3'!AA54</f>
        <v>0</v>
      </c>
      <c r="R14" s="168">
        <f>'別表4-3'!AB54</f>
        <v>0</v>
      </c>
    </row>
    <row r="15" spans="2:18" ht="22.5" customHeight="1">
      <c r="B15" s="21"/>
      <c r="C15" s="9"/>
      <c r="D15" s="24" t="s">
        <v>389</v>
      </c>
      <c r="E15" s="129">
        <v>133</v>
      </c>
      <c r="F15" s="29">
        <v>19</v>
      </c>
      <c r="G15" s="104">
        <v>100</v>
      </c>
      <c r="H15" s="140">
        <v>7</v>
      </c>
      <c r="I15" s="73">
        <f t="shared" si="2"/>
        <v>36.84210526315789</v>
      </c>
      <c r="J15" s="144">
        <v>12</v>
      </c>
      <c r="K15" s="72">
        <f t="shared" si="3"/>
        <v>63.1578947368421</v>
      </c>
      <c r="L15" s="144">
        <v>0</v>
      </c>
      <c r="M15" s="72">
        <v>0</v>
      </c>
      <c r="N15" s="140">
        <v>0</v>
      </c>
      <c r="O15" s="73">
        <v>0</v>
      </c>
      <c r="P15" s="144">
        <v>114</v>
      </c>
      <c r="Q15" s="144">
        <v>0</v>
      </c>
      <c r="R15" s="129">
        <v>0</v>
      </c>
    </row>
    <row r="16" spans="2:18" ht="22.5" customHeight="1">
      <c r="B16" s="21"/>
      <c r="C16" s="7" t="s">
        <v>18</v>
      </c>
      <c r="D16" s="6"/>
      <c r="E16" s="413">
        <f>'別表4-4'!C54</f>
        <v>3</v>
      </c>
      <c r="F16" s="414">
        <f>'別表4-4'!D54</f>
        <v>2</v>
      </c>
      <c r="G16" s="48">
        <v>100</v>
      </c>
      <c r="H16" s="414">
        <f>'別表4-4'!R54</f>
        <v>1</v>
      </c>
      <c r="I16" s="47">
        <f t="shared" si="2"/>
        <v>50</v>
      </c>
      <c r="J16" s="414">
        <f>'別表4-4'!T54</f>
        <v>1</v>
      </c>
      <c r="K16" s="67">
        <f t="shared" si="3"/>
        <v>50</v>
      </c>
      <c r="L16" s="414">
        <f>'別表4-4'!V54</f>
        <v>0</v>
      </c>
      <c r="M16" s="67">
        <f>L16/F16*100</f>
        <v>0</v>
      </c>
      <c r="N16" s="414">
        <f>'別表4-4'!X54</f>
        <v>0</v>
      </c>
      <c r="O16" s="66">
        <f>N16/F16*100</f>
        <v>0</v>
      </c>
      <c r="P16" s="137">
        <f>'別表4-4'!Z54</f>
        <v>1</v>
      </c>
      <c r="Q16" s="137">
        <f>'別表4-4'!AA54</f>
        <v>0</v>
      </c>
      <c r="R16" s="126">
        <f>'別表4-4'!AB54</f>
        <v>0</v>
      </c>
    </row>
    <row r="17" spans="2:18" ht="22.5" customHeight="1">
      <c r="B17" s="527" t="s">
        <v>27</v>
      </c>
      <c r="C17" s="528"/>
      <c r="D17" s="542"/>
      <c r="E17" s="125">
        <f>SUM('別表4-5'!C54)</f>
        <v>184</v>
      </c>
      <c r="F17" s="412">
        <f>SUM('別表4-5'!D54)</f>
        <v>117</v>
      </c>
      <c r="G17" s="149">
        <v>100</v>
      </c>
      <c r="H17" s="136">
        <f>SUM('別表4-5'!R54)</f>
        <v>95</v>
      </c>
      <c r="I17" s="410">
        <f t="shared" si="2"/>
        <v>81.19658119658119</v>
      </c>
      <c r="J17" s="147">
        <f>SUM('別表4-5'!T54)</f>
        <v>13</v>
      </c>
      <c r="K17" s="411">
        <f t="shared" si="3"/>
        <v>11.11111111111111</v>
      </c>
      <c r="L17" s="147">
        <f>SUM('別表4-5'!V54)</f>
        <v>8</v>
      </c>
      <c r="M17" s="411">
        <f>L17/F17*100</f>
        <v>6.837606837606838</v>
      </c>
      <c r="N17" s="136">
        <f>SUM('別表4-5'!X54)</f>
        <v>1</v>
      </c>
      <c r="O17" s="410">
        <f>N17/F17*100</f>
        <v>0.8547008547008548</v>
      </c>
      <c r="P17" s="147">
        <f>SUM('別表4-5'!Z54)</f>
        <v>42</v>
      </c>
      <c r="Q17" s="147">
        <f>SUM('別表4-5'!AA54)</f>
        <v>20</v>
      </c>
      <c r="R17" s="168">
        <f>SUM('別表4-5'!AB54)</f>
        <v>5</v>
      </c>
    </row>
    <row r="18" spans="2:18" ht="22.5" customHeight="1">
      <c r="B18" s="7"/>
      <c r="C18" s="8"/>
      <c r="D18" s="23" t="s">
        <v>390</v>
      </c>
      <c r="E18" s="128">
        <v>76</v>
      </c>
      <c r="F18" s="26">
        <v>59</v>
      </c>
      <c r="G18" s="103">
        <v>100</v>
      </c>
      <c r="H18" s="139">
        <v>57</v>
      </c>
      <c r="I18" s="121">
        <f t="shared" si="2"/>
        <v>96.61016949152543</v>
      </c>
      <c r="J18" s="143">
        <v>2</v>
      </c>
      <c r="K18" s="70">
        <f t="shared" si="3"/>
        <v>3.389830508474576</v>
      </c>
      <c r="L18" s="143">
        <v>0</v>
      </c>
      <c r="M18" s="70">
        <v>0</v>
      </c>
      <c r="N18" s="139">
        <v>0</v>
      </c>
      <c r="O18" s="121">
        <v>0</v>
      </c>
      <c r="P18" s="143">
        <v>5</v>
      </c>
      <c r="Q18" s="143">
        <v>7</v>
      </c>
      <c r="R18" s="128">
        <v>5</v>
      </c>
    </row>
    <row r="19" spans="2:18" ht="22.5" customHeight="1">
      <c r="B19" s="7"/>
      <c r="C19" s="8"/>
      <c r="D19" s="23" t="s">
        <v>388</v>
      </c>
      <c r="E19" s="159">
        <v>38</v>
      </c>
      <c r="F19" s="78">
        <v>20</v>
      </c>
      <c r="G19" s="160">
        <v>100</v>
      </c>
      <c r="H19" s="161">
        <v>14</v>
      </c>
      <c r="I19" s="121">
        <f t="shared" si="2"/>
        <v>70</v>
      </c>
      <c r="J19" s="143">
        <v>1</v>
      </c>
      <c r="K19" s="162">
        <f t="shared" si="3"/>
        <v>5</v>
      </c>
      <c r="L19" s="143">
        <v>5</v>
      </c>
      <c r="M19" s="162">
        <f>L19/F19*100</f>
        <v>25</v>
      </c>
      <c r="N19" s="161">
        <v>0</v>
      </c>
      <c r="O19" s="121">
        <v>0</v>
      </c>
      <c r="P19" s="148">
        <v>10</v>
      </c>
      <c r="Q19" s="148">
        <v>8</v>
      </c>
      <c r="R19" s="159">
        <v>0</v>
      </c>
    </row>
    <row r="20" spans="2:18" ht="22.5" customHeight="1">
      <c r="B20" s="7"/>
      <c r="C20" s="8"/>
      <c r="D20" s="23" t="s">
        <v>402</v>
      </c>
      <c r="E20" s="159">
        <v>26</v>
      </c>
      <c r="F20" s="78">
        <v>22</v>
      </c>
      <c r="G20" s="160">
        <v>100</v>
      </c>
      <c r="H20" s="161">
        <v>16</v>
      </c>
      <c r="I20" s="121">
        <f t="shared" si="2"/>
        <v>72.72727272727273</v>
      </c>
      <c r="J20" s="139">
        <v>5</v>
      </c>
      <c r="K20" s="162">
        <f t="shared" si="3"/>
        <v>22.727272727272727</v>
      </c>
      <c r="L20" s="139">
        <v>1</v>
      </c>
      <c r="M20" s="162">
        <f>L20/F20*100</f>
        <v>4.545454545454546</v>
      </c>
      <c r="N20" s="161">
        <v>0</v>
      </c>
      <c r="O20" s="121">
        <v>0</v>
      </c>
      <c r="P20" s="148">
        <v>4</v>
      </c>
      <c r="Q20" s="148">
        <v>0</v>
      </c>
      <c r="R20" s="159">
        <v>0</v>
      </c>
    </row>
    <row r="21" spans="2:21" ht="22.5" customHeight="1">
      <c r="B21" s="9"/>
      <c r="C21" s="10"/>
      <c r="D21" s="24" t="s">
        <v>19</v>
      </c>
      <c r="E21" s="129">
        <f>SUM(E17-E18-E19-E20)</f>
        <v>44</v>
      </c>
      <c r="F21" s="31">
        <f>SUM(F17-F18-F19-F20)</f>
        <v>16</v>
      </c>
      <c r="G21" s="104">
        <v>100</v>
      </c>
      <c r="H21" s="140">
        <f>SUM(H17-H18-H20)</f>
        <v>22</v>
      </c>
      <c r="I21" s="73">
        <v>0</v>
      </c>
      <c r="J21" s="154">
        <f>SUM(J17-J18-J20)</f>
        <v>6</v>
      </c>
      <c r="K21" s="72">
        <v>0</v>
      </c>
      <c r="L21" s="154">
        <f>SUM(L17-L18-L20)</f>
        <v>7</v>
      </c>
      <c r="M21" s="72">
        <v>0</v>
      </c>
      <c r="N21" s="140">
        <f>SUM(N17-N18-N20)</f>
        <v>1</v>
      </c>
      <c r="O21" s="73">
        <v>0</v>
      </c>
      <c r="P21" s="144">
        <f>SUM(P17-P18-P20)</f>
        <v>33</v>
      </c>
      <c r="Q21" s="144">
        <f>SUM(Q17-Q18-Q20)</f>
        <v>13</v>
      </c>
      <c r="R21" s="129">
        <f>SUM(R17-R18-R20)</f>
        <v>0</v>
      </c>
      <c r="S21" s="163"/>
      <c r="T21" s="163"/>
      <c r="U21" s="163"/>
    </row>
    <row r="22" spans="2:20" s="41" customFormat="1" ht="22.5" customHeight="1">
      <c r="B22" s="536"/>
      <c r="C22" s="536"/>
      <c r="D22" s="536"/>
      <c r="E22" s="536"/>
      <c r="F22" s="536"/>
      <c r="G22" s="536"/>
      <c r="H22" s="536"/>
      <c r="I22" s="536"/>
      <c r="J22" s="536"/>
      <c r="K22" s="536"/>
      <c r="L22" s="536"/>
      <c r="M22" s="536"/>
      <c r="N22" s="536"/>
      <c r="O22" s="536"/>
      <c r="P22" s="536"/>
      <c r="Q22" s="536"/>
      <c r="R22" s="536"/>
      <c r="S22" s="537"/>
      <c r="T22" s="537"/>
    </row>
    <row r="23" spans="2:20" s="41" customFormat="1" ht="22.5" customHeight="1">
      <c r="B23" s="537"/>
      <c r="C23" s="537"/>
      <c r="D23" s="537"/>
      <c r="E23" s="537"/>
      <c r="F23" s="537"/>
      <c r="G23" s="537"/>
      <c r="H23" s="537"/>
      <c r="I23" s="537"/>
      <c r="J23" s="537"/>
      <c r="K23" s="537"/>
      <c r="L23" s="537"/>
      <c r="M23" s="537"/>
      <c r="N23" s="537"/>
      <c r="O23" s="537"/>
      <c r="P23" s="537"/>
      <c r="Q23" s="537"/>
      <c r="R23" s="537"/>
      <c r="S23" s="537"/>
      <c r="T23" s="537"/>
    </row>
    <row r="24" spans="2:20" s="41" customFormat="1" ht="24" customHeight="1">
      <c r="B24" s="538"/>
      <c r="C24" s="538"/>
      <c r="D24" s="538"/>
      <c r="E24" s="538"/>
      <c r="F24" s="538"/>
      <c r="G24" s="538"/>
      <c r="H24" s="538"/>
      <c r="I24" s="538"/>
      <c r="J24" s="538"/>
      <c r="K24" s="538"/>
      <c r="L24" s="538"/>
      <c r="M24" s="538"/>
      <c r="N24" s="538"/>
      <c r="P24" s="123"/>
      <c r="R24" s="123"/>
      <c r="S24" s="123"/>
      <c r="T24" s="123"/>
    </row>
    <row r="25" spans="5:18" s="41" customFormat="1" ht="12.75">
      <c r="E25" s="123"/>
      <c r="F25" s="123"/>
      <c r="H25" s="123"/>
      <c r="J25" s="123"/>
      <c r="L25" s="123"/>
      <c r="N25" s="123"/>
      <c r="P25" s="123"/>
      <c r="Q25" s="123"/>
      <c r="R25" s="123"/>
    </row>
    <row r="26" spans="5:18" s="41" customFormat="1" ht="12.75">
      <c r="E26" s="123"/>
      <c r="F26" s="123"/>
      <c r="H26" s="123"/>
      <c r="J26" s="123"/>
      <c r="L26" s="123"/>
      <c r="N26" s="123"/>
      <c r="P26" s="123"/>
      <c r="Q26" s="123"/>
      <c r="R26" s="123"/>
    </row>
    <row r="27" spans="5:18" s="41" customFormat="1" ht="12.75">
      <c r="E27" s="123"/>
      <c r="F27" s="123"/>
      <c r="H27" s="123"/>
      <c r="J27" s="123"/>
      <c r="L27" s="123"/>
      <c r="N27" s="123"/>
      <c r="P27" s="123"/>
      <c r="Q27" s="123"/>
      <c r="R27" s="123"/>
    </row>
    <row r="28" spans="5:18" s="41" customFormat="1" ht="12.75">
      <c r="E28" s="123"/>
      <c r="F28" s="123"/>
      <c r="H28" s="123"/>
      <c r="J28" s="123"/>
      <c r="L28" s="123"/>
      <c r="N28" s="123"/>
      <c r="P28" s="123"/>
      <c r="Q28" s="123"/>
      <c r="R28" s="123"/>
    </row>
    <row r="29" spans="5:18" s="41" customFormat="1" ht="12.75">
      <c r="E29" s="123"/>
      <c r="F29" s="123"/>
      <c r="H29" s="123"/>
      <c r="J29" s="123"/>
      <c r="L29" s="123"/>
      <c r="N29" s="123"/>
      <c r="P29" s="123"/>
      <c r="Q29" s="123"/>
      <c r="R29" s="123"/>
    </row>
    <row r="30" spans="5:18" s="41" customFormat="1" ht="12.75">
      <c r="E30" s="123"/>
      <c r="F30" s="123"/>
      <c r="H30" s="123"/>
      <c r="J30" s="123"/>
      <c r="L30" s="123"/>
      <c r="N30" s="123"/>
      <c r="P30" s="123"/>
      <c r="Q30" s="123"/>
      <c r="R30" s="123"/>
    </row>
    <row r="31" spans="5:18" s="41" customFormat="1" ht="12.75">
      <c r="E31" s="123"/>
      <c r="F31" s="123"/>
      <c r="H31" s="123"/>
      <c r="J31" s="123"/>
      <c r="L31" s="123"/>
      <c r="N31" s="123"/>
      <c r="P31" s="123"/>
      <c r="Q31" s="123"/>
      <c r="R31" s="123"/>
    </row>
    <row r="32" spans="5:18" s="41" customFormat="1" ht="12.75">
      <c r="E32" s="123"/>
      <c r="F32" s="123"/>
      <c r="H32" s="123"/>
      <c r="J32" s="123"/>
      <c r="L32" s="123"/>
      <c r="N32" s="123"/>
      <c r="P32" s="123"/>
      <c r="Q32" s="123"/>
      <c r="R32" s="123"/>
    </row>
    <row r="33" spans="5:18" s="41" customFormat="1" ht="12.75">
      <c r="E33" s="123"/>
      <c r="F33" s="123"/>
      <c r="H33" s="123"/>
      <c r="J33" s="123"/>
      <c r="L33" s="123"/>
      <c r="N33" s="123"/>
      <c r="P33" s="123"/>
      <c r="Q33" s="123"/>
      <c r="R33" s="123"/>
    </row>
  </sheetData>
  <sheetProtection/>
  <mergeCells count="17">
    <mergeCell ref="B17:D17"/>
    <mergeCell ref="B7:D7"/>
    <mergeCell ref="P4:P5"/>
    <mergeCell ref="B22:T22"/>
    <mergeCell ref="B23:T23"/>
    <mergeCell ref="B24:N24"/>
    <mergeCell ref="Q4:Q5"/>
    <mergeCell ref="B8:D8"/>
    <mergeCell ref="B2:R2"/>
    <mergeCell ref="R4:R5"/>
    <mergeCell ref="B4:D6"/>
    <mergeCell ref="E4:E5"/>
    <mergeCell ref="F4:O4"/>
    <mergeCell ref="L5:M5"/>
    <mergeCell ref="H5:I5"/>
    <mergeCell ref="J5:K5"/>
    <mergeCell ref="N5:O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1:AB61"/>
  <sheetViews>
    <sheetView view="pageBreakPreview" zoomScale="70" zoomScaleNormal="75" zoomScaleSheetLayoutView="70" zoomScalePageLayoutView="0" workbookViewId="0" topLeftCell="A1">
      <pane xSplit="2" ySplit="5" topLeftCell="E42" activePane="bottomRight" state="frozen"/>
      <selection pane="topLeft" activeCell="L16" sqref="L16"/>
      <selection pane="topRight" activeCell="L16" sqref="L16"/>
      <selection pane="bottomLeft" activeCell="L16" sqref="L16"/>
      <selection pane="bottomRight" activeCell="AB70" sqref="AB70"/>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12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24</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53</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14" t="s">
        <v>6</v>
      </c>
      <c r="G6" s="4" t="s">
        <v>7</v>
      </c>
      <c r="H6" s="30" t="s">
        <v>6</v>
      </c>
      <c r="I6" s="39"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f>SUM(D7+Z7+AA7+AB7)</f>
        <v>175</v>
      </c>
      <c r="D7" s="45">
        <f>SUM(F7+H7+J7+L7+N7)</f>
        <v>58</v>
      </c>
      <c r="E7" s="65">
        <v>100</v>
      </c>
      <c r="F7" s="49">
        <f>SUM('別表4-3'!F7+'別表4-2'!F7+'別表4-4'!F7)</f>
        <v>1</v>
      </c>
      <c r="G7" s="66">
        <f>F7/D7*100</f>
        <v>1.7241379310344827</v>
      </c>
      <c r="H7" s="50">
        <f>SUM('別表4-3'!H7+'別表4-2'!H7+'別表4-4'!H7)</f>
        <v>1</v>
      </c>
      <c r="I7" s="67">
        <f>H7/D7*100</f>
        <v>1.7241379310344827</v>
      </c>
      <c r="J7" s="49">
        <f>SUM('別表4-3'!J7+'別表4-2'!J7+'別表4-4'!J7)</f>
        <v>46</v>
      </c>
      <c r="K7" s="66">
        <f>J7/D7*100</f>
        <v>79.3103448275862</v>
      </c>
      <c r="L7" s="50">
        <f>SUM('別表4-3'!L7+'別表4-2'!L7+'別表4-4'!L7)</f>
        <v>10</v>
      </c>
      <c r="M7" s="67">
        <f>L7/D7*100</f>
        <v>17.24137931034483</v>
      </c>
      <c r="N7" s="49">
        <f>SUM('別表4-3'!N7+'別表4-2'!N7+'別表4-4'!N7)</f>
        <v>0</v>
      </c>
      <c r="O7" s="66">
        <f>N7/D7*100</f>
        <v>0</v>
      </c>
      <c r="P7" s="45">
        <f>SUM(R7+T7+V7+X7)</f>
        <v>58</v>
      </c>
      <c r="Q7" s="65">
        <v>100</v>
      </c>
      <c r="R7" s="49">
        <f>SUM('別表4-3'!R7+'別表4-2'!R7+'別表4-4'!R7)</f>
        <v>9</v>
      </c>
      <c r="S7" s="66">
        <f>R7/P7*100</f>
        <v>15.517241379310345</v>
      </c>
      <c r="T7" s="50">
        <f>SUM('別表4-3'!T7+'別表4-2'!T7+'別表4-4'!T7)</f>
        <v>36</v>
      </c>
      <c r="U7" s="67">
        <f>T7/P7*100</f>
        <v>62.06896551724138</v>
      </c>
      <c r="V7" s="49">
        <f>SUM('別表4-3'!V7+'別表4-2'!V7+'別表4-4'!V7)</f>
        <v>13</v>
      </c>
      <c r="W7" s="66">
        <f>V7/P7*100</f>
        <v>22.413793103448278</v>
      </c>
      <c r="X7" s="50">
        <f>SUM('別表4-3'!X7+'別表4-2'!X7+'別表4-4'!X7)</f>
        <v>0</v>
      </c>
      <c r="Y7" s="67">
        <f>X7/P7*100</f>
        <v>0</v>
      </c>
      <c r="Z7" s="396">
        <f>SUM('別表4-3'!Z7+'別表4-2'!Z7+'別表4-4'!Z7)</f>
        <v>74</v>
      </c>
      <c r="AA7" s="396">
        <f>SUM('別表4-3'!AA7+'別表4-2'!AA7+'別表4-4'!AA7)</f>
        <v>43</v>
      </c>
      <c r="AB7" s="95">
        <f>SUM('別表4-3'!AB7+'別表4-2'!AB7+'別表4-4'!AB7)</f>
        <v>0</v>
      </c>
    </row>
    <row r="8" spans="2:28" ht="21.75" customHeight="1">
      <c r="B8" s="9" t="s">
        <v>340</v>
      </c>
      <c r="C8" s="51">
        <f aca="true" t="shared" si="0" ref="C8:C53">SUM(D8+Z8+AA8+AB8)</f>
        <v>21</v>
      </c>
      <c r="D8" s="45">
        <f aca="true" t="shared" si="1" ref="D8:D53">SUM(F8+H8+J8+L8+N8)</f>
        <v>5</v>
      </c>
      <c r="E8" s="67">
        <v>100</v>
      </c>
      <c r="F8" s="49">
        <f>SUM('別表4-3'!F8+'別表4-2'!F8+'別表4-4'!F8)</f>
        <v>1</v>
      </c>
      <c r="G8" s="66">
        <f aca="true" t="shared" si="2" ref="G8:G53">F8/D8*100</f>
        <v>20</v>
      </c>
      <c r="H8" s="50">
        <f>SUM('別表4-3'!H8+'別表4-2'!H8+'別表4-4'!H8)</f>
        <v>0</v>
      </c>
      <c r="I8" s="67">
        <f aca="true" t="shared" si="3" ref="I8:I53">H8/D8*100</f>
        <v>0</v>
      </c>
      <c r="J8" s="49">
        <f>SUM('別表4-3'!J8+'別表4-2'!J8+'別表4-4'!J8)</f>
        <v>3</v>
      </c>
      <c r="K8" s="66">
        <f aca="true" t="shared" si="4" ref="K8:K54">J8/D8*100</f>
        <v>60</v>
      </c>
      <c r="L8" s="50">
        <f>SUM('別表4-3'!L8+'別表4-2'!L8+'別表4-4'!L8)</f>
        <v>1</v>
      </c>
      <c r="M8" s="67">
        <f aca="true" t="shared" si="5" ref="M8:M54">L8/D8*100</f>
        <v>20</v>
      </c>
      <c r="N8" s="49">
        <f>SUM('別表4-3'!N8+'別表4-2'!N8+'別表4-4'!N8)</f>
        <v>0</v>
      </c>
      <c r="O8" s="66">
        <f aca="true" t="shared" si="6" ref="O8:O54">N8/D8*100</f>
        <v>0</v>
      </c>
      <c r="P8" s="45">
        <f aca="true" t="shared" si="7" ref="P8:P53">SUM(R8+T8+V8+X8)</f>
        <v>5</v>
      </c>
      <c r="Q8" s="67">
        <v>100</v>
      </c>
      <c r="R8" s="49">
        <f>SUM('別表4-3'!R8+'別表4-2'!R8+'別表4-4'!R8)</f>
        <v>1</v>
      </c>
      <c r="S8" s="66">
        <f aca="true" t="shared" si="8" ref="S8:S53">R8/P8*100</f>
        <v>20</v>
      </c>
      <c r="T8" s="50">
        <f>SUM('別表4-3'!T8+'別表4-2'!T8+'別表4-4'!T8)</f>
        <v>1</v>
      </c>
      <c r="U8" s="67">
        <f aca="true" t="shared" si="9" ref="U8:U54">T8/P8*100</f>
        <v>20</v>
      </c>
      <c r="V8" s="49">
        <f>SUM('別表4-3'!V8+'別表4-2'!V8+'別表4-4'!V8)</f>
        <v>1</v>
      </c>
      <c r="W8" s="66">
        <f aca="true" t="shared" si="10" ref="W8:W54">V8/P8*100</f>
        <v>20</v>
      </c>
      <c r="X8" s="50">
        <f>SUM('別表4-3'!X8+'別表4-2'!X8+'別表4-4'!X8)</f>
        <v>2</v>
      </c>
      <c r="Y8" s="67">
        <f aca="true" t="shared" si="11" ref="Y8:Y54">X8/P8*100</f>
        <v>40</v>
      </c>
      <c r="Z8" s="396">
        <f>SUM('別表4-3'!Z8+'別表4-2'!Z8+'別表4-4'!Z8)</f>
        <v>11</v>
      </c>
      <c r="AA8" s="396">
        <f>SUM('別表4-3'!AA8+'別表4-2'!AA8+'別表4-4'!AA8)</f>
        <v>5</v>
      </c>
      <c r="AB8" s="95">
        <f>SUM('別表4-3'!AB8+'別表4-2'!AB8+'別表4-4'!AB8)</f>
        <v>0</v>
      </c>
    </row>
    <row r="9" spans="2:28" ht="21.75" customHeight="1">
      <c r="B9" s="1" t="s">
        <v>341</v>
      </c>
      <c r="C9" s="51">
        <f t="shared" si="0"/>
        <v>16</v>
      </c>
      <c r="D9" s="45">
        <f t="shared" si="1"/>
        <v>2</v>
      </c>
      <c r="E9" s="67">
        <v>100</v>
      </c>
      <c r="F9" s="49">
        <f>SUM('別表4-3'!F9+'別表4-2'!F9+'別表4-4'!F9)</f>
        <v>0</v>
      </c>
      <c r="G9" s="66">
        <f t="shared" si="2"/>
        <v>0</v>
      </c>
      <c r="H9" s="50">
        <f>SUM('別表4-3'!H9+'別表4-2'!H9+'別表4-4'!H9)</f>
        <v>0</v>
      </c>
      <c r="I9" s="67">
        <f t="shared" si="3"/>
        <v>0</v>
      </c>
      <c r="J9" s="49">
        <f>SUM('別表4-3'!J9+'別表4-2'!J9+'別表4-4'!J9)</f>
        <v>1</v>
      </c>
      <c r="K9" s="66">
        <f t="shared" si="4"/>
        <v>50</v>
      </c>
      <c r="L9" s="50">
        <f>SUM('別表4-3'!L9+'別表4-2'!L9+'別表4-4'!L9)</f>
        <v>1</v>
      </c>
      <c r="M9" s="67">
        <f t="shared" si="5"/>
        <v>50</v>
      </c>
      <c r="N9" s="49">
        <f>SUM('別表4-3'!N9+'別表4-2'!N9+'別表4-4'!N9)</f>
        <v>0</v>
      </c>
      <c r="O9" s="66">
        <f t="shared" si="6"/>
        <v>0</v>
      </c>
      <c r="P9" s="45">
        <f t="shared" si="7"/>
        <v>2</v>
      </c>
      <c r="Q9" s="67">
        <v>100</v>
      </c>
      <c r="R9" s="49">
        <f>SUM('別表4-3'!R9+'別表4-2'!R9+'別表4-4'!R9)</f>
        <v>1</v>
      </c>
      <c r="S9" s="66">
        <f t="shared" si="8"/>
        <v>50</v>
      </c>
      <c r="T9" s="50">
        <f>SUM('別表4-3'!T9+'別表4-2'!T9+'別表4-4'!T9)</f>
        <v>1</v>
      </c>
      <c r="U9" s="67">
        <f t="shared" si="9"/>
        <v>50</v>
      </c>
      <c r="V9" s="49">
        <f>SUM('別表4-3'!V9+'別表4-2'!V9+'別表4-4'!V9)</f>
        <v>0</v>
      </c>
      <c r="W9" s="66">
        <f t="shared" si="10"/>
        <v>0</v>
      </c>
      <c r="X9" s="50">
        <f>SUM('別表4-3'!X9+'別表4-2'!X9+'別表4-4'!X9)</f>
        <v>0</v>
      </c>
      <c r="Y9" s="67">
        <f t="shared" si="11"/>
        <v>0</v>
      </c>
      <c r="Z9" s="396">
        <f>SUM('別表4-3'!Z9+'別表4-2'!Z9+'別表4-4'!Z9)</f>
        <v>12</v>
      </c>
      <c r="AA9" s="396">
        <f>SUM('別表4-3'!AA9+'別表4-2'!AA9+'別表4-4'!AA9)</f>
        <v>2</v>
      </c>
      <c r="AB9" s="95">
        <f>SUM('別表4-3'!AB9+'別表4-2'!AB9+'別表4-4'!AB9)</f>
        <v>0</v>
      </c>
    </row>
    <row r="10" spans="2:28" ht="21.75" customHeight="1">
      <c r="B10" s="1" t="s">
        <v>342</v>
      </c>
      <c r="C10" s="51">
        <f t="shared" si="0"/>
        <v>76</v>
      </c>
      <c r="D10" s="45">
        <f t="shared" si="1"/>
        <v>31</v>
      </c>
      <c r="E10" s="67">
        <v>100</v>
      </c>
      <c r="F10" s="49">
        <f>SUM('別表4-3'!F10+'別表4-2'!F10+'別表4-4'!F10)</f>
        <v>6</v>
      </c>
      <c r="G10" s="66">
        <f t="shared" si="2"/>
        <v>19.35483870967742</v>
      </c>
      <c r="H10" s="50">
        <f>SUM('別表4-3'!H10+'別表4-2'!H10+'別表4-4'!H10)</f>
        <v>0</v>
      </c>
      <c r="I10" s="67">
        <f t="shared" si="3"/>
        <v>0</v>
      </c>
      <c r="J10" s="49">
        <f>SUM('別表4-3'!J10+'別表4-2'!J10+'別表4-4'!J10)</f>
        <v>19</v>
      </c>
      <c r="K10" s="66">
        <f t="shared" si="4"/>
        <v>61.29032258064516</v>
      </c>
      <c r="L10" s="50">
        <f>SUM('別表4-3'!L10+'別表4-2'!L10+'別表4-4'!L10)</f>
        <v>6</v>
      </c>
      <c r="M10" s="67">
        <f t="shared" si="5"/>
        <v>19.35483870967742</v>
      </c>
      <c r="N10" s="49">
        <f>SUM('別表4-3'!N10+'別表4-2'!N10+'別表4-4'!N10)</f>
        <v>0</v>
      </c>
      <c r="O10" s="66">
        <f t="shared" si="6"/>
        <v>0</v>
      </c>
      <c r="P10" s="45">
        <f t="shared" si="7"/>
        <v>31</v>
      </c>
      <c r="Q10" s="67">
        <v>100</v>
      </c>
      <c r="R10" s="49">
        <f>SUM('別表4-3'!R10+'別表4-2'!R10+'別表4-4'!R10)</f>
        <v>6</v>
      </c>
      <c r="S10" s="66">
        <f t="shared" si="8"/>
        <v>19.35483870967742</v>
      </c>
      <c r="T10" s="50">
        <f>SUM('別表4-3'!T10+'別表4-2'!T10+'別表4-4'!T10)</f>
        <v>7</v>
      </c>
      <c r="U10" s="67">
        <f t="shared" si="9"/>
        <v>22.58064516129032</v>
      </c>
      <c r="V10" s="49">
        <f>SUM('別表4-3'!V10+'別表4-2'!V10+'別表4-4'!V10)</f>
        <v>17</v>
      </c>
      <c r="W10" s="66">
        <f t="shared" si="10"/>
        <v>54.83870967741935</v>
      </c>
      <c r="X10" s="50">
        <f>SUM('別表4-3'!X10+'別表4-2'!X10+'別表4-4'!X10)</f>
        <v>1</v>
      </c>
      <c r="Y10" s="67">
        <f t="shared" si="11"/>
        <v>3.225806451612903</v>
      </c>
      <c r="Z10" s="396">
        <f>SUM('別表4-3'!Z10+'別表4-2'!Z10+'別表4-4'!Z10)</f>
        <v>40</v>
      </c>
      <c r="AA10" s="396">
        <f>SUM('別表4-3'!AA10+'別表4-2'!AA10+'別表4-4'!AA10)</f>
        <v>5</v>
      </c>
      <c r="AB10" s="95">
        <f>SUM('別表4-3'!AB10+'別表4-2'!AB10+'別表4-4'!AB10)</f>
        <v>0</v>
      </c>
    </row>
    <row r="11" spans="2:28" ht="21.75" customHeight="1">
      <c r="B11" s="1" t="s">
        <v>343</v>
      </c>
      <c r="C11" s="51">
        <f t="shared" si="0"/>
        <v>19</v>
      </c>
      <c r="D11" s="45">
        <f t="shared" si="1"/>
        <v>9</v>
      </c>
      <c r="E11" s="67">
        <v>100</v>
      </c>
      <c r="F11" s="49">
        <f>SUM('別表4-3'!F11+'別表4-2'!F11+'別表4-4'!F11)</f>
        <v>2</v>
      </c>
      <c r="G11" s="66">
        <f t="shared" si="2"/>
        <v>22.22222222222222</v>
      </c>
      <c r="H11" s="50">
        <f>SUM('別表4-3'!H11+'別表4-2'!H11+'別表4-4'!H11)</f>
        <v>0</v>
      </c>
      <c r="I11" s="67">
        <f t="shared" si="3"/>
        <v>0</v>
      </c>
      <c r="J11" s="49">
        <f>SUM('別表4-3'!J11+'別表4-2'!J11+'別表4-4'!J11)</f>
        <v>6</v>
      </c>
      <c r="K11" s="66">
        <f t="shared" si="4"/>
        <v>66.66666666666666</v>
      </c>
      <c r="L11" s="50">
        <f>SUM('別表4-3'!L11+'別表4-2'!L11+'別表4-4'!L11)</f>
        <v>1</v>
      </c>
      <c r="M11" s="67">
        <f t="shared" si="5"/>
        <v>11.11111111111111</v>
      </c>
      <c r="N11" s="49">
        <f>SUM('別表4-3'!N11+'別表4-2'!N11+'別表4-4'!N11)</f>
        <v>0</v>
      </c>
      <c r="O11" s="66">
        <f t="shared" si="6"/>
        <v>0</v>
      </c>
      <c r="P11" s="45">
        <f t="shared" si="7"/>
        <v>9</v>
      </c>
      <c r="Q11" s="67">
        <v>100</v>
      </c>
      <c r="R11" s="49">
        <f>SUM('別表4-3'!R11+'別表4-2'!R11+'別表4-4'!R11)</f>
        <v>6</v>
      </c>
      <c r="S11" s="66">
        <f t="shared" si="8"/>
        <v>66.66666666666666</v>
      </c>
      <c r="T11" s="50">
        <f>SUM('別表4-3'!T11+'別表4-2'!T11+'別表4-4'!T11)</f>
        <v>3</v>
      </c>
      <c r="U11" s="67">
        <f t="shared" si="9"/>
        <v>33.33333333333333</v>
      </c>
      <c r="V11" s="49">
        <f>SUM('別表4-3'!V11+'別表4-2'!V11+'別表4-4'!V11)</f>
        <v>0</v>
      </c>
      <c r="W11" s="66">
        <f t="shared" si="10"/>
        <v>0</v>
      </c>
      <c r="X11" s="50">
        <f>SUM('別表4-3'!X11+'別表4-2'!X11+'別表4-4'!X11)</f>
        <v>0</v>
      </c>
      <c r="Y11" s="67">
        <f t="shared" si="11"/>
        <v>0</v>
      </c>
      <c r="Z11" s="396">
        <f>SUM('別表4-3'!Z11+'別表4-2'!Z11+'別表4-4'!Z11)</f>
        <v>6</v>
      </c>
      <c r="AA11" s="396">
        <f>SUM('別表4-3'!AA11+'別表4-2'!AA11+'別表4-4'!AA11)</f>
        <v>4</v>
      </c>
      <c r="AB11" s="95">
        <f>SUM('別表4-3'!AB11+'別表4-2'!AB11+'別表4-4'!AB11)</f>
        <v>0</v>
      </c>
    </row>
    <row r="12" spans="2:28" ht="21.75" customHeight="1">
      <c r="B12" s="1" t="s">
        <v>344</v>
      </c>
      <c r="C12" s="51">
        <f t="shared" si="0"/>
        <v>16</v>
      </c>
      <c r="D12" s="45">
        <f t="shared" si="1"/>
        <v>4</v>
      </c>
      <c r="E12" s="67">
        <v>100</v>
      </c>
      <c r="F12" s="49">
        <f>SUM('別表4-3'!F12+'別表4-2'!F12+'別表4-4'!F12)</f>
        <v>1</v>
      </c>
      <c r="G12" s="66">
        <f t="shared" si="2"/>
        <v>25</v>
      </c>
      <c r="H12" s="50">
        <f>SUM('別表4-3'!H12+'別表4-2'!H12+'別表4-4'!H12)</f>
        <v>0</v>
      </c>
      <c r="I12" s="67">
        <f t="shared" si="3"/>
        <v>0</v>
      </c>
      <c r="J12" s="49">
        <f>SUM('別表4-3'!J12+'別表4-2'!J12+'別表4-4'!J12)</f>
        <v>2</v>
      </c>
      <c r="K12" s="66">
        <f t="shared" si="4"/>
        <v>50</v>
      </c>
      <c r="L12" s="50">
        <f>SUM('別表4-3'!L12+'別表4-2'!L12+'別表4-4'!L12)</f>
        <v>1</v>
      </c>
      <c r="M12" s="67">
        <f t="shared" si="5"/>
        <v>25</v>
      </c>
      <c r="N12" s="49">
        <f>SUM('別表4-3'!N12+'別表4-2'!N12+'別表4-4'!N12)</f>
        <v>0</v>
      </c>
      <c r="O12" s="66">
        <f t="shared" si="6"/>
        <v>0</v>
      </c>
      <c r="P12" s="45">
        <f t="shared" si="7"/>
        <v>4</v>
      </c>
      <c r="Q12" s="67">
        <v>100</v>
      </c>
      <c r="R12" s="49">
        <f>SUM('別表4-3'!R12+'別表4-2'!R12+'別表4-4'!R12)</f>
        <v>3</v>
      </c>
      <c r="S12" s="66">
        <f t="shared" si="8"/>
        <v>75</v>
      </c>
      <c r="T12" s="50">
        <f>SUM('別表4-3'!T12+'別表4-2'!T12+'別表4-4'!T12)</f>
        <v>0</v>
      </c>
      <c r="U12" s="67">
        <f t="shared" si="9"/>
        <v>0</v>
      </c>
      <c r="V12" s="49">
        <f>SUM('別表4-3'!V12+'別表4-2'!V12+'別表4-4'!V12)</f>
        <v>1</v>
      </c>
      <c r="W12" s="66">
        <f t="shared" si="10"/>
        <v>25</v>
      </c>
      <c r="X12" s="50">
        <f>SUM('別表4-3'!X12+'別表4-2'!X12+'別表4-4'!X12)</f>
        <v>0</v>
      </c>
      <c r="Y12" s="67">
        <f t="shared" si="11"/>
        <v>0</v>
      </c>
      <c r="Z12" s="396">
        <f>SUM('別表4-3'!Z12+'別表4-2'!Z12+'別表4-4'!Z12)</f>
        <v>4</v>
      </c>
      <c r="AA12" s="396">
        <f>SUM('別表4-3'!AA12+'別表4-2'!AA12+'別表4-4'!AA12)</f>
        <v>8</v>
      </c>
      <c r="AB12" s="95">
        <f>SUM('別表4-3'!AB12+'別表4-2'!AB12+'別表4-4'!AB12)</f>
        <v>0</v>
      </c>
    </row>
    <row r="13" spans="2:28" ht="21.75" customHeight="1">
      <c r="B13" s="1" t="s">
        <v>345</v>
      </c>
      <c r="C13" s="51">
        <f t="shared" si="0"/>
        <v>13</v>
      </c>
      <c r="D13" s="45">
        <f t="shared" si="1"/>
        <v>4</v>
      </c>
      <c r="E13" s="67">
        <v>100</v>
      </c>
      <c r="F13" s="49">
        <f>SUM('別表4-3'!F13+'別表4-2'!F13+'別表4-4'!F13)</f>
        <v>0</v>
      </c>
      <c r="G13" s="66">
        <f t="shared" si="2"/>
        <v>0</v>
      </c>
      <c r="H13" s="50">
        <f>SUM('別表4-3'!H13+'別表4-2'!H13+'別表4-4'!H13)</f>
        <v>0</v>
      </c>
      <c r="I13" s="67">
        <f t="shared" si="3"/>
        <v>0</v>
      </c>
      <c r="J13" s="49">
        <f>SUM('別表4-3'!J13+'別表4-2'!J13+'別表4-4'!J13)</f>
        <v>3</v>
      </c>
      <c r="K13" s="66">
        <f t="shared" si="4"/>
        <v>75</v>
      </c>
      <c r="L13" s="50">
        <f>SUM('別表4-3'!L13+'別表4-2'!L13+'別表4-4'!L13)</f>
        <v>1</v>
      </c>
      <c r="M13" s="67">
        <f t="shared" si="5"/>
        <v>25</v>
      </c>
      <c r="N13" s="49">
        <f>SUM('別表4-3'!N13+'別表4-2'!N13+'別表4-4'!N13)</f>
        <v>0</v>
      </c>
      <c r="O13" s="66">
        <f t="shared" si="6"/>
        <v>0</v>
      </c>
      <c r="P13" s="45">
        <f t="shared" si="7"/>
        <v>4</v>
      </c>
      <c r="Q13" s="67">
        <v>100</v>
      </c>
      <c r="R13" s="49">
        <f>SUM('別表4-3'!R13+'別表4-2'!R13+'別表4-4'!R13)</f>
        <v>3</v>
      </c>
      <c r="S13" s="66">
        <f t="shared" si="8"/>
        <v>75</v>
      </c>
      <c r="T13" s="50">
        <f>SUM('別表4-3'!T13+'別表4-2'!T13+'別表4-4'!T13)</f>
        <v>1</v>
      </c>
      <c r="U13" s="67">
        <f t="shared" si="9"/>
        <v>25</v>
      </c>
      <c r="V13" s="49">
        <f>SUM('別表4-3'!V13+'別表4-2'!V13+'別表4-4'!V13)</f>
        <v>0</v>
      </c>
      <c r="W13" s="66">
        <f t="shared" si="10"/>
        <v>0</v>
      </c>
      <c r="X13" s="50">
        <f>SUM('別表4-3'!X13+'別表4-2'!X13+'別表4-4'!X13)</f>
        <v>0</v>
      </c>
      <c r="Y13" s="67">
        <f t="shared" si="11"/>
        <v>0</v>
      </c>
      <c r="Z13" s="396">
        <f>SUM('別表4-3'!Z13+'別表4-2'!Z13+'別表4-4'!Z13)</f>
        <v>6</v>
      </c>
      <c r="AA13" s="396">
        <f>SUM('別表4-3'!AA13+'別表4-2'!AA13+'別表4-4'!AA13)</f>
        <v>3</v>
      </c>
      <c r="AB13" s="95">
        <f>SUM('別表4-3'!AB13+'別表4-2'!AB13+'別表4-4'!AB13)</f>
        <v>0</v>
      </c>
    </row>
    <row r="14" spans="2:28" ht="21.75" customHeight="1">
      <c r="B14" s="1" t="s">
        <v>346</v>
      </c>
      <c r="C14" s="51">
        <f t="shared" si="0"/>
        <v>78</v>
      </c>
      <c r="D14" s="45">
        <f t="shared" si="1"/>
        <v>25</v>
      </c>
      <c r="E14" s="67">
        <v>100</v>
      </c>
      <c r="F14" s="49">
        <f>SUM('別表4-3'!F14+'別表4-2'!F14+'別表4-4'!F14)</f>
        <v>4</v>
      </c>
      <c r="G14" s="66">
        <f t="shared" si="2"/>
        <v>16</v>
      </c>
      <c r="H14" s="50">
        <f>SUM('別表4-3'!H14+'別表4-2'!H14+'別表4-4'!H14)</f>
        <v>0</v>
      </c>
      <c r="I14" s="67">
        <f t="shared" si="3"/>
        <v>0</v>
      </c>
      <c r="J14" s="49">
        <f>SUM('別表4-3'!J14+'別表4-2'!J14+'別表4-4'!J14)</f>
        <v>15</v>
      </c>
      <c r="K14" s="66">
        <f t="shared" si="4"/>
        <v>60</v>
      </c>
      <c r="L14" s="50">
        <f>SUM('別表4-3'!L14+'別表4-2'!L14+'別表4-4'!L14)</f>
        <v>6</v>
      </c>
      <c r="M14" s="67">
        <f t="shared" si="5"/>
        <v>24</v>
      </c>
      <c r="N14" s="49">
        <f>SUM('別表4-3'!N14+'別表4-2'!N14+'別表4-4'!N14)</f>
        <v>0</v>
      </c>
      <c r="O14" s="66">
        <f t="shared" si="6"/>
        <v>0</v>
      </c>
      <c r="P14" s="45">
        <f t="shared" si="7"/>
        <v>25</v>
      </c>
      <c r="Q14" s="67">
        <v>100</v>
      </c>
      <c r="R14" s="49">
        <f>SUM('別表4-3'!R14+'別表4-2'!R14+'別表4-4'!R14)</f>
        <v>2</v>
      </c>
      <c r="S14" s="66">
        <f t="shared" si="8"/>
        <v>8</v>
      </c>
      <c r="T14" s="50">
        <f>SUM('別表4-3'!T14+'別表4-2'!T14+'別表4-4'!T14)</f>
        <v>9</v>
      </c>
      <c r="U14" s="67">
        <f t="shared" si="9"/>
        <v>36</v>
      </c>
      <c r="V14" s="49">
        <f>SUM('別表4-3'!V14+'別表4-2'!V14+'別表4-4'!V14)</f>
        <v>11</v>
      </c>
      <c r="W14" s="66">
        <f t="shared" si="10"/>
        <v>44</v>
      </c>
      <c r="X14" s="50">
        <f>SUM('別表4-3'!X14+'別表4-2'!X14+'別表4-4'!X14)</f>
        <v>3</v>
      </c>
      <c r="Y14" s="67">
        <f t="shared" si="11"/>
        <v>12</v>
      </c>
      <c r="Z14" s="396">
        <f>SUM('別表4-3'!Z14+'別表4-2'!Z14+'別表4-4'!Z14)</f>
        <v>45</v>
      </c>
      <c r="AA14" s="396">
        <f>SUM('別表4-3'!AA14+'別表4-2'!AA14+'別表4-4'!AA14)</f>
        <v>8</v>
      </c>
      <c r="AB14" s="95">
        <f>SUM('別表4-3'!AB14+'別表4-2'!AB14+'別表4-4'!AB14)</f>
        <v>0</v>
      </c>
    </row>
    <row r="15" spans="2:28" ht="21.75" customHeight="1">
      <c r="B15" s="1" t="s">
        <v>347</v>
      </c>
      <c r="C15" s="51">
        <f t="shared" si="0"/>
        <v>26</v>
      </c>
      <c r="D15" s="45">
        <f t="shared" si="1"/>
        <v>11</v>
      </c>
      <c r="E15" s="67">
        <v>100</v>
      </c>
      <c r="F15" s="49">
        <f>SUM('別表4-3'!F15+'別表4-2'!F15+'別表4-4'!F15)</f>
        <v>1</v>
      </c>
      <c r="G15" s="66">
        <f t="shared" si="2"/>
        <v>9.090909090909092</v>
      </c>
      <c r="H15" s="50">
        <f>SUM('別表4-3'!H15+'別表4-2'!H15+'別表4-4'!H15)</f>
        <v>1</v>
      </c>
      <c r="I15" s="67">
        <f t="shared" si="3"/>
        <v>9.090909090909092</v>
      </c>
      <c r="J15" s="49">
        <f>SUM('別表4-3'!J15+'別表4-2'!J15+'別表4-4'!J15)</f>
        <v>9</v>
      </c>
      <c r="K15" s="66">
        <f t="shared" si="4"/>
        <v>81.81818181818183</v>
      </c>
      <c r="L15" s="50">
        <f>SUM('別表4-3'!L15+'別表4-2'!L15+'別表4-4'!L15)</f>
        <v>0</v>
      </c>
      <c r="M15" s="67">
        <f t="shared" si="5"/>
        <v>0</v>
      </c>
      <c r="N15" s="49">
        <f>SUM('別表4-3'!N15+'別表4-2'!N15+'別表4-4'!N15)</f>
        <v>0</v>
      </c>
      <c r="O15" s="66">
        <f t="shared" si="6"/>
        <v>0</v>
      </c>
      <c r="P15" s="45">
        <f t="shared" si="7"/>
        <v>11</v>
      </c>
      <c r="Q15" s="67">
        <v>100</v>
      </c>
      <c r="R15" s="49">
        <f>SUM('別表4-3'!R15+'別表4-2'!R15+'別表4-4'!R15)</f>
        <v>0</v>
      </c>
      <c r="S15" s="66">
        <f t="shared" si="8"/>
        <v>0</v>
      </c>
      <c r="T15" s="50">
        <f>SUM('別表4-3'!T15+'別表4-2'!T15+'別表4-4'!T15)</f>
        <v>2</v>
      </c>
      <c r="U15" s="67">
        <f t="shared" si="9"/>
        <v>18.181818181818183</v>
      </c>
      <c r="V15" s="49">
        <f>SUM('別表4-3'!V15+'別表4-2'!V15+'別表4-4'!V15)</f>
        <v>4</v>
      </c>
      <c r="W15" s="66">
        <f t="shared" si="10"/>
        <v>36.36363636363637</v>
      </c>
      <c r="X15" s="50">
        <f>SUM('別表4-3'!X15+'別表4-2'!X15+'別表4-4'!X15)</f>
        <v>5</v>
      </c>
      <c r="Y15" s="67">
        <f t="shared" si="11"/>
        <v>45.45454545454545</v>
      </c>
      <c r="Z15" s="396">
        <f>SUM('別表4-3'!Z15+'別表4-2'!Z15+'別表4-4'!Z15)</f>
        <v>12</v>
      </c>
      <c r="AA15" s="396">
        <f>SUM('別表4-3'!AA15+'別表4-2'!AA15+'別表4-4'!AA15)</f>
        <v>3</v>
      </c>
      <c r="AB15" s="95">
        <f>SUM('別表4-3'!AB15+'別表4-2'!AB15+'別表4-4'!AB15)</f>
        <v>0</v>
      </c>
    </row>
    <row r="16" spans="2:28" ht="21.75" customHeight="1">
      <c r="B16" s="1" t="s">
        <v>348</v>
      </c>
      <c r="C16" s="51">
        <f t="shared" si="0"/>
        <v>73</v>
      </c>
      <c r="D16" s="45">
        <f t="shared" si="1"/>
        <v>36</v>
      </c>
      <c r="E16" s="67">
        <v>100</v>
      </c>
      <c r="F16" s="49">
        <f>SUM('別表4-3'!F16+'別表4-2'!F16+'別表4-4'!F16)</f>
        <v>3</v>
      </c>
      <c r="G16" s="66">
        <f t="shared" si="2"/>
        <v>8.333333333333332</v>
      </c>
      <c r="H16" s="50">
        <f>SUM('別表4-3'!H16+'別表4-2'!H16+'別表4-4'!H16)</f>
        <v>1</v>
      </c>
      <c r="I16" s="67">
        <f t="shared" si="3"/>
        <v>2.7777777777777777</v>
      </c>
      <c r="J16" s="49">
        <f>SUM('別表4-3'!J16+'別表4-2'!J16+'別表4-4'!J16)</f>
        <v>28</v>
      </c>
      <c r="K16" s="66">
        <f t="shared" si="4"/>
        <v>77.77777777777779</v>
      </c>
      <c r="L16" s="50">
        <f>SUM('別表4-3'!L16+'別表4-2'!L16+'別表4-4'!L16)</f>
        <v>4</v>
      </c>
      <c r="M16" s="67">
        <f t="shared" si="5"/>
        <v>11.11111111111111</v>
      </c>
      <c r="N16" s="49">
        <f>SUM('別表4-3'!N16+'別表4-2'!N16+'別表4-4'!N16)</f>
        <v>0</v>
      </c>
      <c r="O16" s="66">
        <f t="shared" si="6"/>
        <v>0</v>
      </c>
      <c r="P16" s="45">
        <f t="shared" si="7"/>
        <v>36</v>
      </c>
      <c r="Q16" s="67">
        <v>100</v>
      </c>
      <c r="R16" s="49">
        <f>SUM('別表4-3'!R16+'別表4-2'!R16+'別表4-4'!R16)</f>
        <v>5</v>
      </c>
      <c r="S16" s="66">
        <f t="shared" si="8"/>
        <v>13.88888888888889</v>
      </c>
      <c r="T16" s="50">
        <f>SUM('別表4-3'!T16+'別表4-2'!T16+'別表4-4'!T16)</f>
        <v>13</v>
      </c>
      <c r="U16" s="67">
        <f t="shared" si="9"/>
        <v>36.11111111111111</v>
      </c>
      <c r="V16" s="49">
        <f>SUM('別表4-3'!V16+'別表4-2'!V16+'別表4-4'!V16)</f>
        <v>14</v>
      </c>
      <c r="W16" s="66">
        <f t="shared" si="10"/>
        <v>38.88888888888889</v>
      </c>
      <c r="X16" s="50">
        <f>SUM('別表4-3'!X16+'別表4-2'!X16+'別表4-4'!X16)</f>
        <v>4</v>
      </c>
      <c r="Y16" s="67">
        <f t="shared" si="11"/>
        <v>11.11111111111111</v>
      </c>
      <c r="Z16" s="396">
        <f>SUM('別表4-3'!Z16+'別表4-2'!Z16+'別表4-4'!Z16)</f>
        <v>34</v>
      </c>
      <c r="AA16" s="396">
        <f>SUM('別表4-3'!AA16+'別表4-2'!AA16+'別表4-4'!AA16)</f>
        <v>3</v>
      </c>
      <c r="AB16" s="95">
        <f>SUM('別表4-3'!AB16+'別表4-2'!AB16+'別表4-4'!AB16)</f>
        <v>0</v>
      </c>
    </row>
    <row r="17" spans="2:28" ht="21.75" customHeight="1">
      <c r="B17" s="1" t="s">
        <v>349</v>
      </c>
      <c r="C17" s="51">
        <f t="shared" si="0"/>
        <v>298</v>
      </c>
      <c r="D17" s="45">
        <f t="shared" si="1"/>
        <v>177</v>
      </c>
      <c r="E17" s="67">
        <v>100</v>
      </c>
      <c r="F17" s="49">
        <f>SUM('別表4-3'!F17+'別表4-2'!F17+'別表4-4'!F17)</f>
        <v>12</v>
      </c>
      <c r="G17" s="66">
        <f t="shared" si="2"/>
        <v>6.779661016949152</v>
      </c>
      <c r="H17" s="50">
        <f>SUM('別表4-3'!H17+'別表4-2'!H17+'別表4-4'!H17)</f>
        <v>0</v>
      </c>
      <c r="I17" s="67">
        <f t="shared" si="3"/>
        <v>0</v>
      </c>
      <c r="J17" s="49">
        <f>SUM('別表4-3'!J17+'別表4-2'!J17+'別表4-4'!J17)</f>
        <v>73</v>
      </c>
      <c r="K17" s="66">
        <f t="shared" si="4"/>
        <v>41.24293785310734</v>
      </c>
      <c r="L17" s="50">
        <f>SUM('別表4-3'!L17+'別表4-2'!L17+'別表4-4'!L17)</f>
        <v>92</v>
      </c>
      <c r="M17" s="67">
        <f t="shared" si="5"/>
        <v>51.9774011299435</v>
      </c>
      <c r="N17" s="49">
        <f>SUM('別表4-3'!N17+'別表4-2'!N17+'別表4-4'!N17)</f>
        <v>0</v>
      </c>
      <c r="O17" s="66">
        <f t="shared" si="6"/>
        <v>0</v>
      </c>
      <c r="P17" s="45">
        <f t="shared" si="7"/>
        <v>177</v>
      </c>
      <c r="Q17" s="67">
        <v>100</v>
      </c>
      <c r="R17" s="49">
        <f>SUM('別表4-3'!R17+'別表4-2'!R17+'別表4-4'!R17)</f>
        <v>54</v>
      </c>
      <c r="S17" s="66">
        <f t="shared" si="8"/>
        <v>30.508474576271187</v>
      </c>
      <c r="T17" s="50">
        <f>SUM('別表4-3'!T17+'別表4-2'!T17+'別表4-4'!T17)</f>
        <v>107</v>
      </c>
      <c r="U17" s="67">
        <f t="shared" si="9"/>
        <v>60.451977401129945</v>
      </c>
      <c r="V17" s="49">
        <f>SUM('別表4-3'!V17+'別表4-2'!V17+'別表4-4'!V17)</f>
        <v>13</v>
      </c>
      <c r="W17" s="66">
        <f t="shared" si="10"/>
        <v>7.344632768361582</v>
      </c>
      <c r="X17" s="50">
        <f>SUM('別表4-3'!X17+'別表4-2'!X17+'別表4-4'!X17)</f>
        <v>3</v>
      </c>
      <c r="Y17" s="67">
        <f t="shared" si="11"/>
        <v>1.694915254237288</v>
      </c>
      <c r="Z17" s="396">
        <f>SUM('別表4-3'!Z17+'別表4-2'!Z17+'別表4-4'!Z17)</f>
        <v>101</v>
      </c>
      <c r="AA17" s="396">
        <f>SUM('別表4-3'!AA17+'別表4-2'!AA17+'別表4-4'!AA17)</f>
        <v>20</v>
      </c>
      <c r="AB17" s="95">
        <f>SUM('別表4-3'!AB17+'別表4-2'!AB17+'別表4-4'!AB17)</f>
        <v>0</v>
      </c>
    </row>
    <row r="18" spans="2:28" ht="21.75" customHeight="1">
      <c r="B18" s="1" t="s">
        <v>350</v>
      </c>
      <c r="C18" s="51">
        <f t="shared" si="0"/>
        <v>647</v>
      </c>
      <c r="D18" s="45">
        <f t="shared" si="1"/>
        <v>79</v>
      </c>
      <c r="E18" s="67">
        <v>100</v>
      </c>
      <c r="F18" s="49">
        <f>SUM('別表4-3'!F18+'別表4-2'!F18+'別表4-4'!F18)</f>
        <v>1</v>
      </c>
      <c r="G18" s="66">
        <f t="shared" si="2"/>
        <v>1.2658227848101267</v>
      </c>
      <c r="H18" s="50">
        <f>SUM('別表4-3'!H18+'別表4-2'!H18+'別表4-4'!H18)</f>
        <v>1</v>
      </c>
      <c r="I18" s="67">
        <f t="shared" si="3"/>
        <v>1.2658227848101267</v>
      </c>
      <c r="J18" s="49">
        <f>SUM('別表4-3'!J18+'別表4-2'!J18+'別表4-4'!J18)</f>
        <v>45</v>
      </c>
      <c r="K18" s="66">
        <f t="shared" si="4"/>
        <v>56.9620253164557</v>
      </c>
      <c r="L18" s="50">
        <f>SUM('別表4-3'!L18+'別表4-2'!L18+'別表4-4'!L18)</f>
        <v>27</v>
      </c>
      <c r="M18" s="67">
        <f t="shared" si="5"/>
        <v>34.177215189873415</v>
      </c>
      <c r="N18" s="49">
        <f>SUM('別表4-3'!N18+'別表4-2'!N18+'別表4-4'!N18)</f>
        <v>5</v>
      </c>
      <c r="O18" s="66">
        <f t="shared" si="6"/>
        <v>6.329113924050633</v>
      </c>
      <c r="P18" s="45">
        <f t="shared" si="7"/>
        <v>79</v>
      </c>
      <c r="Q18" s="67">
        <v>100</v>
      </c>
      <c r="R18" s="49">
        <f>SUM('別表4-3'!R18+'別表4-2'!R18+'別表4-4'!R18)</f>
        <v>26</v>
      </c>
      <c r="S18" s="66">
        <f t="shared" si="8"/>
        <v>32.91139240506329</v>
      </c>
      <c r="T18" s="50">
        <f>SUM('別表4-3'!T18+'別表4-2'!T18+'別表4-4'!T18)</f>
        <v>22</v>
      </c>
      <c r="U18" s="67">
        <f t="shared" si="9"/>
        <v>27.848101265822784</v>
      </c>
      <c r="V18" s="49">
        <f>SUM('別表4-3'!V18+'別表4-2'!V18+'別表4-4'!V18)</f>
        <v>30</v>
      </c>
      <c r="W18" s="66">
        <f t="shared" si="10"/>
        <v>37.9746835443038</v>
      </c>
      <c r="X18" s="50">
        <f>SUM('別表4-3'!X18+'別表4-2'!X18+'別表4-4'!X18)</f>
        <v>1</v>
      </c>
      <c r="Y18" s="67">
        <f t="shared" si="11"/>
        <v>1.2658227848101267</v>
      </c>
      <c r="Z18" s="396">
        <f>SUM('別表4-3'!Z18+'別表4-2'!Z18+'別表4-4'!Z18)</f>
        <v>546</v>
      </c>
      <c r="AA18" s="396">
        <f>SUM('別表4-3'!AA18+'別表4-2'!AA18+'別表4-4'!AA18)</f>
        <v>21</v>
      </c>
      <c r="AB18" s="95">
        <f>SUM('別表4-3'!AB18+'別表4-2'!AB18+'別表4-4'!AB18)</f>
        <v>1</v>
      </c>
    </row>
    <row r="19" spans="2:28" ht="21.75" customHeight="1">
      <c r="B19" s="1" t="s">
        <v>351</v>
      </c>
      <c r="C19" s="51">
        <f t="shared" si="0"/>
        <v>1033</v>
      </c>
      <c r="D19" s="45">
        <f t="shared" si="1"/>
        <v>451</v>
      </c>
      <c r="E19" s="67">
        <v>100</v>
      </c>
      <c r="F19" s="49">
        <f>SUM('別表4-3'!F19+'別表4-2'!F19+'別表4-4'!F19)</f>
        <v>5</v>
      </c>
      <c r="G19" s="66">
        <f t="shared" si="2"/>
        <v>1.1086474501108647</v>
      </c>
      <c r="H19" s="50">
        <f>SUM('別表4-3'!H19+'別表4-2'!H19+'別表4-4'!H19)</f>
        <v>0</v>
      </c>
      <c r="I19" s="67">
        <f t="shared" si="3"/>
        <v>0</v>
      </c>
      <c r="J19" s="49">
        <f>SUM('別表4-3'!J19+'別表4-2'!J19+'別表4-4'!J19)</f>
        <v>268</v>
      </c>
      <c r="K19" s="66">
        <f t="shared" si="4"/>
        <v>59.42350332594235</v>
      </c>
      <c r="L19" s="50">
        <f>SUM('別表4-3'!L19+'別表4-2'!L19+'別表4-4'!L19)</f>
        <v>178</v>
      </c>
      <c r="M19" s="67">
        <f t="shared" si="5"/>
        <v>39.467849223946786</v>
      </c>
      <c r="N19" s="49">
        <f>SUM('別表4-3'!N19+'別表4-2'!N19+'別表4-4'!N19)</f>
        <v>0</v>
      </c>
      <c r="O19" s="66">
        <f t="shared" si="6"/>
        <v>0</v>
      </c>
      <c r="P19" s="45">
        <f t="shared" si="7"/>
        <v>451</v>
      </c>
      <c r="Q19" s="67">
        <v>100</v>
      </c>
      <c r="R19" s="49">
        <f>SUM('別表4-3'!R19+'別表4-2'!R19+'別表4-4'!R19)</f>
        <v>163</v>
      </c>
      <c r="S19" s="66">
        <f t="shared" si="8"/>
        <v>36.14190687361419</v>
      </c>
      <c r="T19" s="50">
        <f>SUM('別表4-3'!T19+'別表4-2'!T19+'別表4-4'!T19)</f>
        <v>221</v>
      </c>
      <c r="U19" s="67">
        <f t="shared" si="9"/>
        <v>49.00221729490023</v>
      </c>
      <c r="V19" s="49">
        <f>SUM('別表4-3'!V19+'別表4-2'!V19+'別表4-4'!V19)</f>
        <v>55</v>
      </c>
      <c r="W19" s="66">
        <f t="shared" si="10"/>
        <v>12.195121951219512</v>
      </c>
      <c r="X19" s="50">
        <f>SUM('別表4-3'!X19+'別表4-2'!X19+'別表4-4'!X19)</f>
        <v>12</v>
      </c>
      <c r="Y19" s="67">
        <f t="shared" si="11"/>
        <v>2.6607538802660753</v>
      </c>
      <c r="Z19" s="396">
        <f>SUM('別表4-3'!Z19+'別表4-2'!Z19+'別表4-4'!Z19)</f>
        <v>480</v>
      </c>
      <c r="AA19" s="396">
        <f>SUM('別表4-3'!AA19+'別表4-2'!AA19+'別表4-4'!AA19)</f>
        <v>99</v>
      </c>
      <c r="AB19" s="95">
        <f>SUM('別表4-3'!AB19+'別表4-2'!AB19+'別表4-4'!AB19)</f>
        <v>3</v>
      </c>
    </row>
    <row r="20" spans="2:28" ht="21.75" customHeight="1">
      <c r="B20" s="1" t="s">
        <v>352</v>
      </c>
      <c r="C20" s="51">
        <f t="shared" si="0"/>
        <v>396</v>
      </c>
      <c r="D20" s="45">
        <f t="shared" si="1"/>
        <v>161</v>
      </c>
      <c r="E20" s="67">
        <v>100</v>
      </c>
      <c r="F20" s="49">
        <f>SUM('別表4-3'!F20+'別表4-2'!F20+'別表4-4'!F20)</f>
        <v>0</v>
      </c>
      <c r="G20" s="66">
        <f t="shared" si="2"/>
        <v>0</v>
      </c>
      <c r="H20" s="50">
        <f>SUM('別表4-3'!H20+'別表4-2'!H20+'別表4-4'!H20)</f>
        <v>0</v>
      </c>
      <c r="I20" s="67">
        <f t="shared" si="3"/>
        <v>0</v>
      </c>
      <c r="J20" s="49">
        <f>SUM('別表4-3'!J20+'別表4-2'!J20+'別表4-4'!J20)</f>
        <v>123</v>
      </c>
      <c r="K20" s="66">
        <f t="shared" si="4"/>
        <v>76.3975155279503</v>
      </c>
      <c r="L20" s="50">
        <f>SUM('別表4-3'!L20+'別表4-2'!L20+'別表4-4'!L20)</f>
        <v>38</v>
      </c>
      <c r="M20" s="67">
        <f t="shared" si="5"/>
        <v>23.60248447204969</v>
      </c>
      <c r="N20" s="49">
        <f>SUM('別表4-3'!N20+'別表4-2'!N20+'別表4-4'!N20)</f>
        <v>0</v>
      </c>
      <c r="O20" s="66">
        <f t="shared" si="6"/>
        <v>0</v>
      </c>
      <c r="P20" s="45">
        <f t="shared" si="7"/>
        <v>161</v>
      </c>
      <c r="Q20" s="67">
        <v>100</v>
      </c>
      <c r="R20" s="49">
        <f>SUM('別表4-3'!R20+'別表4-2'!R20+'別表4-4'!R20)</f>
        <v>58</v>
      </c>
      <c r="S20" s="66">
        <f t="shared" si="8"/>
        <v>36.024844720496894</v>
      </c>
      <c r="T20" s="50">
        <f>SUM('別表4-3'!T20+'別表4-2'!T20+'別表4-4'!T20)</f>
        <v>83</v>
      </c>
      <c r="U20" s="67">
        <f t="shared" si="9"/>
        <v>51.5527950310559</v>
      </c>
      <c r="V20" s="49">
        <f>SUM('別表4-3'!V20+'別表4-2'!V20+'別表4-4'!V20)</f>
        <v>17</v>
      </c>
      <c r="W20" s="66">
        <f t="shared" si="10"/>
        <v>10.559006211180124</v>
      </c>
      <c r="X20" s="50">
        <f>SUM('別表4-3'!X20+'別表4-2'!X20+'別表4-4'!X20)</f>
        <v>3</v>
      </c>
      <c r="Y20" s="67">
        <f t="shared" si="11"/>
        <v>1.8633540372670807</v>
      </c>
      <c r="Z20" s="396">
        <f>SUM('別表4-3'!Z20+'別表4-2'!Z20+'別表4-4'!Z20)</f>
        <v>201</v>
      </c>
      <c r="AA20" s="396">
        <f>SUM('別表4-3'!AA20+'別表4-2'!AA20+'別表4-4'!AA20)</f>
        <v>34</v>
      </c>
      <c r="AB20" s="95">
        <f>SUM('別表4-3'!AB20+'別表4-2'!AB20+'別表4-4'!AB20)</f>
        <v>0</v>
      </c>
    </row>
    <row r="21" spans="2:28" ht="21.75" customHeight="1">
      <c r="B21" s="1" t="s">
        <v>353</v>
      </c>
      <c r="C21" s="51">
        <f t="shared" si="0"/>
        <v>35</v>
      </c>
      <c r="D21" s="45">
        <f t="shared" si="1"/>
        <v>7</v>
      </c>
      <c r="E21" s="67">
        <v>100</v>
      </c>
      <c r="F21" s="49">
        <f>SUM('別表4-3'!F21+'別表4-2'!F21+'別表4-4'!F21)</f>
        <v>0</v>
      </c>
      <c r="G21" s="66">
        <f t="shared" si="2"/>
        <v>0</v>
      </c>
      <c r="H21" s="50">
        <f>SUM('別表4-3'!H21+'別表4-2'!H21+'別表4-4'!H21)</f>
        <v>0</v>
      </c>
      <c r="I21" s="67">
        <f t="shared" si="3"/>
        <v>0</v>
      </c>
      <c r="J21" s="49">
        <f>SUM('別表4-3'!J21+'別表4-2'!J21+'別表4-4'!J21)</f>
        <v>4</v>
      </c>
      <c r="K21" s="66">
        <f t="shared" si="4"/>
        <v>57.14285714285714</v>
      </c>
      <c r="L21" s="50">
        <f>SUM('別表4-3'!L21+'別表4-2'!L21+'別表4-4'!L21)</f>
        <v>3</v>
      </c>
      <c r="M21" s="67">
        <f t="shared" si="5"/>
        <v>42.857142857142854</v>
      </c>
      <c r="N21" s="49">
        <f>SUM('別表4-3'!N21+'別表4-2'!N21+'別表4-4'!N21)</f>
        <v>0</v>
      </c>
      <c r="O21" s="66">
        <f t="shared" si="6"/>
        <v>0</v>
      </c>
      <c r="P21" s="45">
        <f t="shared" si="7"/>
        <v>7</v>
      </c>
      <c r="Q21" s="67">
        <v>100</v>
      </c>
      <c r="R21" s="49">
        <f>SUM('別表4-3'!R21+'別表4-2'!R21+'別表4-4'!R21)</f>
        <v>3</v>
      </c>
      <c r="S21" s="66">
        <f t="shared" si="8"/>
        <v>42.857142857142854</v>
      </c>
      <c r="T21" s="50">
        <f>SUM('別表4-3'!T21+'別表4-2'!T21+'別表4-4'!T21)</f>
        <v>2</v>
      </c>
      <c r="U21" s="67">
        <f t="shared" si="9"/>
        <v>28.57142857142857</v>
      </c>
      <c r="V21" s="49">
        <f>SUM('別表4-3'!V21+'別表4-2'!V21+'別表4-4'!V21)</f>
        <v>2</v>
      </c>
      <c r="W21" s="66">
        <f t="shared" si="10"/>
        <v>28.57142857142857</v>
      </c>
      <c r="X21" s="50">
        <f>SUM('別表4-3'!X21+'別表4-2'!X21+'別表4-4'!X21)</f>
        <v>0</v>
      </c>
      <c r="Y21" s="67">
        <f t="shared" si="11"/>
        <v>0</v>
      </c>
      <c r="Z21" s="396">
        <f>SUM('別表4-3'!Z21+'別表4-2'!Z21+'別表4-4'!Z21)</f>
        <v>26</v>
      </c>
      <c r="AA21" s="396">
        <f>SUM('別表4-3'!AA21+'別表4-2'!AA21+'別表4-4'!AA21)</f>
        <v>2</v>
      </c>
      <c r="AB21" s="95">
        <f>SUM('別表4-3'!AB21+'別表4-2'!AB21+'別表4-4'!AB21)</f>
        <v>0</v>
      </c>
    </row>
    <row r="22" spans="2:28" ht="21.75" customHeight="1">
      <c r="B22" s="1" t="s">
        <v>354</v>
      </c>
      <c r="C22" s="51">
        <f t="shared" si="0"/>
        <v>13</v>
      </c>
      <c r="D22" s="45">
        <f t="shared" si="1"/>
        <v>8</v>
      </c>
      <c r="E22" s="67">
        <v>100</v>
      </c>
      <c r="F22" s="49">
        <f>SUM('別表4-3'!F22+'別表4-2'!F22+'別表4-4'!F22)</f>
        <v>1</v>
      </c>
      <c r="G22" s="66">
        <f t="shared" si="2"/>
        <v>12.5</v>
      </c>
      <c r="H22" s="50">
        <f>SUM('別表4-3'!H22+'別表4-2'!H22+'別表4-4'!H22)</f>
        <v>0</v>
      </c>
      <c r="I22" s="67">
        <f t="shared" si="3"/>
        <v>0</v>
      </c>
      <c r="J22" s="49">
        <f>SUM('別表4-3'!J22+'別表4-2'!J22+'別表4-4'!J22)</f>
        <v>5</v>
      </c>
      <c r="K22" s="66">
        <f t="shared" si="4"/>
        <v>62.5</v>
      </c>
      <c r="L22" s="50">
        <f>SUM('別表4-3'!L22+'別表4-2'!L22+'別表4-4'!L22)</f>
        <v>2</v>
      </c>
      <c r="M22" s="67">
        <f t="shared" si="5"/>
        <v>25</v>
      </c>
      <c r="N22" s="49">
        <f>SUM('別表4-3'!N22+'別表4-2'!N22+'別表4-4'!N22)</f>
        <v>0</v>
      </c>
      <c r="O22" s="66">
        <f t="shared" si="6"/>
        <v>0</v>
      </c>
      <c r="P22" s="45">
        <f t="shared" si="7"/>
        <v>8</v>
      </c>
      <c r="Q22" s="67">
        <v>100</v>
      </c>
      <c r="R22" s="49">
        <f>SUM('別表4-3'!R22+'別表4-2'!R22+'別表4-4'!R22)</f>
        <v>4</v>
      </c>
      <c r="S22" s="66">
        <f t="shared" si="8"/>
        <v>50</v>
      </c>
      <c r="T22" s="50">
        <f>SUM('別表4-3'!T22+'別表4-2'!T22+'別表4-4'!T22)</f>
        <v>4</v>
      </c>
      <c r="U22" s="67">
        <f t="shared" si="9"/>
        <v>50</v>
      </c>
      <c r="V22" s="49">
        <f>SUM('別表4-3'!V22+'別表4-2'!V22+'別表4-4'!V22)</f>
        <v>0</v>
      </c>
      <c r="W22" s="66">
        <f t="shared" si="10"/>
        <v>0</v>
      </c>
      <c r="X22" s="50">
        <f>SUM('別表4-3'!X22+'別表4-2'!X22+'別表4-4'!X22)</f>
        <v>0</v>
      </c>
      <c r="Y22" s="67">
        <f t="shared" si="11"/>
        <v>0</v>
      </c>
      <c r="Z22" s="396">
        <f>SUM('別表4-3'!Z22+'別表4-2'!Z22+'別表4-4'!Z22)</f>
        <v>5</v>
      </c>
      <c r="AA22" s="396">
        <f>SUM('別表4-3'!AA22+'別表4-2'!AA22+'別表4-4'!AA22)</f>
        <v>0</v>
      </c>
      <c r="AB22" s="95">
        <f>SUM('別表4-3'!AB22+'別表4-2'!AB22+'別表4-4'!AB22)</f>
        <v>0</v>
      </c>
    </row>
    <row r="23" spans="2:28" ht="21.75" customHeight="1">
      <c r="B23" s="1" t="s">
        <v>355</v>
      </c>
      <c r="C23" s="51">
        <f t="shared" si="0"/>
        <v>18</v>
      </c>
      <c r="D23" s="45">
        <f t="shared" si="1"/>
        <v>9</v>
      </c>
      <c r="E23" s="67">
        <v>100</v>
      </c>
      <c r="F23" s="49">
        <f>SUM('別表4-3'!F23+'別表4-2'!F23+'別表4-4'!F23)</f>
        <v>0</v>
      </c>
      <c r="G23" s="66">
        <f t="shared" si="2"/>
        <v>0</v>
      </c>
      <c r="H23" s="50">
        <f>SUM('別表4-3'!H23+'別表4-2'!H23+'別表4-4'!H23)</f>
        <v>0</v>
      </c>
      <c r="I23" s="67">
        <f t="shared" si="3"/>
        <v>0</v>
      </c>
      <c r="J23" s="49">
        <f>SUM('別表4-3'!J23+'別表4-2'!J23+'別表4-4'!J23)</f>
        <v>4</v>
      </c>
      <c r="K23" s="66">
        <f t="shared" si="4"/>
        <v>44.44444444444444</v>
      </c>
      <c r="L23" s="50">
        <f>SUM('別表4-3'!L23+'別表4-2'!L23+'別表4-4'!L23)</f>
        <v>5</v>
      </c>
      <c r="M23" s="67">
        <f t="shared" si="5"/>
        <v>55.55555555555556</v>
      </c>
      <c r="N23" s="49">
        <f>SUM('別表4-3'!N23+'別表4-2'!N23+'別表4-4'!N23)</f>
        <v>0</v>
      </c>
      <c r="O23" s="66">
        <f t="shared" si="6"/>
        <v>0</v>
      </c>
      <c r="P23" s="45">
        <f t="shared" si="7"/>
        <v>9</v>
      </c>
      <c r="Q23" s="67">
        <v>100</v>
      </c>
      <c r="R23" s="49">
        <f>SUM('別表4-3'!R23+'別表4-2'!R23+'別表4-4'!R23)</f>
        <v>5</v>
      </c>
      <c r="S23" s="66">
        <f t="shared" si="8"/>
        <v>55.55555555555556</v>
      </c>
      <c r="T23" s="50">
        <f>SUM('別表4-3'!T23+'別表4-2'!T23+'別表4-4'!T23)</f>
        <v>3</v>
      </c>
      <c r="U23" s="67">
        <f t="shared" si="9"/>
        <v>33.33333333333333</v>
      </c>
      <c r="V23" s="49">
        <f>SUM('別表4-3'!V23+'別表4-2'!V23+'別表4-4'!V23)</f>
        <v>1</v>
      </c>
      <c r="W23" s="66">
        <f t="shared" si="10"/>
        <v>11.11111111111111</v>
      </c>
      <c r="X23" s="50">
        <f>SUM('別表4-3'!X23+'別表4-2'!X23+'別表4-4'!X23)</f>
        <v>0</v>
      </c>
      <c r="Y23" s="67">
        <f t="shared" si="11"/>
        <v>0</v>
      </c>
      <c r="Z23" s="396">
        <f>SUM('別表4-3'!Z23+'別表4-2'!Z23+'別表4-4'!Z23)</f>
        <v>9</v>
      </c>
      <c r="AA23" s="396">
        <f>SUM('別表4-3'!AA23+'別表4-2'!AA23+'別表4-4'!AA23)</f>
        <v>0</v>
      </c>
      <c r="AB23" s="95">
        <f>SUM('別表4-3'!AB23+'別表4-2'!AB23+'別表4-4'!AB23)</f>
        <v>0</v>
      </c>
    </row>
    <row r="24" spans="2:28" ht="21.75" customHeight="1">
      <c r="B24" s="1" t="s">
        <v>356</v>
      </c>
      <c r="C24" s="51">
        <f t="shared" si="0"/>
        <v>21</v>
      </c>
      <c r="D24" s="45">
        <f t="shared" si="1"/>
        <v>8</v>
      </c>
      <c r="E24" s="67">
        <v>100</v>
      </c>
      <c r="F24" s="49">
        <f>SUM('別表4-3'!F24+'別表4-2'!F24+'別表4-4'!F24)</f>
        <v>1</v>
      </c>
      <c r="G24" s="66">
        <f t="shared" si="2"/>
        <v>12.5</v>
      </c>
      <c r="H24" s="50">
        <f>SUM('別表4-3'!H24+'別表4-2'!H24+'別表4-4'!H24)</f>
        <v>0</v>
      </c>
      <c r="I24" s="67">
        <f t="shared" si="3"/>
        <v>0</v>
      </c>
      <c r="J24" s="49">
        <f>SUM('別表4-3'!J24+'別表4-2'!J24+'別表4-4'!J24)</f>
        <v>2</v>
      </c>
      <c r="K24" s="66">
        <f t="shared" si="4"/>
        <v>25</v>
      </c>
      <c r="L24" s="50">
        <f>SUM('別表4-3'!L24+'別表4-2'!L24+'別表4-4'!L24)</f>
        <v>5</v>
      </c>
      <c r="M24" s="67">
        <f t="shared" si="5"/>
        <v>62.5</v>
      </c>
      <c r="N24" s="49">
        <f>SUM('別表4-3'!N24+'別表4-2'!N24+'別表4-4'!N24)</f>
        <v>0</v>
      </c>
      <c r="O24" s="66">
        <f t="shared" si="6"/>
        <v>0</v>
      </c>
      <c r="P24" s="45">
        <f t="shared" si="7"/>
        <v>8</v>
      </c>
      <c r="Q24" s="67">
        <v>100</v>
      </c>
      <c r="R24" s="49">
        <f>SUM('別表4-3'!R24+'別表4-2'!R24+'別表4-4'!R24)</f>
        <v>6</v>
      </c>
      <c r="S24" s="66">
        <f t="shared" si="8"/>
        <v>75</v>
      </c>
      <c r="T24" s="50">
        <f>SUM('別表4-3'!T24+'別表4-2'!T24+'別表4-4'!T24)</f>
        <v>2</v>
      </c>
      <c r="U24" s="67">
        <f t="shared" si="9"/>
        <v>25</v>
      </c>
      <c r="V24" s="49">
        <f>SUM('別表4-3'!V24+'別表4-2'!V24+'別表4-4'!V24)</f>
        <v>0</v>
      </c>
      <c r="W24" s="66">
        <f t="shared" si="10"/>
        <v>0</v>
      </c>
      <c r="X24" s="50">
        <f>SUM('別表4-3'!X24+'別表4-2'!X24+'別表4-4'!X24)</f>
        <v>0</v>
      </c>
      <c r="Y24" s="67">
        <f t="shared" si="11"/>
        <v>0</v>
      </c>
      <c r="Z24" s="396">
        <f>SUM('別表4-3'!Z24+'別表4-2'!Z24+'別表4-4'!Z24)</f>
        <v>12</v>
      </c>
      <c r="AA24" s="396">
        <f>SUM('別表4-3'!AA24+'別表4-2'!AA24+'別表4-4'!AA24)</f>
        <v>1</v>
      </c>
      <c r="AB24" s="95">
        <f>SUM('別表4-3'!AB24+'別表4-2'!AB24+'別表4-4'!AB24)</f>
        <v>0</v>
      </c>
    </row>
    <row r="25" spans="2:28" ht="21.75" customHeight="1">
      <c r="B25" s="1" t="s">
        <v>357</v>
      </c>
      <c r="C25" s="51">
        <f t="shared" si="0"/>
        <v>22</v>
      </c>
      <c r="D25" s="45">
        <f t="shared" si="1"/>
        <v>8</v>
      </c>
      <c r="E25" s="67">
        <v>100</v>
      </c>
      <c r="F25" s="49">
        <f>SUM('別表4-3'!F25+'別表4-2'!F25+'別表4-4'!F25)</f>
        <v>1</v>
      </c>
      <c r="G25" s="66">
        <f t="shared" si="2"/>
        <v>12.5</v>
      </c>
      <c r="H25" s="50">
        <f>SUM('別表4-3'!H25+'別表4-2'!H25+'別表4-4'!H25)</f>
        <v>0</v>
      </c>
      <c r="I25" s="67">
        <f t="shared" si="3"/>
        <v>0</v>
      </c>
      <c r="J25" s="49">
        <f>SUM('別表4-3'!J25+'別表4-2'!J25+'別表4-4'!J25)</f>
        <v>5</v>
      </c>
      <c r="K25" s="66">
        <f t="shared" si="4"/>
        <v>62.5</v>
      </c>
      <c r="L25" s="50">
        <f>SUM('別表4-3'!L25+'別表4-2'!L25+'別表4-4'!L25)</f>
        <v>2</v>
      </c>
      <c r="M25" s="67">
        <f t="shared" si="5"/>
        <v>25</v>
      </c>
      <c r="N25" s="49">
        <f>SUM('別表4-3'!N25+'別表4-2'!N25+'別表4-4'!N25)</f>
        <v>0</v>
      </c>
      <c r="O25" s="66">
        <f t="shared" si="6"/>
        <v>0</v>
      </c>
      <c r="P25" s="45">
        <f t="shared" si="7"/>
        <v>8</v>
      </c>
      <c r="Q25" s="67">
        <v>100</v>
      </c>
      <c r="R25" s="49">
        <f>SUM('別表4-3'!R25+'別表4-2'!R25+'別表4-4'!R25)</f>
        <v>2</v>
      </c>
      <c r="S25" s="66">
        <f t="shared" si="8"/>
        <v>25</v>
      </c>
      <c r="T25" s="50">
        <f>SUM('別表4-3'!T25+'別表4-2'!T25+'別表4-4'!T25)</f>
        <v>3</v>
      </c>
      <c r="U25" s="67">
        <f t="shared" si="9"/>
        <v>37.5</v>
      </c>
      <c r="V25" s="49">
        <f>SUM('別表4-3'!V25+'別表4-2'!V25+'別表4-4'!V25)</f>
        <v>2</v>
      </c>
      <c r="W25" s="66">
        <f t="shared" si="10"/>
        <v>25</v>
      </c>
      <c r="X25" s="50">
        <f>SUM('別表4-3'!X25+'別表4-2'!X25+'別表4-4'!X25)</f>
        <v>1</v>
      </c>
      <c r="Y25" s="67">
        <f t="shared" si="11"/>
        <v>12.5</v>
      </c>
      <c r="Z25" s="396">
        <f>SUM('別表4-3'!Z25+'別表4-2'!Z25+'別表4-4'!Z25)</f>
        <v>12</v>
      </c>
      <c r="AA25" s="396">
        <f>SUM('別表4-3'!AA25+'別表4-2'!AA25+'別表4-4'!AA25)</f>
        <v>2</v>
      </c>
      <c r="AB25" s="95">
        <f>SUM('別表4-3'!AB25+'別表4-2'!AB25+'別表4-4'!AB25)</f>
        <v>0</v>
      </c>
    </row>
    <row r="26" spans="2:28" ht="21.75" customHeight="1">
      <c r="B26" s="1" t="s">
        <v>358</v>
      </c>
      <c r="C26" s="51">
        <f t="shared" si="0"/>
        <v>28</v>
      </c>
      <c r="D26" s="45">
        <f t="shared" si="1"/>
        <v>15</v>
      </c>
      <c r="E26" s="67">
        <v>100</v>
      </c>
      <c r="F26" s="49">
        <f>SUM('別表4-3'!F26+'別表4-2'!F26+'別表4-4'!F26)</f>
        <v>0</v>
      </c>
      <c r="G26" s="66">
        <f t="shared" si="2"/>
        <v>0</v>
      </c>
      <c r="H26" s="50">
        <f>SUM('別表4-3'!H26+'別表4-2'!H26+'別表4-4'!H26)</f>
        <v>0</v>
      </c>
      <c r="I26" s="67">
        <f t="shared" si="3"/>
        <v>0</v>
      </c>
      <c r="J26" s="49">
        <f>SUM('別表4-3'!J26+'別表4-2'!J26+'別表4-4'!J26)</f>
        <v>10</v>
      </c>
      <c r="K26" s="66">
        <f t="shared" si="4"/>
        <v>66.66666666666666</v>
      </c>
      <c r="L26" s="50">
        <f>SUM('別表4-3'!L26+'別表4-2'!L26+'別表4-4'!L26)</f>
        <v>5</v>
      </c>
      <c r="M26" s="67">
        <f t="shared" si="5"/>
        <v>33.33333333333333</v>
      </c>
      <c r="N26" s="49">
        <f>SUM('別表4-3'!N26+'別表4-2'!N26+'別表4-4'!N26)</f>
        <v>0</v>
      </c>
      <c r="O26" s="66">
        <f t="shared" si="6"/>
        <v>0</v>
      </c>
      <c r="P26" s="45">
        <f t="shared" si="7"/>
        <v>15</v>
      </c>
      <c r="Q26" s="67">
        <v>100</v>
      </c>
      <c r="R26" s="49">
        <f>SUM('別表4-3'!R26+'別表4-2'!R26+'別表4-4'!R26)</f>
        <v>7</v>
      </c>
      <c r="S26" s="66">
        <f t="shared" si="8"/>
        <v>46.666666666666664</v>
      </c>
      <c r="T26" s="50">
        <f>SUM('別表4-3'!T26+'別表4-2'!T26+'別表4-4'!T26)</f>
        <v>7</v>
      </c>
      <c r="U26" s="67">
        <f t="shared" si="9"/>
        <v>46.666666666666664</v>
      </c>
      <c r="V26" s="49">
        <f>SUM('別表4-3'!V26+'別表4-2'!V26+'別表4-4'!V26)</f>
        <v>1</v>
      </c>
      <c r="W26" s="66">
        <f t="shared" si="10"/>
        <v>6.666666666666667</v>
      </c>
      <c r="X26" s="50">
        <f>SUM('別表4-3'!X26+'別表4-2'!X26+'別表4-4'!X26)</f>
        <v>0</v>
      </c>
      <c r="Y26" s="67">
        <f t="shared" si="11"/>
        <v>0</v>
      </c>
      <c r="Z26" s="396">
        <f>SUM('別表4-3'!Z26+'別表4-2'!Z26+'別表4-4'!Z26)</f>
        <v>9</v>
      </c>
      <c r="AA26" s="396">
        <f>SUM('別表4-3'!AA26+'別表4-2'!AA26+'別表4-4'!AA26)</f>
        <v>4</v>
      </c>
      <c r="AB26" s="95">
        <f>SUM('別表4-3'!AB26+'別表4-2'!AB26+'別表4-4'!AB26)</f>
        <v>0</v>
      </c>
    </row>
    <row r="27" spans="2:28" ht="21.75" customHeight="1">
      <c r="B27" s="1" t="s">
        <v>359</v>
      </c>
      <c r="C27" s="51">
        <f t="shared" si="0"/>
        <v>34</v>
      </c>
      <c r="D27" s="45">
        <f t="shared" si="1"/>
        <v>10</v>
      </c>
      <c r="E27" s="67">
        <v>100</v>
      </c>
      <c r="F27" s="49">
        <f>SUM('別表4-3'!F27+'別表4-2'!F27+'別表4-4'!F27)</f>
        <v>0</v>
      </c>
      <c r="G27" s="66">
        <f t="shared" si="2"/>
        <v>0</v>
      </c>
      <c r="H27" s="50">
        <f>SUM('別表4-3'!H27+'別表4-2'!H27+'別表4-4'!H27)</f>
        <v>0</v>
      </c>
      <c r="I27" s="67">
        <f t="shared" si="3"/>
        <v>0</v>
      </c>
      <c r="J27" s="49">
        <f>SUM('別表4-3'!J27+'別表4-2'!J27+'別表4-4'!J27)</f>
        <v>9</v>
      </c>
      <c r="K27" s="66">
        <f t="shared" si="4"/>
        <v>90</v>
      </c>
      <c r="L27" s="50">
        <f>SUM('別表4-3'!L27+'別表4-2'!L27+'別表4-4'!L27)</f>
        <v>1</v>
      </c>
      <c r="M27" s="67">
        <f t="shared" si="5"/>
        <v>10</v>
      </c>
      <c r="N27" s="49">
        <f>SUM('別表4-3'!N27+'別表4-2'!N27+'別表4-4'!N27)</f>
        <v>0</v>
      </c>
      <c r="O27" s="66">
        <f t="shared" si="6"/>
        <v>0</v>
      </c>
      <c r="P27" s="45">
        <f t="shared" si="7"/>
        <v>10</v>
      </c>
      <c r="Q27" s="67">
        <v>100</v>
      </c>
      <c r="R27" s="49">
        <f>SUM('別表4-3'!R27+'別表4-2'!R27+'別表4-4'!R27)</f>
        <v>3</v>
      </c>
      <c r="S27" s="66">
        <f t="shared" si="8"/>
        <v>30</v>
      </c>
      <c r="T27" s="50">
        <f>SUM('別表4-3'!T27+'別表4-2'!T27+'別表4-4'!T27)</f>
        <v>4</v>
      </c>
      <c r="U27" s="67">
        <f t="shared" si="9"/>
        <v>40</v>
      </c>
      <c r="V27" s="49">
        <f>SUM('別表4-3'!V27+'別表4-2'!V27+'別表4-4'!V27)</f>
        <v>3</v>
      </c>
      <c r="W27" s="66">
        <f t="shared" si="10"/>
        <v>30</v>
      </c>
      <c r="X27" s="50">
        <f>SUM('別表4-3'!X27+'別表4-2'!X27+'別表4-4'!X27)</f>
        <v>0</v>
      </c>
      <c r="Y27" s="67">
        <f t="shared" si="11"/>
        <v>0</v>
      </c>
      <c r="Z27" s="396">
        <f>SUM('別表4-3'!Z27+'別表4-2'!Z27+'別表4-4'!Z27)</f>
        <v>18</v>
      </c>
      <c r="AA27" s="396">
        <f>SUM('別表4-3'!AA27+'別表4-2'!AA27+'別表4-4'!AA27)</f>
        <v>6</v>
      </c>
      <c r="AB27" s="95">
        <f>SUM('別表4-3'!AB27+'別表4-2'!AB27+'別表4-4'!AB27)</f>
        <v>0</v>
      </c>
    </row>
    <row r="28" spans="2:28" ht="21.75" customHeight="1">
      <c r="B28" s="1" t="s">
        <v>360</v>
      </c>
      <c r="C28" s="51">
        <f t="shared" si="0"/>
        <v>93</v>
      </c>
      <c r="D28" s="45">
        <f t="shared" si="1"/>
        <v>42</v>
      </c>
      <c r="E28" s="67">
        <v>100</v>
      </c>
      <c r="F28" s="49">
        <f>SUM('別表4-3'!F28+'別表4-2'!F28+'別表4-4'!F28)</f>
        <v>2</v>
      </c>
      <c r="G28" s="66">
        <f t="shared" si="2"/>
        <v>4.761904761904762</v>
      </c>
      <c r="H28" s="50">
        <f>SUM('別表4-3'!H28+'別表4-2'!H28+'別表4-4'!H28)</f>
        <v>0</v>
      </c>
      <c r="I28" s="67">
        <f t="shared" si="3"/>
        <v>0</v>
      </c>
      <c r="J28" s="49">
        <f>SUM('別表4-3'!J28+'別表4-2'!J28+'別表4-4'!J28)</f>
        <v>23</v>
      </c>
      <c r="K28" s="66">
        <f t="shared" si="4"/>
        <v>54.761904761904766</v>
      </c>
      <c r="L28" s="50">
        <f>SUM('別表4-3'!L28+'別表4-2'!L28+'別表4-4'!L28)</f>
        <v>15</v>
      </c>
      <c r="M28" s="67">
        <f t="shared" si="5"/>
        <v>35.714285714285715</v>
      </c>
      <c r="N28" s="49">
        <f>SUM('別表4-3'!N28+'別表4-2'!N28+'別表4-4'!N28)</f>
        <v>2</v>
      </c>
      <c r="O28" s="66">
        <f t="shared" si="6"/>
        <v>4.761904761904762</v>
      </c>
      <c r="P28" s="45">
        <f t="shared" si="7"/>
        <v>42</v>
      </c>
      <c r="Q28" s="67">
        <v>100</v>
      </c>
      <c r="R28" s="49">
        <f>SUM('別表4-3'!R28+'別表4-2'!R28+'別表4-4'!R28)</f>
        <v>12</v>
      </c>
      <c r="S28" s="66">
        <f t="shared" si="8"/>
        <v>28.57142857142857</v>
      </c>
      <c r="T28" s="50">
        <f>SUM('別表4-3'!T28+'別表4-2'!T28+'別表4-4'!T28)</f>
        <v>18</v>
      </c>
      <c r="U28" s="67">
        <f t="shared" si="9"/>
        <v>42.857142857142854</v>
      </c>
      <c r="V28" s="49">
        <f>SUM('別表4-3'!V28+'別表4-2'!V28+'別表4-4'!V28)</f>
        <v>12</v>
      </c>
      <c r="W28" s="66">
        <f t="shared" si="10"/>
        <v>28.57142857142857</v>
      </c>
      <c r="X28" s="50">
        <f>SUM('別表4-3'!X28+'別表4-2'!X28+'別表4-4'!X28)</f>
        <v>0</v>
      </c>
      <c r="Y28" s="67">
        <f t="shared" si="11"/>
        <v>0</v>
      </c>
      <c r="Z28" s="396">
        <f>SUM('別表4-3'!Z28+'別表4-2'!Z28+'別表4-4'!Z28)</f>
        <v>35</v>
      </c>
      <c r="AA28" s="396">
        <f>SUM('別表4-3'!AA28+'別表4-2'!AA28+'別表4-4'!AA28)</f>
        <v>16</v>
      </c>
      <c r="AB28" s="95">
        <f>SUM('別表4-3'!AB28+'別表4-2'!AB28+'別表4-4'!AB28)</f>
        <v>0</v>
      </c>
    </row>
    <row r="29" spans="2:28" ht="21.75" customHeight="1">
      <c r="B29" s="1" t="s">
        <v>361</v>
      </c>
      <c r="C29" s="51">
        <f t="shared" si="0"/>
        <v>1443</v>
      </c>
      <c r="D29" s="45">
        <f t="shared" si="1"/>
        <v>1127</v>
      </c>
      <c r="E29" s="67">
        <v>100</v>
      </c>
      <c r="F29" s="49">
        <f>SUM('別表4-3'!F29+'別表4-2'!F29+'別表4-4'!F29)</f>
        <v>1</v>
      </c>
      <c r="G29" s="66">
        <f t="shared" si="2"/>
        <v>0.08873114463176575</v>
      </c>
      <c r="H29" s="50">
        <f>SUM('別表4-3'!H29+'別表4-2'!H29+'別表4-4'!H29)</f>
        <v>0</v>
      </c>
      <c r="I29" s="67">
        <f t="shared" si="3"/>
        <v>0</v>
      </c>
      <c r="J29" s="49">
        <f>SUM('別表4-3'!J29+'別表4-2'!J29+'別表4-4'!J29)</f>
        <v>1097</v>
      </c>
      <c r="K29" s="66">
        <f t="shared" si="4"/>
        <v>97.33806566104703</v>
      </c>
      <c r="L29" s="50">
        <f>SUM('別表4-3'!L29+'別表4-2'!L29+'別表4-4'!L29)</f>
        <v>29</v>
      </c>
      <c r="M29" s="67">
        <f t="shared" si="5"/>
        <v>2.5732031943212066</v>
      </c>
      <c r="N29" s="49">
        <f>SUM('別表4-3'!N29+'別表4-2'!N29+'別表4-4'!N29)</f>
        <v>0</v>
      </c>
      <c r="O29" s="66">
        <f t="shared" si="6"/>
        <v>0</v>
      </c>
      <c r="P29" s="45">
        <f t="shared" si="7"/>
        <v>1127</v>
      </c>
      <c r="Q29" s="67">
        <v>100</v>
      </c>
      <c r="R29" s="49">
        <f>SUM('別表4-3'!R29+'別表4-2'!R29+'別表4-4'!R29)</f>
        <v>25</v>
      </c>
      <c r="S29" s="66">
        <f t="shared" si="8"/>
        <v>2.218278615794144</v>
      </c>
      <c r="T29" s="50">
        <f>SUM('別表4-3'!T29+'別表4-2'!T29+'別表4-4'!T29)</f>
        <v>828</v>
      </c>
      <c r="U29" s="67">
        <f t="shared" si="9"/>
        <v>73.46938775510205</v>
      </c>
      <c r="V29" s="49">
        <f>SUM('別表4-3'!V29+'別表4-2'!V29+'別表4-4'!V29)</f>
        <v>269</v>
      </c>
      <c r="W29" s="66">
        <f t="shared" si="10"/>
        <v>23.86867790594499</v>
      </c>
      <c r="X29" s="50">
        <f>SUM('別表4-3'!X29+'別表4-2'!X29+'別表4-4'!X29)</f>
        <v>5</v>
      </c>
      <c r="Y29" s="67">
        <f t="shared" si="11"/>
        <v>0.44365572315882873</v>
      </c>
      <c r="Z29" s="396">
        <f>SUM('別表4-3'!Z29+'別表4-2'!Z29+'別表4-4'!Z29)</f>
        <v>267</v>
      </c>
      <c r="AA29" s="396">
        <f>SUM('別表4-3'!AA29+'別表4-2'!AA29+'別表4-4'!AA29)</f>
        <v>49</v>
      </c>
      <c r="AB29" s="95">
        <f>SUM('別表4-3'!AB29+'別表4-2'!AB29+'別表4-4'!AB29)</f>
        <v>0</v>
      </c>
    </row>
    <row r="30" spans="2:28" ht="21.75" customHeight="1">
      <c r="B30" s="1" t="s">
        <v>362</v>
      </c>
      <c r="C30" s="51">
        <f t="shared" si="0"/>
        <v>83</v>
      </c>
      <c r="D30" s="45">
        <f t="shared" si="1"/>
        <v>24</v>
      </c>
      <c r="E30" s="67">
        <v>100</v>
      </c>
      <c r="F30" s="49">
        <f>SUM('別表4-3'!F30+'別表4-2'!F30+'別表4-4'!F30)</f>
        <v>6</v>
      </c>
      <c r="G30" s="66">
        <f t="shared" si="2"/>
        <v>25</v>
      </c>
      <c r="H30" s="50">
        <f>SUM('別表4-3'!H30+'別表4-2'!H30+'別表4-4'!H30)</f>
        <v>0</v>
      </c>
      <c r="I30" s="67">
        <f t="shared" si="3"/>
        <v>0</v>
      </c>
      <c r="J30" s="49">
        <f>SUM('別表4-3'!J30+'別表4-2'!J30+'別表4-4'!J30)</f>
        <v>12</v>
      </c>
      <c r="K30" s="66">
        <f t="shared" si="4"/>
        <v>50</v>
      </c>
      <c r="L30" s="50">
        <f>SUM('別表4-3'!L30+'別表4-2'!L30+'別表4-4'!L30)</f>
        <v>6</v>
      </c>
      <c r="M30" s="67">
        <f t="shared" si="5"/>
        <v>25</v>
      </c>
      <c r="N30" s="49">
        <f>SUM('別表4-3'!N30+'別表4-2'!N30+'別表4-4'!N30)</f>
        <v>0</v>
      </c>
      <c r="O30" s="66">
        <f t="shared" si="6"/>
        <v>0</v>
      </c>
      <c r="P30" s="45">
        <f t="shared" si="7"/>
        <v>24</v>
      </c>
      <c r="Q30" s="67">
        <v>100</v>
      </c>
      <c r="R30" s="49">
        <f>SUM('別表4-3'!R30+'別表4-2'!R30+'別表4-4'!R30)</f>
        <v>4</v>
      </c>
      <c r="S30" s="66">
        <f t="shared" si="8"/>
        <v>16.666666666666664</v>
      </c>
      <c r="T30" s="50">
        <f>SUM('別表4-3'!T30+'別表4-2'!T30+'別表4-4'!T30)</f>
        <v>16</v>
      </c>
      <c r="U30" s="67">
        <f t="shared" si="9"/>
        <v>66.66666666666666</v>
      </c>
      <c r="V30" s="49">
        <f>SUM('別表4-3'!V30+'別表4-2'!V30+'別表4-4'!V30)</f>
        <v>3</v>
      </c>
      <c r="W30" s="66">
        <f t="shared" si="10"/>
        <v>12.5</v>
      </c>
      <c r="X30" s="50">
        <f>SUM('別表4-3'!X30+'別表4-2'!X30+'別表4-4'!X30)</f>
        <v>1</v>
      </c>
      <c r="Y30" s="67">
        <f t="shared" si="11"/>
        <v>4.166666666666666</v>
      </c>
      <c r="Z30" s="396">
        <f>SUM('別表4-3'!Z30+'別表4-2'!Z30+'別表4-4'!Z30)</f>
        <v>52</v>
      </c>
      <c r="AA30" s="396">
        <f>SUM('別表4-3'!AA30+'別表4-2'!AA30+'別表4-4'!AA30)</f>
        <v>7</v>
      </c>
      <c r="AB30" s="95">
        <f>SUM('別表4-3'!AB30+'別表4-2'!AB30+'別表4-4'!AB30)</f>
        <v>0</v>
      </c>
    </row>
    <row r="31" spans="2:28" ht="21.75" customHeight="1">
      <c r="B31" s="1" t="s">
        <v>363</v>
      </c>
      <c r="C31" s="51">
        <f t="shared" si="0"/>
        <v>111</v>
      </c>
      <c r="D31" s="45">
        <f t="shared" si="1"/>
        <v>42</v>
      </c>
      <c r="E31" s="67">
        <v>100</v>
      </c>
      <c r="F31" s="49">
        <f>SUM('別表4-3'!F31+'別表4-2'!F31+'別表4-4'!F31)</f>
        <v>2</v>
      </c>
      <c r="G31" s="66">
        <f t="shared" si="2"/>
        <v>4.761904761904762</v>
      </c>
      <c r="H31" s="50">
        <f>SUM('別表4-3'!H31+'別表4-2'!H31+'別表4-4'!H31)</f>
        <v>0</v>
      </c>
      <c r="I31" s="67">
        <f t="shared" si="3"/>
        <v>0</v>
      </c>
      <c r="J31" s="49">
        <f>SUM('別表4-3'!J31+'別表4-2'!J31+'別表4-4'!J31)</f>
        <v>4</v>
      </c>
      <c r="K31" s="66">
        <f t="shared" si="4"/>
        <v>9.523809523809524</v>
      </c>
      <c r="L31" s="50">
        <f>SUM('別表4-3'!L31+'別表4-2'!L31+'別表4-4'!L31)</f>
        <v>36</v>
      </c>
      <c r="M31" s="67">
        <f t="shared" si="5"/>
        <v>85.71428571428571</v>
      </c>
      <c r="N31" s="49">
        <f>SUM('別表4-3'!N31+'別表4-2'!N31+'別表4-4'!N31)</f>
        <v>0</v>
      </c>
      <c r="O31" s="66">
        <f t="shared" si="6"/>
        <v>0</v>
      </c>
      <c r="P31" s="45">
        <f t="shared" si="7"/>
        <v>42</v>
      </c>
      <c r="Q31" s="67">
        <v>100</v>
      </c>
      <c r="R31" s="49">
        <f>SUM('別表4-3'!R31+'別表4-2'!R31+'別表4-4'!R31)</f>
        <v>13</v>
      </c>
      <c r="S31" s="66">
        <f t="shared" si="8"/>
        <v>30.952380952380953</v>
      </c>
      <c r="T31" s="50">
        <f>SUM('別表4-3'!T31+'別表4-2'!T31+'別表4-4'!T31)</f>
        <v>14</v>
      </c>
      <c r="U31" s="67">
        <f t="shared" si="9"/>
        <v>33.33333333333333</v>
      </c>
      <c r="V31" s="49">
        <f>SUM('別表4-3'!V31+'別表4-2'!V31+'別表4-4'!V31)</f>
        <v>8</v>
      </c>
      <c r="W31" s="66">
        <f t="shared" si="10"/>
        <v>19.047619047619047</v>
      </c>
      <c r="X31" s="50">
        <f>SUM('別表4-3'!X31+'別表4-2'!X31+'別表4-4'!X31)</f>
        <v>7</v>
      </c>
      <c r="Y31" s="67">
        <f t="shared" si="11"/>
        <v>16.666666666666664</v>
      </c>
      <c r="Z31" s="396">
        <f>SUM('別表4-3'!Z31+'別表4-2'!Z31+'別表4-4'!Z31)</f>
        <v>64</v>
      </c>
      <c r="AA31" s="396">
        <f>SUM('別表4-3'!AA31+'別表4-2'!AA31+'別表4-4'!AA31)</f>
        <v>5</v>
      </c>
      <c r="AB31" s="95">
        <f>SUM('別表4-3'!AB31+'別表4-2'!AB31+'別表4-4'!AB31)</f>
        <v>0</v>
      </c>
    </row>
    <row r="32" spans="2:28" ht="21.75" customHeight="1">
      <c r="B32" s="1" t="s">
        <v>364</v>
      </c>
      <c r="C32" s="51">
        <f t="shared" si="0"/>
        <v>127</v>
      </c>
      <c r="D32" s="45">
        <f t="shared" si="1"/>
        <v>32</v>
      </c>
      <c r="E32" s="67">
        <v>100</v>
      </c>
      <c r="F32" s="49">
        <f>SUM('別表4-3'!F32+'別表4-2'!F32+'別表4-4'!F32)</f>
        <v>0</v>
      </c>
      <c r="G32" s="66">
        <f t="shared" si="2"/>
        <v>0</v>
      </c>
      <c r="H32" s="50">
        <f>SUM('別表4-3'!H32+'別表4-2'!H32+'別表4-4'!H32)</f>
        <v>0</v>
      </c>
      <c r="I32" s="67">
        <f t="shared" si="3"/>
        <v>0</v>
      </c>
      <c r="J32" s="49">
        <f>SUM('別表4-3'!J32+'別表4-2'!J32+'別表4-4'!J32)</f>
        <v>21</v>
      </c>
      <c r="K32" s="66">
        <f t="shared" si="4"/>
        <v>65.625</v>
      </c>
      <c r="L32" s="50">
        <f>SUM('別表4-3'!L32+'別表4-2'!L32+'別表4-4'!L32)</f>
        <v>11</v>
      </c>
      <c r="M32" s="67">
        <f t="shared" si="5"/>
        <v>34.375</v>
      </c>
      <c r="N32" s="49">
        <f>SUM('別表4-3'!N32+'別表4-2'!N32+'別表4-4'!N32)</f>
        <v>0</v>
      </c>
      <c r="O32" s="66">
        <f t="shared" si="6"/>
        <v>0</v>
      </c>
      <c r="P32" s="45">
        <f t="shared" si="7"/>
        <v>32</v>
      </c>
      <c r="Q32" s="67">
        <v>100</v>
      </c>
      <c r="R32" s="49">
        <f>SUM('別表4-3'!R32+'別表4-2'!R32+'別表4-4'!R32)</f>
        <v>11</v>
      </c>
      <c r="S32" s="66">
        <f t="shared" si="8"/>
        <v>34.375</v>
      </c>
      <c r="T32" s="50">
        <f>SUM('別表4-3'!T32+'別表4-2'!T32+'別表4-4'!T32)</f>
        <v>16</v>
      </c>
      <c r="U32" s="67">
        <f t="shared" si="9"/>
        <v>50</v>
      </c>
      <c r="V32" s="49">
        <f>SUM('別表4-3'!V32+'別表4-2'!V32+'別表4-4'!V32)</f>
        <v>5</v>
      </c>
      <c r="W32" s="66">
        <f t="shared" si="10"/>
        <v>15.625</v>
      </c>
      <c r="X32" s="50">
        <f>SUM('別表4-3'!X32+'別表4-2'!X32+'別表4-4'!X32)</f>
        <v>0</v>
      </c>
      <c r="Y32" s="67">
        <f t="shared" si="11"/>
        <v>0</v>
      </c>
      <c r="Z32" s="396">
        <f>SUM('別表4-3'!Z32+'別表4-2'!Z32+'別表4-4'!Z32)</f>
        <v>88</v>
      </c>
      <c r="AA32" s="396">
        <f>SUM('別表4-3'!AA32+'別表4-2'!AA32+'別表4-4'!AA32)</f>
        <v>7</v>
      </c>
      <c r="AB32" s="95">
        <f>SUM('別表4-3'!AB32+'別表4-2'!AB32+'別表4-4'!AB32)</f>
        <v>0</v>
      </c>
    </row>
    <row r="33" spans="2:28" ht="21.75" customHeight="1">
      <c r="B33" s="1" t="s">
        <v>365</v>
      </c>
      <c r="C33" s="51">
        <f t="shared" si="0"/>
        <v>2133</v>
      </c>
      <c r="D33" s="45">
        <f t="shared" si="1"/>
        <v>1654</v>
      </c>
      <c r="E33" s="67">
        <v>100</v>
      </c>
      <c r="F33" s="49">
        <f>SUM('別表4-3'!F33+'別表4-2'!F33+'別表4-4'!F33)</f>
        <v>8</v>
      </c>
      <c r="G33" s="66">
        <f t="shared" si="2"/>
        <v>0.48367593712212814</v>
      </c>
      <c r="H33" s="50">
        <f>SUM('別表4-3'!H33+'別表4-2'!H33+'別表4-4'!H33)</f>
        <v>0</v>
      </c>
      <c r="I33" s="67">
        <f t="shared" si="3"/>
        <v>0</v>
      </c>
      <c r="J33" s="49">
        <f>SUM('別表4-3'!J33+'別表4-2'!J33+'別表4-4'!J33)</f>
        <v>832</v>
      </c>
      <c r="K33" s="66">
        <f t="shared" si="4"/>
        <v>50.302297460701325</v>
      </c>
      <c r="L33" s="50">
        <f>SUM('別表4-3'!L33+'別表4-2'!L33+'別表4-4'!L33)</f>
        <v>814</v>
      </c>
      <c r="M33" s="67">
        <f t="shared" si="5"/>
        <v>49.21402660217654</v>
      </c>
      <c r="N33" s="49">
        <f>SUM('別表4-3'!N33+'別表4-2'!N33+'別表4-4'!N33)</f>
        <v>0</v>
      </c>
      <c r="O33" s="66">
        <f t="shared" si="6"/>
        <v>0</v>
      </c>
      <c r="P33" s="45">
        <f t="shared" si="7"/>
        <v>1654</v>
      </c>
      <c r="Q33" s="67">
        <v>100</v>
      </c>
      <c r="R33" s="49">
        <f>SUM('別表4-3'!R33+'別表4-2'!R33+'別表4-4'!R33)</f>
        <v>151</v>
      </c>
      <c r="S33" s="66">
        <f t="shared" si="8"/>
        <v>9.12938331318017</v>
      </c>
      <c r="T33" s="50">
        <f>SUM('別表4-3'!T33+'別表4-2'!T33+'別表4-4'!T33)</f>
        <v>1431</v>
      </c>
      <c r="U33" s="67">
        <f t="shared" si="9"/>
        <v>86.51753325272068</v>
      </c>
      <c r="V33" s="49">
        <f>SUM('別表4-3'!V33+'別表4-2'!V33+'別表4-4'!V33)</f>
        <v>70</v>
      </c>
      <c r="W33" s="66">
        <f t="shared" si="10"/>
        <v>4.2321644498186215</v>
      </c>
      <c r="X33" s="50">
        <f>SUM('別表4-3'!X33+'別表4-2'!X33+'別表4-4'!X33)</f>
        <v>2</v>
      </c>
      <c r="Y33" s="67">
        <f t="shared" si="11"/>
        <v>0.12091898428053204</v>
      </c>
      <c r="Z33" s="396">
        <f>SUM('別表4-3'!Z33+'別表4-2'!Z33+'別表4-4'!Z33)</f>
        <v>423</v>
      </c>
      <c r="AA33" s="396">
        <f>SUM('別表4-3'!AA33+'別表4-2'!AA33+'別表4-4'!AA33)</f>
        <v>55</v>
      </c>
      <c r="AB33" s="95">
        <f>SUM('別表4-3'!AB33+'別表4-2'!AB33+'別表4-4'!AB33)</f>
        <v>1</v>
      </c>
    </row>
    <row r="34" spans="2:28" ht="21.75" customHeight="1">
      <c r="B34" s="1" t="s">
        <v>366</v>
      </c>
      <c r="C34" s="51">
        <f t="shared" si="0"/>
        <v>744</v>
      </c>
      <c r="D34" s="45">
        <f t="shared" si="1"/>
        <v>638</v>
      </c>
      <c r="E34" s="67">
        <v>100</v>
      </c>
      <c r="F34" s="49">
        <f>SUM('別表4-3'!F34+'別表4-2'!F34+'別表4-4'!F34)</f>
        <v>1</v>
      </c>
      <c r="G34" s="66">
        <f t="shared" si="2"/>
        <v>0.1567398119122257</v>
      </c>
      <c r="H34" s="50">
        <f>SUM('別表4-3'!H34+'別表4-2'!H34+'別表4-4'!H34)</f>
        <v>0</v>
      </c>
      <c r="I34" s="67">
        <f t="shared" si="3"/>
        <v>0</v>
      </c>
      <c r="J34" s="49">
        <f>SUM('別表4-3'!J34+'別表4-2'!J34+'別表4-4'!J34)</f>
        <v>616</v>
      </c>
      <c r="K34" s="66">
        <f t="shared" si="4"/>
        <v>96.55172413793103</v>
      </c>
      <c r="L34" s="50">
        <f>SUM('別表4-3'!L34+'別表4-2'!L34+'別表4-4'!L34)</f>
        <v>21</v>
      </c>
      <c r="M34" s="67">
        <f t="shared" si="5"/>
        <v>3.2915360501567394</v>
      </c>
      <c r="N34" s="49">
        <f>SUM('別表4-3'!N34+'別表4-2'!N34+'別表4-4'!N34)</f>
        <v>0</v>
      </c>
      <c r="O34" s="66">
        <f t="shared" si="6"/>
        <v>0</v>
      </c>
      <c r="P34" s="45">
        <f t="shared" si="7"/>
        <v>638</v>
      </c>
      <c r="Q34" s="67">
        <v>100</v>
      </c>
      <c r="R34" s="49">
        <f>SUM('別表4-3'!R34+'別表4-2'!R34+'別表4-4'!R34)</f>
        <v>57</v>
      </c>
      <c r="S34" s="66">
        <f t="shared" si="8"/>
        <v>8.934169278996865</v>
      </c>
      <c r="T34" s="50">
        <f>SUM('別表4-3'!T34+'別表4-2'!T34+'別表4-4'!T34)</f>
        <v>499</v>
      </c>
      <c r="U34" s="67">
        <f t="shared" si="9"/>
        <v>78.21316614420063</v>
      </c>
      <c r="V34" s="49">
        <f>SUM('別表4-3'!V34+'別表4-2'!V34+'別表4-4'!V34)</f>
        <v>78</v>
      </c>
      <c r="W34" s="66">
        <f t="shared" si="10"/>
        <v>12.225705329153605</v>
      </c>
      <c r="X34" s="50">
        <f>SUM('別表4-3'!X34+'別表4-2'!X34+'別表4-4'!X34)</f>
        <v>4</v>
      </c>
      <c r="Y34" s="67">
        <f t="shared" si="11"/>
        <v>0.6269592476489028</v>
      </c>
      <c r="Z34" s="396">
        <f>SUM('別表4-3'!Z34+'別表4-2'!Z34+'別表4-4'!Z34)</f>
        <v>79</v>
      </c>
      <c r="AA34" s="396">
        <f>SUM('別表4-3'!AA34+'別表4-2'!AA34+'別表4-4'!AA34)</f>
        <v>27</v>
      </c>
      <c r="AB34" s="95">
        <f>SUM('別表4-3'!AB34+'別表4-2'!AB34+'別表4-4'!AB34)</f>
        <v>0</v>
      </c>
    </row>
    <row r="35" spans="2:28" ht="21.75" customHeight="1">
      <c r="B35" s="1" t="s">
        <v>367</v>
      </c>
      <c r="C35" s="51">
        <f t="shared" si="0"/>
        <v>254</v>
      </c>
      <c r="D35" s="45">
        <f t="shared" si="1"/>
        <v>186</v>
      </c>
      <c r="E35" s="67">
        <v>100</v>
      </c>
      <c r="F35" s="49">
        <f>SUM('別表4-3'!F35+'別表4-2'!F35+'別表4-4'!F35)</f>
        <v>2</v>
      </c>
      <c r="G35" s="66">
        <f t="shared" si="2"/>
        <v>1.0752688172043012</v>
      </c>
      <c r="H35" s="50">
        <f>SUM('別表4-3'!H35+'別表4-2'!H35+'別表4-4'!H35)</f>
        <v>0</v>
      </c>
      <c r="I35" s="67">
        <f t="shared" si="3"/>
        <v>0</v>
      </c>
      <c r="J35" s="49">
        <f>SUM('別表4-3'!J35+'別表4-2'!J35+'別表4-4'!J35)</f>
        <v>167</v>
      </c>
      <c r="K35" s="66">
        <f t="shared" si="4"/>
        <v>89.78494623655914</v>
      </c>
      <c r="L35" s="50">
        <f>SUM('別表4-3'!L35+'別表4-2'!L35+'別表4-4'!L35)</f>
        <v>17</v>
      </c>
      <c r="M35" s="67">
        <f t="shared" si="5"/>
        <v>9.13978494623656</v>
      </c>
      <c r="N35" s="49">
        <f>SUM('別表4-3'!N35+'別表4-2'!N35+'別表4-4'!N35)</f>
        <v>0</v>
      </c>
      <c r="O35" s="66">
        <f t="shared" si="6"/>
        <v>0</v>
      </c>
      <c r="P35" s="45">
        <f t="shared" si="7"/>
        <v>186</v>
      </c>
      <c r="Q35" s="67">
        <v>100</v>
      </c>
      <c r="R35" s="49">
        <f>SUM('別表4-3'!R35+'別表4-2'!R35+'別表4-4'!R35)</f>
        <v>8</v>
      </c>
      <c r="S35" s="66">
        <f t="shared" si="8"/>
        <v>4.301075268817205</v>
      </c>
      <c r="T35" s="50">
        <f>SUM('別表4-3'!T35+'別表4-2'!T35+'別表4-4'!T35)</f>
        <v>61</v>
      </c>
      <c r="U35" s="67">
        <f t="shared" si="9"/>
        <v>32.795698924731184</v>
      </c>
      <c r="V35" s="49">
        <f>SUM('別表4-3'!V35+'別表4-2'!V35+'別表4-4'!V35)</f>
        <v>117</v>
      </c>
      <c r="W35" s="66">
        <f t="shared" si="10"/>
        <v>62.903225806451616</v>
      </c>
      <c r="X35" s="50">
        <f>SUM('別表4-3'!X35+'別表4-2'!X35+'別表4-4'!X35)</f>
        <v>0</v>
      </c>
      <c r="Y35" s="67">
        <f t="shared" si="11"/>
        <v>0</v>
      </c>
      <c r="Z35" s="396">
        <f>SUM('別表4-3'!Z35+'別表4-2'!Z35+'別表4-4'!Z35)</f>
        <v>41</v>
      </c>
      <c r="AA35" s="396">
        <f>SUM('別表4-3'!AA35+'別表4-2'!AA35+'別表4-4'!AA35)</f>
        <v>27</v>
      </c>
      <c r="AB35" s="95">
        <f>SUM('別表4-3'!AB35+'別表4-2'!AB35+'別表4-4'!AB35)</f>
        <v>0</v>
      </c>
    </row>
    <row r="36" spans="2:28" ht="21.75" customHeight="1">
      <c r="B36" s="96" t="s">
        <v>368</v>
      </c>
      <c r="C36" s="51">
        <f t="shared" si="0"/>
        <v>158</v>
      </c>
      <c r="D36" s="45">
        <f t="shared" si="1"/>
        <v>131</v>
      </c>
      <c r="E36" s="67">
        <v>100</v>
      </c>
      <c r="F36" s="49">
        <f>SUM('別表4-3'!F36+'別表4-2'!F36+'別表4-4'!F36)</f>
        <v>1</v>
      </c>
      <c r="G36" s="66">
        <f t="shared" si="2"/>
        <v>0.7633587786259541</v>
      </c>
      <c r="H36" s="50">
        <f>SUM('別表4-3'!H36+'別表4-2'!H36+'別表4-4'!H36)</f>
        <v>0</v>
      </c>
      <c r="I36" s="67">
        <f t="shared" si="3"/>
        <v>0</v>
      </c>
      <c r="J36" s="49">
        <f>SUM('別表4-3'!J36+'別表4-2'!J36+'別表4-4'!J36)</f>
        <v>125</v>
      </c>
      <c r="K36" s="66">
        <f t="shared" si="4"/>
        <v>95.41984732824427</v>
      </c>
      <c r="L36" s="50">
        <f>SUM('別表4-3'!L36+'別表4-2'!L36+'別表4-4'!L36)</f>
        <v>5</v>
      </c>
      <c r="M36" s="67">
        <f t="shared" si="5"/>
        <v>3.816793893129771</v>
      </c>
      <c r="N36" s="49">
        <f>SUM('別表4-3'!N36+'別表4-2'!N36+'別表4-4'!N36)</f>
        <v>0</v>
      </c>
      <c r="O36" s="66">
        <f t="shared" si="6"/>
        <v>0</v>
      </c>
      <c r="P36" s="45">
        <f t="shared" si="7"/>
        <v>131</v>
      </c>
      <c r="Q36" s="67">
        <v>100</v>
      </c>
      <c r="R36" s="49">
        <f>SUM('別表4-3'!R36+'別表4-2'!R36+'別表4-4'!R36)</f>
        <v>9</v>
      </c>
      <c r="S36" s="66">
        <f t="shared" si="8"/>
        <v>6.870229007633588</v>
      </c>
      <c r="T36" s="50">
        <f>SUM('別表4-3'!T36+'別表4-2'!T36+'別表4-4'!T36)</f>
        <v>119</v>
      </c>
      <c r="U36" s="67">
        <f t="shared" si="9"/>
        <v>90.83969465648855</v>
      </c>
      <c r="V36" s="49">
        <f>SUM('別表4-3'!V36+'別表4-2'!V36+'別表4-4'!V36)</f>
        <v>2</v>
      </c>
      <c r="W36" s="66">
        <f t="shared" si="10"/>
        <v>1.5267175572519083</v>
      </c>
      <c r="X36" s="50">
        <f>SUM('別表4-3'!X36+'別表4-2'!X36+'別表4-4'!X36)</f>
        <v>1</v>
      </c>
      <c r="Y36" s="67">
        <f t="shared" si="11"/>
        <v>0.7633587786259541</v>
      </c>
      <c r="Z36" s="396">
        <f>SUM('別表4-3'!Z36+'別表4-2'!Z36+'別表4-4'!Z36)</f>
        <v>21</v>
      </c>
      <c r="AA36" s="396">
        <f>SUM('別表4-3'!AA36+'別表4-2'!AA36+'別表4-4'!AA36)</f>
        <v>6</v>
      </c>
      <c r="AB36" s="95">
        <f>SUM('別表4-3'!AB36+'別表4-2'!AB36+'別表4-4'!AB36)</f>
        <v>0</v>
      </c>
    </row>
    <row r="37" spans="2:28" ht="21.75" customHeight="1">
      <c r="B37" s="1" t="s">
        <v>369</v>
      </c>
      <c r="C37" s="51">
        <f t="shared" si="0"/>
        <v>18</v>
      </c>
      <c r="D37" s="45">
        <f t="shared" si="1"/>
        <v>10</v>
      </c>
      <c r="E37" s="67">
        <v>100</v>
      </c>
      <c r="F37" s="49">
        <f>SUM('別表4-3'!F37+'別表4-2'!F37+'別表4-4'!F37)</f>
        <v>1</v>
      </c>
      <c r="G37" s="66">
        <f t="shared" si="2"/>
        <v>10</v>
      </c>
      <c r="H37" s="50">
        <f>SUM('別表4-3'!H37+'別表4-2'!H37+'別表4-4'!H37)</f>
        <v>0</v>
      </c>
      <c r="I37" s="67">
        <f t="shared" si="3"/>
        <v>0</v>
      </c>
      <c r="J37" s="49">
        <f>SUM('別表4-3'!J37+'別表4-2'!J37+'別表4-4'!J37)</f>
        <v>5</v>
      </c>
      <c r="K37" s="66">
        <f t="shared" si="4"/>
        <v>50</v>
      </c>
      <c r="L37" s="50">
        <f>SUM('別表4-3'!L37+'別表4-2'!L37+'別表4-4'!L37)</f>
        <v>4</v>
      </c>
      <c r="M37" s="67">
        <f t="shared" si="5"/>
        <v>40</v>
      </c>
      <c r="N37" s="49">
        <f>SUM('別表4-3'!N37+'別表4-2'!N37+'別表4-4'!N37)</f>
        <v>0</v>
      </c>
      <c r="O37" s="66">
        <f t="shared" si="6"/>
        <v>0</v>
      </c>
      <c r="P37" s="45">
        <f t="shared" si="7"/>
        <v>10</v>
      </c>
      <c r="Q37" s="67">
        <v>100</v>
      </c>
      <c r="R37" s="49">
        <f>SUM('別表4-3'!R37+'別表4-2'!R37+'別表4-4'!R37)</f>
        <v>1</v>
      </c>
      <c r="S37" s="66">
        <f t="shared" si="8"/>
        <v>10</v>
      </c>
      <c r="T37" s="50">
        <f>SUM('別表4-3'!T37+'別表4-2'!T37+'別表4-4'!T37)</f>
        <v>2</v>
      </c>
      <c r="U37" s="67">
        <f t="shared" si="9"/>
        <v>20</v>
      </c>
      <c r="V37" s="49">
        <f>SUM('別表4-3'!V37+'別表4-2'!V37+'別表4-4'!V37)</f>
        <v>6</v>
      </c>
      <c r="W37" s="66">
        <f t="shared" si="10"/>
        <v>60</v>
      </c>
      <c r="X37" s="50">
        <f>SUM('別表4-3'!X37+'別表4-2'!X37+'別表4-4'!X37)</f>
        <v>1</v>
      </c>
      <c r="Y37" s="67">
        <f t="shared" si="11"/>
        <v>10</v>
      </c>
      <c r="Z37" s="396">
        <f>SUM('別表4-3'!Z37+'別表4-2'!Z37+'別表4-4'!Z37)</f>
        <v>7</v>
      </c>
      <c r="AA37" s="396">
        <f>SUM('別表4-3'!AA37+'別表4-2'!AA37+'別表4-4'!AA37)</f>
        <v>1</v>
      </c>
      <c r="AB37" s="95">
        <f>SUM('別表4-3'!AB37+'別表4-2'!AB37+'別表4-4'!AB37)</f>
        <v>0</v>
      </c>
    </row>
    <row r="38" spans="2:28" ht="21.75" customHeight="1">
      <c r="B38" s="1" t="s">
        <v>370</v>
      </c>
      <c r="C38" s="51">
        <f t="shared" si="0"/>
        <v>30</v>
      </c>
      <c r="D38" s="45">
        <f t="shared" si="1"/>
        <v>5</v>
      </c>
      <c r="E38" s="67">
        <v>100</v>
      </c>
      <c r="F38" s="49">
        <f>SUM('別表4-3'!F38+'別表4-2'!F38+'別表4-4'!F38)</f>
        <v>1</v>
      </c>
      <c r="G38" s="66">
        <f t="shared" si="2"/>
        <v>20</v>
      </c>
      <c r="H38" s="50">
        <f>SUM('別表4-3'!H38+'別表4-2'!H38+'別表4-4'!H38)</f>
        <v>0</v>
      </c>
      <c r="I38" s="67">
        <f t="shared" si="3"/>
        <v>0</v>
      </c>
      <c r="J38" s="49">
        <f>SUM('別表4-3'!J38+'別表4-2'!J38+'別表4-4'!J38)</f>
        <v>2</v>
      </c>
      <c r="K38" s="66">
        <f t="shared" si="4"/>
        <v>40</v>
      </c>
      <c r="L38" s="50">
        <f>SUM('別表4-3'!L38+'別表4-2'!L38+'別表4-4'!L38)</f>
        <v>2</v>
      </c>
      <c r="M38" s="67">
        <f t="shared" si="5"/>
        <v>40</v>
      </c>
      <c r="N38" s="49">
        <f>SUM('別表4-3'!N38+'別表4-2'!N38+'別表4-4'!N38)</f>
        <v>0</v>
      </c>
      <c r="O38" s="66">
        <f t="shared" si="6"/>
        <v>0</v>
      </c>
      <c r="P38" s="45">
        <f t="shared" si="7"/>
        <v>5</v>
      </c>
      <c r="Q38" s="67">
        <v>100</v>
      </c>
      <c r="R38" s="49">
        <f>SUM('別表4-3'!R38+'別表4-2'!R38+'別表4-4'!R38)</f>
        <v>5</v>
      </c>
      <c r="S38" s="66">
        <f t="shared" si="8"/>
        <v>100</v>
      </c>
      <c r="T38" s="50">
        <f>SUM('別表4-3'!T38+'別表4-2'!T38+'別表4-4'!T38)</f>
        <v>0</v>
      </c>
      <c r="U38" s="67">
        <f t="shared" si="9"/>
        <v>0</v>
      </c>
      <c r="V38" s="49">
        <f>SUM('別表4-3'!V38+'別表4-2'!V38+'別表4-4'!V38)</f>
        <v>0</v>
      </c>
      <c r="W38" s="66">
        <f t="shared" si="10"/>
        <v>0</v>
      </c>
      <c r="X38" s="50">
        <f>SUM('別表4-3'!X38+'別表4-2'!X38+'別表4-4'!X38)</f>
        <v>0</v>
      </c>
      <c r="Y38" s="67">
        <f t="shared" si="11"/>
        <v>0</v>
      </c>
      <c r="Z38" s="396">
        <f>SUM('別表4-3'!Z38+'別表4-2'!Z38+'別表4-4'!Z38)</f>
        <v>23</v>
      </c>
      <c r="AA38" s="396">
        <f>SUM('別表4-3'!AA38+'別表4-2'!AA38+'別表4-4'!AA38)</f>
        <v>2</v>
      </c>
      <c r="AB38" s="95">
        <f>SUM('別表4-3'!AB38+'別表4-2'!AB38+'別表4-4'!AB38)</f>
        <v>0</v>
      </c>
    </row>
    <row r="39" spans="2:28" ht="21.75" customHeight="1">
      <c r="B39" s="1" t="s">
        <v>371</v>
      </c>
      <c r="C39" s="51">
        <f t="shared" si="0"/>
        <v>59</v>
      </c>
      <c r="D39" s="45">
        <f t="shared" si="1"/>
        <v>28</v>
      </c>
      <c r="E39" s="67">
        <v>100</v>
      </c>
      <c r="F39" s="49">
        <f>SUM('別表4-3'!F39+'別表4-2'!F39+'別表4-4'!F39)</f>
        <v>0</v>
      </c>
      <c r="G39" s="66">
        <f t="shared" si="2"/>
        <v>0</v>
      </c>
      <c r="H39" s="50">
        <f>SUM('別表4-3'!H39+'別表4-2'!H39+'別表4-4'!H39)</f>
        <v>1</v>
      </c>
      <c r="I39" s="67">
        <f t="shared" si="3"/>
        <v>3.571428571428571</v>
      </c>
      <c r="J39" s="49">
        <f>SUM('別表4-3'!J39+'別表4-2'!J39+'別表4-4'!J39)</f>
        <v>24</v>
      </c>
      <c r="K39" s="66">
        <f t="shared" si="4"/>
        <v>85.71428571428571</v>
      </c>
      <c r="L39" s="50">
        <f>SUM('別表4-3'!L39+'別表4-2'!L39+'別表4-4'!L39)</f>
        <v>3</v>
      </c>
      <c r="M39" s="67">
        <f t="shared" si="5"/>
        <v>10.714285714285714</v>
      </c>
      <c r="N39" s="49">
        <f>SUM('別表4-3'!N39+'別表4-2'!N39+'別表4-4'!N39)</f>
        <v>0</v>
      </c>
      <c r="O39" s="66">
        <f t="shared" si="6"/>
        <v>0</v>
      </c>
      <c r="P39" s="45">
        <f t="shared" si="7"/>
        <v>28</v>
      </c>
      <c r="Q39" s="67">
        <v>100</v>
      </c>
      <c r="R39" s="49">
        <f>SUM('別表4-3'!R39+'別表4-2'!R39+'別表4-4'!R39)</f>
        <v>3</v>
      </c>
      <c r="S39" s="66">
        <f t="shared" si="8"/>
        <v>10.714285714285714</v>
      </c>
      <c r="T39" s="50">
        <f>SUM('別表4-3'!T39+'別表4-2'!T39+'別表4-4'!T39)</f>
        <v>18</v>
      </c>
      <c r="U39" s="67">
        <f t="shared" si="9"/>
        <v>64.28571428571429</v>
      </c>
      <c r="V39" s="49">
        <f>SUM('別表4-3'!V39+'別表4-2'!V39+'別表4-4'!V39)</f>
        <v>7</v>
      </c>
      <c r="W39" s="66">
        <f t="shared" si="10"/>
        <v>25</v>
      </c>
      <c r="X39" s="50">
        <f>SUM('別表4-3'!X39+'別表4-2'!X39+'別表4-4'!X39)</f>
        <v>0</v>
      </c>
      <c r="Y39" s="67">
        <f t="shared" si="11"/>
        <v>0</v>
      </c>
      <c r="Z39" s="396">
        <f>SUM('別表4-3'!Z39+'別表4-2'!Z39+'別表4-4'!Z39)</f>
        <v>28</v>
      </c>
      <c r="AA39" s="396">
        <f>SUM('別表4-3'!AA39+'別表4-2'!AA39+'別表4-4'!AA39)</f>
        <v>3</v>
      </c>
      <c r="AB39" s="95">
        <f>SUM('別表4-3'!AB39+'別表4-2'!AB39+'別表4-4'!AB39)</f>
        <v>0</v>
      </c>
    </row>
    <row r="40" spans="2:28" ht="21.75" customHeight="1">
      <c r="B40" s="1" t="s">
        <v>372</v>
      </c>
      <c r="C40" s="51">
        <f t="shared" si="0"/>
        <v>127</v>
      </c>
      <c r="D40" s="45">
        <f t="shared" si="1"/>
        <v>18</v>
      </c>
      <c r="E40" s="67">
        <v>100</v>
      </c>
      <c r="F40" s="49">
        <f>SUM('別表4-3'!F40+'別表4-2'!F40+'別表4-4'!F40)</f>
        <v>0</v>
      </c>
      <c r="G40" s="66">
        <f t="shared" si="2"/>
        <v>0</v>
      </c>
      <c r="H40" s="50">
        <f>SUM('別表4-3'!H40+'別表4-2'!H40+'別表4-4'!H40)</f>
        <v>0</v>
      </c>
      <c r="I40" s="67">
        <f t="shared" si="3"/>
        <v>0</v>
      </c>
      <c r="J40" s="49">
        <f>SUM('別表4-3'!J40+'別表4-2'!J40+'別表4-4'!J40)</f>
        <v>13</v>
      </c>
      <c r="K40" s="66">
        <f t="shared" si="4"/>
        <v>72.22222222222221</v>
      </c>
      <c r="L40" s="50">
        <f>SUM('別表4-3'!L40+'別表4-2'!L40+'別表4-4'!L40)</f>
        <v>5</v>
      </c>
      <c r="M40" s="67">
        <f t="shared" si="5"/>
        <v>27.77777777777778</v>
      </c>
      <c r="N40" s="49">
        <f>SUM('別表4-3'!N40+'別表4-2'!N40+'別表4-4'!N40)</f>
        <v>0</v>
      </c>
      <c r="O40" s="66">
        <f t="shared" si="6"/>
        <v>0</v>
      </c>
      <c r="P40" s="45">
        <f t="shared" si="7"/>
        <v>18</v>
      </c>
      <c r="Q40" s="67">
        <v>100</v>
      </c>
      <c r="R40" s="49">
        <f>SUM('別表4-3'!R40+'別表4-2'!R40+'別表4-4'!R40)</f>
        <v>3</v>
      </c>
      <c r="S40" s="66">
        <f t="shared" si="8"/>
        <v>16.666666666666664</v>
      </c>
      <c r="T40" s="50">
        <f>SUM('別表4-3'!T40+'別表4-2'!T40+'別表4-4'!T40)</f>
        <v>11</v>
      </c>
      <c r="U40" s="67">
        <f t="shared" si="9"/>
        <v>61.111111111111114</v>
      </c>
      <c r="V40" s="49">
        <f>SUM('別表4-3'!V40+'別表4-2'!V40+'別表4-4'!V40)</f>
        <v>3</v>
      </c>
      <c r="W40" s="66">
        <f t="shared" si="10"/>
        <v>16.666666666666664</v>
      </c>
      <c r="X40" s="50">
        <f>SUM('別表4-3'!X40+'別表4-2'!X40+'別表4-4'!X40)</f>
        <v>1</v>
      </c>
      <c r="Y40" s="67">
        <f t="shared" si="11"/>
        <v>5.555555555555555</v>
      </c>
      <c r="Z40" s="396">
        <f>SUM('別表4-3'!Z40+'別表4-2'!Z40+'別表4-4'!Z40)</f>
        <v>98</v>
      </c>
      <c r="AA40" s="396">
        <f>SUM('別表4-3'!AA40+'別表4-2'!AA40+'別表4-4'!AA40)</f>
        <v>11</v>
      </c>
      <c r="AB40" s="95">
        <f>SUM('別表4-3'!AB40+'別表4-2'!AB40+'別表4-4'!AB40)</f>
        <v>0</v>
      </c>
    </row>
    <row r="41" spans="2:28" ht="21.75" customHeight="1">
      <c r="B41" s="1" t="s">
        <v>373</v>
      </c>
      <c r="C41" s="51">
        <f t="shared" si="0"/>
        <v>43</v>
      </c>
      <c r="D41" s="45">
        <f t="shared" si="1"/>
        <v>16</v>
      </c>
      <c r="E41" s="67">
        <v>100</v>
      </c>
      <c r="F41" s="49">
        <f>SUM('別表4-3'!F41+'別表4-2'!F41+'別表4-4'!F41)</f>
        <v>0</v>
      </c>
      <c r="G41" s="66">
        <f t="shared" si="2"/>
        <v>0</v>
      </c>
      <c r="H41" s="50">
        <f>SUM('別表4-3'!H41+'別表4-2'!H41+'別表4-4'!H41)</f>
        <v>0</v>
      </c>
      <c r="I41" s="67">
        <f t="shared" si="3"/>
        <v>0</v>
      </c>
      <c r="J41" s="49">
        <f>SUM('別表4-3'!J41+'別表4-2'!J41+'別表4-4'!J41)</f>
        <v>10</v>
      </c>
      <c r="K41" s="66">
        <f t="shared" si="4"/>
        <v>62.5</v>
      </c>
      <c r="L41" s="50">
        <f>SUM('別表4-3'!L41+'別表4-2'!L41+'別表4-4'!L41)</f>
        <v>4</v>
      </c>
      <c r="M41" s="67">
        <f t="shared" si="5"/>
        <v>25</v>
      </c>
      <c r="N41" s="49">
        <f>SUM('別表4-3'!N41+'別表4-2'!N41+'別表4-4'!N41)</f>
        <v>2</v>
      </c>
      <c r="O41" s="66">
        <f t="shared" si="6"/>
        <v>12.5</v>
      </c>
      <c r="P41" s="45">
        <f t="shared" si="7"/>
        <v>16</v>
      </c>
      <c r="Q41" s="67">
        <v>100</v>
      </c>
      <c r="R41" s="49">
        <f>SUM('別表4-3'!R41+'別表4-2'!R41+'別表4-4'!R41)</f>
        <v>8</v>
      </c>
      <c r="S41" s="66">
        <f t="shared" si="8"/>
        <v>50</v>
      </c>
      <c r="T41" s="50">
        <f>SUM('別表4-3'!T41+'別表4-2'!T41+'別表4-4'!T41)</f>
        <v>8</v>
      </c>
      <c r="U41" s="67">
        <f t="shared" si="9"/>
        <v>50</v>
      </c>
      <c r="V41" s="49">
        <f>SUM('別表4-3'!V41+'別表4-2'!V41+'別表4-4'!V41)</f>
        <v>0</v>
      </c>
      <c r="W41" s="66">
        <f t="shared" si="10"/>
        <v>0</v>
      </c>
      <c r="X41" s="50">
        <f>SUM('別表4-3'!X41+'別表4-2'!X41+'別表4-4'!X41)</f>
        <v>0</v>
      </c>
      <c r="Y41" s="67">
        <f t="shared" si="11"/>
        <v>0</v>
      </c>
      <c r="Z41" s="396">
        <f>SUM('別表4-3'!Z41+'別表4-2'!Z41+'別表4-4'!Z41)</f>
        <v>26</v>
      </c>
      <c r="AA41" s="396">
        <f>SUM('別表4-3'!AA41+'別表4-2'!AA41+'別表4-4'!AA41)</f>
        <v>1</v>
      </c>
      <c r="AB41" s="95">
        <f>SUM('別表4-3'!AB41+'別表4-2'!AB41+'別表4-4'!AB41)</f>
        <v>0</v>
      </c>
    </row>
    <row r="42" spans="2:28" ht="21.75" customHeight="1">
      <c r="B42" s="1" t="s">
        <v>374</v>
      </c>
      <c r="C42" s="51">
        <f t="shared" si="0"/>
        <v>110</v>
      </c>
      <c r="D42" s="45">
        <f t="shared" si="1"/>
        <v>13</v>
      </c>
      <c r="E42" s="67">
        <v>100</v>
      </c>
      <c r="F42" s="49">
        <f>SUM('別表4-3'!F42+'別表4-2'!F42+'別表4-4'!F42)</f>
        <v>1</v>
      </c>
      <c r="G42" s="66">
        <f t="shared" si="2"/>
        <v>7.6923076923076925</v>
      </c>
      <c r="H42" s="50">
        <f>SUM('別表4-3'!H42+'別表4-2'!H42+'別表4-4'!H42)</f>
        <v>0</v>
      </c>
      <c r="I42" s="67">
        <f t="shared" si="3"/>
        <v>0</v>
      </c>
      <c r="J42" s="49">
        <f>SUM('別表4-3'!J42+'別表4-2'!J42+'別表4-4'!J42)</f>
        <v>5</v>
      </c>
      <c r="K42" s="66">
        <f t="shared" si="4"/>
        <v>38.46153846153847</v>
      </c>
      <c r="L42" s="50">
        <f>SUM('別表4-3'!L42+'別表4-2'!L42+'別表4-4'!L42)</f>
        <v>7</v>
      </c>
      <c r="M42" s="67">
        <f t="shared" si="5"/>
        <v>53.84615384615385</v>
      </c>
      <c r="N42" s="49">
        <f>SUM('別表4-3'!N42+'別表4-2'!N42+'別表4-4'!N42)</f>
        <v>0</v>
      </c>
      <c r="O42" s="66">
        <f t="shared" si="6"/>
        <v>0</v>
      </c>
      <c r="P42" s="45">
        <f t="shared" si="7"/>
        <v>13</v>
      </c>
      <c r="Q42" s="67">
        <v>100</v>
      </c>
      <c r="R42" s="49">
        <f>SUM('別表4-3'!R42+'別表4-2'!R42+'別表4-4'!R42)</f>
        <v>7</v>
      </c>
      <c r="S42" s="66">
        <f t="shared" si="8"/>
        <v>53.84615384615385</v>
      </c>
      <c r="T42" s="50">
        <f>SUM('別表4-3'!T42+'別表4-2'!T42+'別表4-4'!T42)</f>
        <v>6</v>
      </c>
      <c r="U42" s="67">
        <f t="shared" si="9"/>
        <v>46.15384615384615</v>
      </c>
      <c r="V42" s="49">
        <f>SUM('別表4-3'!V42+'別表4-2'!V42+'別表4-4'!V42)</f>
        <v>0</v>
      </c>
      <c r="W42" s="66">
        <f t="shared" si="10"/>
        <v>0</v>
      </c>
      <c r="X42" s="50">
        <f>SUM('別表4-3'!X42+'別表4-2'!X42+'別表4-4'!X42)</f>
        <v>0</v>
      </c>
      <c r="Y42" s="67">
        <f t="shared" si="11"/>
        <v>0</v>
      </c>
      <c r="Z42" s="396">
        <f>SUM('別表4-3'!Z42+'別表4-2'!Z42+'別表4-4'!Z42)</f>
        <v>93</v>
      </c>
      <c r="AA42" s="396">
        <f>SUM('別表4-3'!AA42+'別表4-2'!AA42+'別表4-4'!AA42)</f>
        <v>4</v>
      </c>
      <c r="AB42" s="95">
        <f>SUM('別表4-3'!AB42+'別表4-2'!AB42+'別表4-4'!AB42)</f>
        <v>0</v>
      </c>
    </row>
    <row r="43" spans="2:28" ht="21.75" customHeight="1">
      <c r="B43" s="1" t="s">
        <v>375</v>
      </c>
      <c r="C43" s="51">
        <f t="shared" si="0"/>
        <v>20</v>
      </c>
      <c r="D43" s="45">
        <f t="shared" si="1"/>
        <v>6</v>
      </c>
      <c r="E43" s="67">
        <v>100</v>
      </c>
      <c r="F43" s="49">
        <f>SUM('別表4-3'!F43+'別表4-2'!F43+'別表4-4'!F43)</f>
        <v>2</v>
      </c>
      <c r="G43" s="66">
        <f t="shared" si="2"/>
        <v>33.33333333333333</v>
      </c>
      <c r="H43" s="50">
        <f>SUM('別表4-3'!H43+'別表4-2'!H43+'別表4-4'!H43)</f>
        <v>1</v>
      </c>
      <c r="I43" s="67">
        <f t="shared" si="3"/>
        <v>16.666666666666664</v>
      </c>
      <c r="J43" s="49">
        <f>SUM('別表4-3'!J43+'別表4-2'!J43+'別表4-4'!J43)</f>
        <v>1</v>
      </c>
      <c r="K43" s="66">
        <f t="shared" si="4"/>
        <v>16.666666666666664</v>
      </c>
      <c r="L43" s="50">
        <f>SUM('別表4-3'!L43+'別表4-2'!L43+'別表4-4'!L43)</f>
        <v>2</v>
      </c>
      <c r="M43" s="67">
        <f t="shared" si="5"/>
        <v>33.33333333333333</v>
      </c>
      <c r="N43" s="49">
        <f>SUM('別表4-3'!N43+'別表4-2'!N43+'別表4-4'!N43)</f>
        <v>0</v>
      </c>
      <c r="O43" s="66">
        <f t="shared" si="6"/>
        <v>0</v>
      </c>
      <c r="P43" s="45">
        <f t="shared" si="7"/>
        <v>6</v>
      </c>
      <c r="Q43" s="67">
        <v>100</v>
      </c>
      <c r="R43" s="49">
        <f>SUM('別表4-3'!R43+'別表4-2'!R43+'別表4-4'!R43)</f>
        <v>1</v>
      </c>
      <c r="S43" s="66">
        <f t="shared" si="8"/>
        <v>16.666666666666664</v>
      </c>
      <c r="T43" s="50">
        <f>SUM('別表4-3'!T43+'別表4-2'!T43+'別表4-4'!T43)</f>
        <v>1</v>
      </c>
      <c r="U43" s="67">
        <f t="shared" si="9"/>
        <v>16.666666666666664</v>
      </c>
      <c r="V43" s="49">
        <f>SUM('別表4-3'!V43+'別表4-2'!V43+'別表4-4'!V43)</f>
        <v>2</v>
      </c>
      <c r="W43" s="66">
        <f t="shared" si="10"/>
        <v>33.33333333333333</v>
      </c>
      <c r="X43" s="50">
        <f>SUM('別表4-3'!X43+'別表4-2'!X43+'別表4-4'!X43)</f>
        <v>2</v>
      </c>
      <c r="Y43" s="67">
        <f t="shared" si="11"/>
        <v>33.33333333333333</v>
      </c>
      <c r="Z43" s="396">
        <f>SUM('別表4-3'!Z43+'別表4-2'!Z43+'別表4-4'!Z43)</f>
        <v>13</v>
      </c>
      <c r="AA43" s="396">
        <f>SUM('別表4-3'!AA43+'別表4-2'!AA43+'別表4-4'!AA43)</f>
        <v>1</v>
      </c>
      <c r="AB43" s="95">
        <f>SUM('別表4-3'!AB43+'別表4-2'!AB43+'別表4-4'!AB43)</f>
        <v>0</v>
      </c>
    </row>
    <row r="44" spans="2:28" ht="21.75" customHeight="1">
      <c r="B44" s="1" t="s">
        <v>403</v>
      </c>
      <c r="C44" s="51">
        <f t="shared" si="0"/>
        <v>25</v>
      </c>
      <c r="D44" s="45">
        <f t="shared" si="1"/>
        <v>11</v>
      </c>
      <c r="E44" s="67">
        <v>100</v>
      </c>
      <c r="F44" s="49">
        <f>SUM('別表4-3'!F44+'別表4-2'!F44+'別表4-4'!F44)</f>
        <v>1</v>
      </c>
      <c r="G44" s="66">
        <f t="shared" si="2"/>
        <v>9.090909090909092</v>
      </c>
      <c r="H44" s="50">
        <f>SUM('別表4-3'!H44+'別表4-2'!H44+'別表4-4'!H44)</f>
        <v>2</v>
      </c>
      <c r="I44" s="67">
        <f t="shared" si="3"/>
        <v>18.181818181818183</v>
      </c>
      <c r="J44" s="49">
        <f>SUM('別表4-3'!J44+'別表4-2'!J44+'別表4-4'!J44)</f>
        <v>3</v>
      </c>
      <c r="K44" s="66">
        <f t="shared" si="4"/>
        <v>27.27272727272727</v>
      </c>
      <c r="L44" s="50">
        <f>SUM('別表4-3'!L44+'別表4-2'!L44+'別表4-4'!L44)</f>
        <v>5</v>
      </c>
      <c r="M44" s="67">
        <f t="shared" si="5"/>
        <v>45.45454545454545</v>
      </c>
      <c r="N44" s="49">
        <f>SUM('別表4-3'!N44+'別表4-2'!N44+'別表4-4'!N44)</f>
        <v>0</v>
      </c>
      <c r="O44" s="66">
        <f t="shared" si="6"/>
        <v>0</v>
      </c>
      <c r="P44" s="45">
        <f t="shared" si="7"/>
        <v>11</v>
      </c>
      <c r="Q44" s="67">
        <v>100</v>
      </c>
      <c r="R44" s="49">
        <f>SUM('別表4-3'!R44+'別表4-2'!R44+'別表4-4'!R44)</f>
        <v>4</v>
      </c>
      <c r="S44" s="66">
        <f t="shared" si="8"/>
        <v>36.36363636363637</v>
      </c>
      <c r="T44" s="50">
        <f>SUM('別表4-3'!T44+'別表4-2'!T44+'別表4-4'!T44)</f>
        <v>3</v>
      </c>
      <c r="U44" s="67">
        <f t="shared" si="9"/>
        <v>27.27272727272727</v>
      </c>
      <c r="V44" s="49">
        <f>SUM('別表4-3'!V44+'別表4-2'!V44+'別表4-4'!V44)</f>
        <v>3</v>
      </c>
      <c r="W44" s="66">
        <f t="shared" si="10"/>
        <v>27.27272727272727</v>
      </c>
      <c r="X44" s="50">
        <f>SUM('別表4-3'!X44+'別表4-2'!X44+'別表4-4'!X44)</f>
        <v>1</v>
      </c>
      <c r="Y44" s="67">
        <f t="shared" si="11"/>
        <v>9.090909090909092</v>
      </c>
      <c r="Z44" s="396">
        <f>SUM('別表4-3'!Z44+'別表4-2'!Z44+'別表4-4'!Z44)</f>
        <v>9</v>
      </c>
      <c r="AA44" s="396">
        <f>SUM('別表4-3'!AA44+'別表4-2'!AA44+'別表4-4'!AA44)</f>
        <v>5</v>
      </c>
      <c r="AB44" s="95">
        <f>SUM('別表4-3'!AB44+'別表4-2'!AB44+'別表4-4'!AB44)</f>
        <v>0</v>
      </c>
    </row>
    <row r="45" spans="2:28" ht="21.75" customHeight="1">
      <c r="B45" s="1" t="s">
        <v>376</v>
      </c>
      <c r="C45" s="51">
        <f t="shared" si="0"/>
        <v>24</v>
      </c>
      <c r="D45" s="45">
        <f t="shared" si="1"/>
        <v>9</v>
      </c>
      <c r="E45" s="67">
        <v>100</v>
      </c>
      <c r="F45" s="49">
        <f>SUM('別表4-3'!F45+'別表4-2'!F45+'別表4-4'!F45)</f>
        <v>0</v>
      </c>
      <c r="G45" s="66">
        <f t="shared" si="2"/>
        <v>0</v>
      </c>
      <c r="H45" s="50">
        <f>SUM('別表4-3'!H45+'別表4-2'!H45+'別表4-4'!H45)</f>
        <v>0</v>
      </c>
      <c r="I45" s="67">
        <f t="shared" si="3"/>
        <v>0</v>
      </c>
      <c r="J45" s="49">
        <f>SUM('別表4-3'!J45+'別表4-2'!J45+'別表4-4'!J45)</f>
        <v>5</v>
      </c>
      <c r="K45" s="66">
        <f t="shared" si="4"/>
        <v>55.55555555555556</v>
      </c>
      <c r="L45" s="50">
        <f>SUM('別表4-3'!L45+'別表4-2'!L45+'別表4-4'!L45)</f>
        <v>4</v>
      </c>
      <c r="M45" s="67">
        <f t="shared" si="5"/>
        <v>44.44444444444444</v>
      </c>
      <c r="N45" s="49">
        <f>SUM('別表4-3'!N45+'別表4-2'!N45+'別表4-4'!N45)</f>
        <v>0</v>
      </c>
      <c r="O45" s="66">
        <f t="shared" si="6"/>
        <v>0</v>
      </c>
      <c r="P45" s="45">
        <f t="shared" si="7"/>
        <v>9</v>
      </c>
      <c r="Q45" s="67">
        <v>100</v>
      </c>
      <c r="R45" s="49">
        <f>SUM('別表4-3'!R45+'別表4-2'!R45+'別表4-4'!R45)</f>
        <v>3</v>
      </c>
      <c r="S45" s="66">
        <f t="shared" si="8"/>
        <v>33.33333333333333</v>
      </c>
      <c r="T45" s="50">
        <f>SUM('別表4-3'!T45+'別表4-2'!T45+'別表4-4'!T45)</f>
        <v>5</v>
      </c>
      <c r="U45" s="67">
        <f t="shared" si="9"/>
        <v>55.55555555555556</v>
      </c>
      <c r="V45" s="49">
        <f>SUM('別表4-3'!V45+'別表4-2'!V45+'別表4-4'!V45)</f>
        <v>1</v>
      </c>
      <c r="W45" s="66">
        <f t="shared" si="10"/>
        <v>11.11111111111111</v>
      </c>
      <c r="X45" s="50">
        <f>SUM('別表4-3'!X45+'別表4-2'!X45+'別表4-4'!X45)</f>
        <v>0</v>
      </c>
      <c r="Y45" s="67">
        <f t="shared" si="11"/>
        <v>0</v>
      </c>
      <c r="Z45" s="396">
        <f>SUM('別表4-3'!Z45+'別表4-2'!Z45+'別表4-4'!Z45)</f>
        <v>10</v>
      </c>
      <c r="AA45" s="396">
        <f>SUM('別表4-3'!AA45+'別表4-2'!AA45+'別表4-4'!AA45)</f>
        <v>5</v>
      </c>
      <c r="AB45" s="95">
        <f>SUM('別表4-3'!AB45+'別表4-2'!AB45+'別表4-4'!AB45)</f>
        <v>0</v>
      </c>
    </row>
    <row r="46" spans="2:28" ht="21.75" customHeight="1">
      <c r="B46" s="1" t="s">
        <v>377</v>
      </c>
      <c r="C46" s="51">
        <f t="shared" si="0"/>
        <v>167</v>
      </c>
      <c r="D46" s="45">
        <f t="shared" si="1"/>
        <v>56</v>
      </c>
      <c r="E46" s="67">
        <v>100</v>
      </c>
      <c r="F46" s="49">
        <f>SUM('別表4-3'!F46+'別表4-2'!F46+'別表4-4'!F46)</f>
        <v>1</v>
      </c>
      <c r="G46" s="66">
        <f t="shared" si="2"/>
        <v>1.7857142857142856</v>
      </c>
      <c r="H46" s="50">
        <f>SUM('別表4-3'!H46+'別表4-2'!H46+'別表4-4'!H46)</f>
        <v>0</v>
      </c>
      <c r="I46" s="67">
        <f t="shared" si="3"/>
        <v>0</v>
      </c>
      <c r="J46" s="49">
        <f>SUM('別表4-3'!J46+'別表4-2'!J46+'別表4-4'!J46)</f>
        <v>44</v>
      </c>
      <c r="K46" s="66">
        <f t="shared" si="4"/>
        <v>78.57142857142857</v>
      </c>
      <c r="L46" s="50">
        <f>SUM('別表4-3'!L46+'別表4-2'!L46+'別表4-4'!L46)</f>
        <v>11</v>
      </c>
      <c r="M46" s="67">
        <f t="shared" si="5"/>
        <v>19.642857142857142</v>
      </c>
      <c r="N46" s="49">
        <f>SUM('別表4-3'!N46+'別表4-2'!N46+'別表4-4'!N46)</f>
        <v>0</v>
      </c>
      <c r="O46" s="66">
        <f t="shared" si="6"/>
        <v>0</v>
      </c>
      <c r="P46" s="45">
        <f t="shared" si="7"/>
        <v>56</v>
      </c>
      <c r="Q46" s="67">
        <v>100</v>
      </c>
      <c r="R46" s="49">
        <f>SUM('別表4-3'!R46+'別表4-2'!R46+'別表4-4'!R46)</f>
        <v>5</v>
      </c>
      <c r="S46" s="66">
        <f t="shared" si="8"/>
        <v>8.928571428571429</v>
      </c>
      <c r="T46" s="50">
        <f>SUM('別表4-3'!T46+'別表4-2'!T46+'別表4-4'!T46)</f>
        <v>12</v>
      </c>
      <c r="U46" s="67">
        <f t="shared" si="9"/>
        <v>21.428571428571427</v>
      </c>
      <c r="V46" s="49">
        <f>SUM('別表4-3'!V46+'別表4-2'!V46+'別表4-4'!V46)</f>
        <v>37</v>
      </c>
      <c r="W46" s="66">
        <f t="shared" si="10"/>
        <v>66.07142857142857</v>
      </c>
      <c r="X46" s="50">
        <f>SUM('別表4-3'!X46+'別表4-2'!X46+'別表4-4'!X46)</f>
        <v>2</v>
      </c>
      <c r="Y46" s="67">
        <f t="shared" si="11"/>
        <v>3.571428571428571</v>
      </c>
      <c r="Z46" s="396">
        <f>SUM('別表4-3'!Z46+'別表4-2'!Z46+'別表4-4'!Z46)</f>
        <v>86</v>
      </c>
      <c r="AA46" s="396">
        <f>SUM('別表4-3'!AA46+'別表4-2'!AA46+'別表4-4'!AA46)</f>
        <v>25</v>
      </c>
      <c r="AB46" s="95">
        <f>SUM('別表4-3'!AB46+'別表4-2'!AB46+'別表4-4'!AB46)</f>
        <v>0</v>
      </c>
    </row>
    <row r="47" spans="2:28" ht="21.75" customHeight="1">
      <c r="B47" s="1" t="s">
        <v>378</v>
      </c>
      <c r="C47" s="51">
        <f t="shared" si="0"/>
        <v>15</v>
      </c>
      <c r="D47" s="45">
        <f t="shared" si="1"/>
        <v>7</v>
      </c>
      <c r="E47" s="67">
        <v>100</v>
      </c>
      <c r="F47" s="49">
        <f>SUM('別表4-3'!F47+'別表4-2'!F47+'別表4-4'!F47)</f>
        <v>1</v>
      </c>
      <c r="G47" s="66">
        <f t="shared" si="2"/>
        <v>14.285714285714285</v>
      </c>
      <c r="H47" s="50">
        <f>SUM('別表4-3'!H47+'別表4-2'!H47+'別表4-4'!H47)</f>
        <v>0</v>
      </c>
      <c r="I47" s="67">
        <f t="shared" si="3"/>
        <v>0</v>
      </c>
      <c r="J47" s="49">
        <f>SUM('別表4-3'!J47+'別表4-2'!J47+'別表4-4'!J47)</f>
        <v>5</v>
      </c>
      <c r="K47" s="66">
        <f t="shared" si="4"/>
        <v>71.42857142857143</v>
      </c>
      <c r="L47" s="50">
        <f>SUM('別表4-3'!L47+'別表4-2'!L47+'別表4-4'!L47)</f>
        <v>1</v>
      </c>
      <c r="M47" s="67">
        <f t="shared" si="5"/>
        <v>14.285714285714285</v>
      </c>
      <c r="N47" s="49">
        <f>SUM('別表4-3'!N47+'別表4-2'!N47+'別表4-4'!N47)</f>
        <v>0</v>
      </c>
      <c r="O47" s="66">
        <f t="shared" si="6"/>
        <v>0</v>
      </c>
      <c r="P47" s="45">
        <f t="shared" si="7"/>
        <v>7</v>
      </c>
      <c r="Q47" s="67">
        <v>100</v>
      </c>
      <c r="R47" s="49">
        <f>SUM('別表4-3'!R47+'別表4-2'!R47+'別表4-4'!R47)</f>
        <v>4</v>
      </c>
      <c r="S47" s="66">
        <f t="shared" si="8"/>
        <v>57.14285714285714</v>
      </c>
      <c r="T47" s="50">
        <f>SUM('別表4-3'!T47+'別表4-2'!T47+'別表4-4'!T47)</f>
        <v>3</v>
      </c>
      <c r="U47" s="67">
        <f t="shared" si="9"/>
        <v>42.857142857142854</v>
      </c>
      <c r="V47" s="49">
        <f>SUM('別表4-3'!V47+'別表4-2'!V47+'別表4-4'!V47)</f>
        <v>0</v>
      </c>
      <c r="W47" s="66">
        <f t="shared" si="10"/>
        <v>0</v>
      </c>
      <c r="X47" s="50">
        <f>SUM('別表4-3'!X47+'別表4-2'!X47+'別表4-4'!X47)</f>
        <v>0</v>
      </c>
      <c r="Y47" s="67">
        <f t="shared" si="11"/>
        <v>0</v>
      </c>
      <c r="Z47" s="396">
        <f>SUM('別表4-3'!Z47+'別表4-2'!Z47+'別表4-4'!Z47)</f>
        <v>2</v>
      </c>
      <c r="AA47" s="396">
        <f>SUM('別表4-3'!AA47+'別表4-2'!AA47+'別表4-4'!AA47)</f>
        <v>6</v>
      </c>
      <c r="AB47" s="95">
        <f>SUM('別表4-3'!AB47+'別表4-2'!AB47+'別表4-4'!AB47)</f>
        <v>0</v>
      </c>
    </row>
    <row r="48" spans="2:28" ht="21.75" customHeight="1">
      <c r="B48" s="1" t="s">
        <v>379</v>
      </c>
      <c r="C48" s="51">
        <f t="shared" si="0"/>
        <v>34</v>
      </c>
      <c r="D48" s="45">
        <f t="shared" si="1"/>
        <v>11</v>
      </c>
      <c r="E48" s="67">
        <v>100</v>
      </c>
      <c r="F48" s="49">
        <f>SUM('別表4-3'!F48+'別表4-2'!F48+'別表4-4'!F48)</f>
        <v>2</v>
      </c>
      <c r="G48" s="66">
        <f t="shared" si="2"/>
        <v>18.181818181818183</v>
      </c>
      <c r="H48" s="50">
        <f>SUM('別表4-3'!H48+'別表4-2'!H48+'別表4-4'!H48)</f>
        <v>1</v>
      </c>
      <c r="I48" s="67">
        <f t="shared" si="3"/>
        <v>9.090909090909092</v>
      </c>
      <c r="J48" s="49">
        <f>SUM('別表4-3'!J48+'別表4-2'!J48+'別表4-4'!J48)</f>
        <v>5</v>
      </c>
      <c r="K48" s="66">
        <f t="shared" si="4"/>
        <v>45.45454545454545</v>
      </c>
      <c r="L48" s="50">
        <f>SUM('別表4-3'!L48+'別表4-2'!L48+'別表4-4'!L48)</f>
        <v>3</v>
      </c>
      <c r="M48" s="67">
        <f t="shared" si="5"/>
        <v>27.27272727272727</v>
      </c>
      <c r="N48" s="49">
        <f>SUM('別表4-3'!N48+'別表4-2'!N48+'別表4-4'!N48)</f>
        <v>0</v>
      </c>
      <c r="O48" s="66">
        <f t="shared" si="6"/>
        <v>0</v>
      </c>
      <c r="P48" s="45">
        <f t="shared" si="7"/>
        <v>11</v>
      </c>
      <c r="Q48" s="67">
        <v>100</v>
      </c>
      <c r="R48" s="49">
        <f>SUM('別表4-3'!R48+'別表4-2'!R48+'別表4-4'!R48)</f>
        <v>2</v>
      </c>
      <c r="S48" s="66">
        <f t="shared" si="8"/>
        <v>18.181818181818183</v>
      </c>
      <c r="T48" s="50">
        <f>SUM('別表4-3'!T48+'別表4-2'!T48+'別表4-4'!T48)</f>
        <v>5</v>
      </c>
      <c r="U48" s="67">
        <f t="shared" si="9"/>
        <v>45.45454545454545</v>
      </c>
      <c r="V48" s="49">
        <f>SUM('別表4-3'!V48+'別表4-2'!V48+'別表4-4'!V48)</f>
        <v>4</v>
      </c>
      <c r="W48" s="66">
        <f t="shared" si="10"/>
        <v>36.36363636363637</v>
      </c>
      <c r="X48" s="50">
        <f>SUM('別表4-3'!X48+'別表4-2'!X48+'別表4-4'!X48)</f>
        <v>0</v>
      </c>
      <c r="Y48" s="67">
        <f t="shared" si="11"/>
        <v>0</v>
      </c>
      <c r="Z48" s="396">
        <f>SUM('別表4-3'!Z48+'別表4-2'!Z48+'別表4-4'!Z48)</f>
        <v>18</v>
      </c>
      <c r="AA48" s="396">
        <f>SUM('別表4-3'!AA48+'別表4-2'!AA48+'別表4-4'!AA48)</f>
        <v>5</v>
      </c>
      <c r="AB48" s="95">
        <f>SUM('別表4-3'!AB48+'別表4-2'!AB48+'別表4-4'!AB48)</f>
        <v>0</v>
      </c>
    </row>
    <row r="49" spans="2:28" ht="21.75" customHeight="1">
      <c r="B49" s="1" t="s">
        <v>380</v>
      </c>
      <c r="C49" s="51">
        <f t="shared" si="0"/>
        <v>132</v>
      </c>
      <c r="D49" s="45">
        <f t="shared" si="1"/>
        <v>9</v>
      </c>
      <c r="E49" s="67">
        <v>100</v>
      </c>
      <c r="F49" s="49">
        <f>SUM('別表4-3'!F49+'別表4-2'!F49+'別表4-4'!F49)</f>
        <v>1</v>
      </c>
      <c r="G49" s="66">
        <f t="shared" si="2"/>
        <v>11.11111111111111</v>
      </c>
      <c r="H49" s="50">
        <f>SUM('別表4-3'!H49+'別表4-2'!H49+'別表4-4'!H49)</f>
        <v>0</v>
      </c>
      <c r="I49" s="67">
        <f t="shared" si="3"/>
        <v>0</v>
      </c>
      <c r="J49" s="49">
        <f>SUM('別表4-3'!J49+'別表4-2'!J49+'別表4-4'!J49)</f>
        <v>7</v>
      </c>
      <c r="K49" s="66">
        <f t="shared" si="4"/>
        <v>77.77777777777779</v>
      </c>
      <c r="L49" s="50">
        <f>SUM('別表4-3'!L49+'別表4-2'!L49+'別表4-4'!L49)</f>
        <v>1</v>
      </c>
      <c r="M49" s="67">
        <f t="shared" si="5"/>
        <v>11.11111111111111</v>
      </c>
      <c r="N49" s="49">
        <f>SUM('別表4-3'!N49+'別表4-2'!N49+'別表4-4'!N49)</f>
        <v>0</v>
      </c>
      <c r="O49" s="66">
        <f t="shared" si="6"/>
        <v>0</v>
      </c>
      <c r="P49" s="45">
        <f t="shared" si="7"/>
        <v>9</v>
      </c>
      <c r="Q49" s="67">
        <v>100</v>
      </c>
      <c r="R49" s="49">
        <f>SUM('別表4-3'!R49+'別表4-2'!R49+'別表4-4'!R49)</f>
        <v>0</v>
      </c>
      <c r="S49" s="66">
        <f t="shared" si="8"/>
        <v>0</v>
      </c>
      <c r="T49" s="50">
        <f>SUM('別表4-3'!T49+'別表4-2'!T49+'別表4-4'!T49)</f>
        <v>7</v>
      </c>
      <c r="U49" s="67">
        <f t="shared" si="9"/>
        <v>77.77777777777779</v>
      </c>
      <c r="V49" s="49">
        <f>SUM('別表4-3'!V49+'別表4-2'!V49+'別表4-4'!V49)</f>
        <v>2</v>
      </c>
      <c r="W49" s="66">
        <f t="shared" si="10"/>
        <v>22.22222222222222</v>
      </c>
      <c r="X49" s="50">
        <f>SUM('別表4-3'!X49+'別表4-2'!X49+'別表4-4'!X49)</f>
        <v>0</v>
      </c>
      <c r="Y49" s="67">
        <f t="shared" si="11"/>
        <v>0</v>
      </c>
      <c r="Z49" s="396">
        <f>SUM('別表4-3'!Z49+'別表4-2'!Z49+'別表4-4'!Z49)</f>
        <v>119</v>
      </c>
      <c r="AA49" s="396">
        <f>SUM('別表4-3'!AA49+'別表4-2'!AA49+'別表4-4'!AA49)</f>
        <v>4</v>
      </c>
      <c r="AB49" s="95">
        <f>SUM('別表4-3'!AB49+'別表4-2'!AB49+'別表4-4'!AB49)</f>
        <v>0</v>
      </c>
    </row>
    <row r="50" spans="2:28" ht="21.75" customHeight="1">
      <c r="B50" s="1" t="s">
        <v>381</v>
      </c>
      <c r="C50" s="51">
        <f t="shared" si="0"/>
        <v>15</v>
      </c>
      <c r="D50" s="45">
        <f t="shared" si="1"/>
        <v>5</v>
      </c>
      <c r="E50" s="67">
        <v>100</v>
      </c>
      <c r="F50" s="49">
        <f>SUM('別表4-3'!F50+'別表4-2'!F50+'別表4-4'!F50)</f>
        <v>1</v>
      </c>
      <c r="G50" s="66">
        <f t="shared" si="2"/>
        <v>20</v>
      </c>
      <c r="H50" s="50">
        <f>SUM('別表4-3'!H50+'別表4-2'!H50+'別表4-4'!H50)</f>
        <v>0</v>
      </c>
      <c r="I50" s="67">
        <f t="shared" si="3"/>
        <v>0</v>
      </c>
      <c r="J50" s="49">
        <f>SUM('別表4-3'!J50+'別表4-2'!J50+'別表4-4'!J50)</f>
        <v>2</v>
      </c>
      <c r="K50" s="66">
        <f t="shared" si="4"/>
        <v>40</v>
      </c>
      <c r="L50" s="50">
        <f>SUM('別表4-3'!L50+'別表4-2'!L50+'別表4-4'!L50)</f>
        <v>2</v>
      </c>
      <c r="M50" s="67">
        <f t="shared" si="5"/>
        <v>40</v>
      </c>
      <c r="N50" s="49">
        <f>SUM('別表4-3'!N50+'別表4-2'!N50+'別表4-4'!N50)</f>
        <v>0</v>
      </c>
      <c r="O50" s="66">
        <f t="shared" si="6"/>
        <v>0</v>
      </c>
      <c r="P50" s="45">
        <f t="shared" si="7"/>
        <v>5</v>
      </c>
      <c r="Q50" s="67">
        <v>100</v>
      </c>
      <c r="R50" s="49">
        <f>SUM('別表4-3'!R50+'別表4-2'!R50+'別表4-4'!R50)</f>
        <v>0</v>
      </c>
      <c r="S50" s="66">
        <f t="shared" si="8"/>
        <v>0</v>
      </c>
      <c r="T50" s="50">
        <f>SUM('別表4-3'!T50+'別表4-2'!T50+'別表4-4'!T50)</f>
        <v>3</v>
      </c>
      <c r="U50" s="67">
        <f t="shared" si="9"/>
        <v>60</v>
      </c>
      <c r="V50" s="49">
        <f>SUM('別表4-3'!V50+'別表4-2'!V50+'別表4-4'!V50)</f>
        <v>1</v>
      </c>
      <c r="W50" s="66">
        <f t="shared" si="10"/>
        <v>20</v>
      </c>
      <c r="X50" s="50">
        <f>SUM('別表4-3'!X50+'別表4-2'!X50+'別表4-4'!X50)</f>
        <v>1</v>
      </c>
      <c r="Y50" s="67">
        <f t="shared" si="11"/>
        <v>20</v>
      </c>
      <c r="Z50" s="396">
        <f>SUM('別表4-3'!Z50+'別表4-2'!Z50+'別表4-4'!Z50)</f>
        <v>7</v>
      </c>
      <c r="AA50" s="396">
        <f>SUM('別表4-3'!AA50+'別表4-2'!AA50+'別表4-4'!AA50)</f>
        <v>3</v>
      </c>
      <c r="AB50" s="95">
        <f>SUM('別表4-3'!AB50+'別表4-2'!AB50+'別表4-4'!AB50)</f>
        <v>0</v>
      </c>
    </row>
    <row r="51" spans="2:28" ht="21.75" customHeight="1">
      <c r="B51" s="1" t="s">
        <v>382</v>
      </c>
      <c r="C51" s="51">
        <f t="shared" si="0"/>
        <v>36</v>
      </c>
      <c r="D51" s="45">
        <f t="shared" si="1"/>
        <v>16</v>
      </c>
      <c r="E51" s="67">
        <v>100</v>
      </c>
      <c r="F51" s="49">
        <f>SUM('別表4-3'!F51+'別表4-2'!F51+'別表4-4'!F51)</f>
        <v>4</v>
      </c>
      <c r="G51" s="66">
        <f t="shared" si="2"/>
        <v>25</v>
      </c>
      <c r="H51" s="50">
        <f>SUM('別表4-3'!H51+'別表4-2'!H51+'別表4-4'!H51)</f>
        <v>0</v>
      </c>
      <c r="I51" s="67">
        <f t="shared" si="3"/>
        <v>0</v>
      </c>
      <c r="J51" s="49">
        <f>SUM('別表4-3'!J51+'別表4-2'!J51+'別表4-4'!J51)</f>
        <v>3</v>
      </c>
      <c r="K51" s="66">
        <f t="shared" si="4"/>
        <v>18.75</v>
      </c>
      <c r="L51" s="50">
        <f>SUM('別表4-3'!L51+'別表4-2'!L51+'別表4-4'!L51)</f>
        <v>9</v>
      </c>
      <c r="M51" s="67">
        <f t="shared" si="5"/>
        <v>56.25</v>
      </c>
      <c r="N51" s="49">
        <f>SUM('別表4-3'!N51+'別表4-2'!N51+'別表4-4'!N51)</f>
        <v>0</v>
      </c>
      <c r="O51" s="66">
        <f t="shared" si="6"/>
        <v>0</v>
      </c>
      <c r="P51" s="45">
        <f t="shared" si="7"/>
        <v>16</v>
      </c>
      <c r="Q51" s="67">
        <v>100</v>
      </c>
      <c r="R51" s="49">
        <f>SUM('別表4-3'!R51+'別表4-2'!R51+'別表4-4'!R51)</f>
        <v>7</v>
      </c>
      <c r="S51" s="66">
        <f t="shared" si="8"/>
        <v>43.75</v>
      </c>
      <c r="T51" s="50">
        <f>SUM('別表4-3'!T51+'別表4-2'!T51+'別表4-4'!T51)</f>
        <v>7</v>
      </c>
      <c r="U51" s="67">
        <f t="shared" si="9"/>
        <v>43.75</v>
      </c>
      <c r="V51" s="49">
        <f>SUM('別表4-3'!V51+'別表4-2'!V51+'別表4-4'!V51)</f>
        <v>2</v>
      </c>
      <c r="W51" s="66">
        <f t="shared" si="10"/>
        <v>12.5</v>
      </c>
      <c r="X51" s="50">
        <f>SUM('別表4-3'!X51+'別表4-2'!X51+'別表4-4'!X51)</f>
        <v>0</v>
      </c>
      <c r="Y51" s="67">
        <f t="shared" si="11"/>
        <v>0</v>
      </c>
      <c r="Z51" s="396">
        <f>SUM('別表4-3'!Z51+'別表4-2'!Z51+'別表4-4'!Z51)</f>
        <v>20</v>
      </c>
      <c r="AA51" s="396">
        <f>SUM('別表4-3'!AA51+'別表4-2'!AA51+'別表4-4'!AA51)</f>
        <v>0</v>
      </c>
      <c r="AB51" s="95">
        <f>SUM('別表4-3'!AB51+'別表4-2'!AB51+'別表4-4'!AB51)</f>
        <v>0</v>
      </c>
    </row>
    <row r="52" spans="2:28" ht="21.75" customHeight="1">
      <c r="B52" s="1" t="s">
        <v>383</v>
      </c>
      <c r="C52" s="51">
        <f t="shared" si="0"/>
        <v>56</v>
      </c>
      <c r="D52" s="45">
        <f t="shared" si="1"/>
        <v>30</v>
      </c>
      <c r="E52" s="67">
        <v>100</v>
      </c>
      <c r="F52" s="49">
        <f>SUM('別表4-3'!F52+'別表4-2'!F52+'別表4-4'!F52)</f>
        <v>4</v>
      </c>
      <c r="G52" s="66">
        <f t="shared" si="2"/>
        <v>13.333333333333334</v>
      </c>
      <c r="H52" s="50">
        <f>SUM('別表4-3'!H52+'別表4-2'!H52+'別表4-4'!H52)</f>
        <v>0</v>
      </c>
      <c r="I52" s="67">
        <f t="shared" si="3"/>
        <v>0</v>
      </c>
      <c r="J52" s="49">
        <f>SUM('別表4-3'!J52+'別表4-2'!J52+'別表4-4'!J52)</f>
        <v>23</v>
      </c>
      <c r="K52" s="66">
        <f t="shared" si="4"/>
        <v>76.66666666666667</v>
      </c>
      <c r="L52" s="50">
        <f>SUM('別表4-3'!L52+'別表4-2'!L52+'別表4-4'!L52)</f>
        <v>3</v>
      </c>
      <c r="M52" s="67">
        <f t="shared" si="5"/>
        <v>10</v>
      </c>
      <c r="N52" s="49">
        <f>SUM('別表4-3'!N52+'別表4-2'!N52+'別表4-4'!N52)</f>
        <v>0</v>
      </c>
      <c r="O52" s="66">
        <f t="shared" si="6"/>
        <v>0</v>
      </c>
      <c r="P52" s="45">
        <f t="shared" si="7"/>
        <v>30</v>
      </c>
      <c r="Q52" s="67">
        <v>100</v>
      </c>
      <c r="R52" s="49">
        <f>SUM('別表4-3'!R52+'別表4-2'!R52+'別表4-4'!R52)</f>
        <v>15</v>
      </c>
      <c r="S52" s="66">
        <f t="shared" si="8"/>
        <v>50</v>
      </c>
      <c r="T52" s="50">
        <f>SUM('別表4-3'!T52+'別表4-2'!T52+'別表4-4'!T52)</f>
        <v>14</v>
      </c>
      <c r="U52" s="67">
        <f t="shared" si="9"/>
        <v>46.666666666666664</v>
      </c>
      <c r="V52" s="49">
        <f>SUM('別表4-3'!V52+'別表4-2'!V52+'別表4-4'!V52)</f>
        <v>1</v>
      </c>
      <c r="W52" s="66">
        <f t="shared" si="10"/>
        <v>3.3333333333333335</v>
      </c>
      <c r="X52" s="50">
        <f>SUM('別表4-3'!X52+'別表4-2'!X52+'別表4-4'!X52)</f>
        <v>0</v>
      </c>
      <c r="Y52" s="67">
        <f t="shared" si="11"/>
        <v>0</v>
      </c>
      <c r="Z52" s="396">
        <f>SUM('別表4-3'!Z52+'別表4-2'!Z52+'別表4-4'!Z52)</f>
        <v>20</v>
      </c>
      <c r="AA52" s="396">
        <f>SUM('別表4-3'!AA52+'別表4-2'!AA52+'別表4-4'!AA52)</f>
        <v>6</v>
      </c>
      <c r="AB52" s="95">
        <f>SUM('別表4-3'!AB52+'別表4-2'!AB52+'別表4-4'!AB52)</f>
        <v>0</v>
      </c>
    </row>
    <row r="53" spans="2:28" ht="21.75" customHeight="1" thickBot="1">
      <c r="B53" s="97" t="s">
        <v>384</v>
      </c>
      <c r="C53" s="98">
        <f t="shared" si="0"/>
        <v>123</v>
      </c>
      <c r="D53" s="399">
        <f t="shared" si="1"/>
        <v>44</v>
      </c>
      <c r="E53" s="83">
        <v>100</v>
      </c>
      <c r="F53" s="101">
        <f>SUM('別表4-3'!F53+'別表4-2'!F53+'別表4-4'!F53)</f>
        <v>11</v>
      </c>
      <c r="G53" s="81">
        <f t="shared" si="2"/>
        <v>25</v>
      </c>
      <c r="H53" s="400">
        <f>SUM('別表4-3'!H53+'別表4-2'!H53+'別表4-4'!H53)</f>
        <v>0</v>
      </c>
      <c r="I53" s="83">
        <f t="shared" si="3"/>
        <v>0</v>
      </c>
      <c r="J53" s="101">
        <f>SUM('別表4-3'!J53+'別表4-2'!J53+'別表4-4'!J53)</f>
        <v>26</v>
      </c>
      <c r="K53" s="81">
        <f t="shared" si="4"/>
        <v>59.09090909090909</v>
      </c>
      <c r="L53" s="400">
        <f>SUM('別表4-3'!L53+'別表4-2'!L53+'別表4-4'!L53)</f>
        <v>7</v>
      </c>
      <c r="M53" s="83">
        <f t="shared" si="5"/>
        <v>15.909090909090908</v>
      </c>
      <c r="N53" s="101">
        <f>SUM('別表4-3'!N53+'別表4-2'!N53+'別表4-4'!N53)</f>
        <v>0</v>
      </c>
      <c r="O53" s="81">
        <f t="shared" si="6"/>
        <v>0</v>
      </c>
      <c r="P53" s="399">
        <f t="shared" si="7"/>
        <v>44</v>
      </c>
      <c r="Q53" s="83">
        <v>100</v>
      </c>
      <c r="R53" s="101">
        <f>SUM('別表4-3'!R53+'別表4-2'!R53+'別表4-4'!R53)</f>
        <v>2</v>
      </c>
      <c r="S53" s="81">
        <f t="shared" si="8"/>
        <v>4.545454545454546</v>
      </c>
      <c r="T53" s="400">
        <f>SUM('別表4-3'!T53+'別表4-2'!T53+'別表4-4'!T53)</f>
        <v>18</v>
      </c>
      <c r="U53" s="83">
        <f t="shared" si="9"/>
        <v>40.909090909090914</v>
      </c>
      <c r="V53" s="101">
        <f>SUM('別表4-3'!V53+'別表4-2'!V53+'別表4-4'!V53)</f>
        <v>20</v>
      </c>
      <c r="W53" s="81">
        <f t="shared" si="10"/>
        <v>45.45454545454545</v>
      </c>
      <c r="X53" s="400">
        <f>SUM('別表4-3'!X53+'別表4-2'!X53+'別表4-4'!X53)</f>
        <v>4</v>
      </c>
      <c r="Y53" s="83">
        <f t="shared" si="11"/>
        <v>9.090909090909092</v>
      </c>
      <c r="Z53" s="397">
        <f>SUM('別表4-3'!Z53+'別表4-2'!Z53+'別表4-4'!Z53)</f>
        <v>58</v>
      </c>
      <c r="AA53" s="397">
        <f>SUM('別表4-3'!AA53+'別表4-2'!AA53+'別表4-4'!AA53)</f>
        <v>21</v>
      </c>
      <c r="AB53" s="398">
        <f>SUM('別表4-3'!AB53+'別表4-2'!AB53+'別表4-4'!AB53)</f>
        <v>0</v>
      </c>
    </row>
    <row r="54" spans="2:28" ht="21.75" customHeight="1" thickTop="1">
      <c r="B54" s="11" t="s">
        <v>3</v>
      </c>
      <c r="C54" s="99">
        <f>SUM(D54+Z54+AA54+AB54)</f>
        <v>9238</v>
      </c>
      <c r="D54" s="62">
        <f>SUM(D7:D53)</f>
        <v>5288</v>
      </c>
      <c r="E54" s="85">
        <v>100</v>
      </c>
      <c r="F54" s="60">
        <f>SUM(F7:F53)</f>
        <v>94</v>
      </c>
      <c r="G54" s="404">
        <f>F54/D54*100</f>
        <v>1.7776096822995462</v>
      </c>
      <c r="H54" s="62">
        <f>SUM(H7:H53)</f>
        <v>9</v>
      </c>
      <c r="I54" s="82">
        <f>H54/D54*100</f>
        <v>0.170196671709531</v>
      </c>
      <c r="J54" s="60">
        <f>SUM(J7:J53)</f>
        <v>3760</v>
      </c>
      <c r="K54" s="404">
        <f t="shared" si="4"/>
        <v>71.10438729198184</v>
      </c>
      <c r="L54" s="62">
        <f>SUM(L7:L53)</f>
        <v>1416</v>
      </c>
      <c r="M54" s="82">
        <f t="shared" si="5"/>
        <v>26.77760968229955</v>
      </c>
      <c r="N54" s="60">
        <f>SUM(N7:N53)</f>
        <v>9</v>
      </c>
      <c r="O54" s="404">
        <f t="shared" si="6"/>
        <v>0.170196671709531</v>
      </c>
      <c r="P54" s="62">
        <f>SUM(P7:P53)</f>
        <v>5288</v>
      </c>
      <c r="Q54" s="87">
        <v>100</v>
      </c>
      <c r="R54" s="60">
        <f>SUM(R7:R53)</f>
        <v>727</v>
      </c>
      <c r="S54" s="404">
        <f>R54/P54*100</f>
        <v>13.748108925869895</v>
      </c>
      <c r="T54" s="62">
        <f>SUM(T7:T53)</f>
        <v>3656</v>
      </c>
      <c r="U54" s="82">
        <f t="shared" si="9"/>
        <v>69.1376701966717</v>
      </c>
      <c r="V54" s="60">
        <f>SUM(V7:V53)</f>
        <v>838</v>
      </c>
      <c r="W54" s="404">
        <f t="shared" si="10"/>
        <v>15.847201210287443</v>
      </c>
      <c r="X54" s="62">
        <f>SUM(X7:X53)</f>
        <v>67</v>
      </c>
      <c r="Y54" s="82">
        <f t="shared" si="11"/>
        <v>1.2670196671709533</v>
      </c>
      <c r="Z54" s="99">
        <f>SUM(Z7:Z53)</f>
        <v>3370</v>
      </c>
      <c r="AA54" s="99">
        <f>SUM(AA7:AA53)</f>
        <v>575</v>
      </c>
      <c r="AB54" s="99">
        <f>SUM(AB7:AB53)</f>
        <v>5</v>
      </c>
    </row>
    <row r="55" spans="4:28" ht="21.75" customHeight="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3:28" ht="12.75">
      <c r="C56" s="100"/>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4:28" ht="12.75">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4:28" ht="12.75">
      <c r="D58" s="41"/>
      <c r="E58" s="41"/>
      <c r="F58" s="41"/>
      <c r="G58" s="41"/>
      <c r="H58" s="41"/>
      <c r="I58" s="41"/>
      <c r="J58" s="41"/>
      <c r="K58" s="41"/>
      <c r="L58" s="41"/>
      <c r="M58" s="41"/>
      <c r="N58" s="41"/>
      <c r="O58" s="41"/>
      <c r="P58" s="41"/>
      <c r="Q58" s="41"/>
      <c r="R58" s="41"/>
      <c r="S58" s="41"/>
      <c r="T58" s="41"/>
      <c r="U58" s="41"/>
      <c r="V58" s="41"/>
      <c r="W58" s="41"/>
      <c r="X58" s="41"/>
      <c r="Y58" s="41"/>
      <c r="Z58" s="41"/>
      <c r="AA58" s="41"/>
      <c r="AB58" s="41"/>
    </row>
    <row r="59" spans="4:28" ht="12.75">
      <c r="D59" s="41"/>
      <c r="E59" s="41"/>
      <c r="F59" s="41"/>
      <c r="G59" s="41"/>
      <c r="H59" s="41"/>
      <c r="I59" s="41"/>
      <c r="J59" s="41"/>
      <c r="K59" s="41"/>
      <c r="L59" s="41"/>
      <c r="M59" s="41"/>
      <c r="N59" s="41"/>
      <c r="O59" s="41"/>
      <c r="P59" s="41"/>
      <c r="Q59" s="41"/>
      <c r="R59" s="41"/>
      <c r="S59" s="41"/>
      <c r="T59" s="41"/>
      <c r="U59" s="41"/>
      <c r="V59" s="41"/>
      <c r="W59" s="41"/>
      <c r="X59" s="41"/>
      <c r="Y59" s="41"/>
      <c r="Z59" s="41"/>
      <c r="AA59" s="41"/>
      <c r="AB59" s="41"/>
    </row>
    <row r="60" spans="4:28" ht="12.75">
      <c r="D60" s="41"/>
      <c r="E60" s="41"/>
      <c r="F60" s="41"/>
      <c r="G60" s="41"/>
      <c r="H60" s="41"/>
      <c r="I60" s="41"/>
      <c r="J60" s="41"/>
      <c r="K60" s="41"/>
      <c r="L60" s="41"/>
      <c r="M60" s="41"/>
      <c r="N60" s="41"/>
      <c r="O60" s="41"/>
      <c r="P60" s="41"/>
      <c r="Q60" s="41"/>
      <c r="R60" s="41"/>
      <c r="S60" s="41"/>
      <c r="T60" s="41"/>
      <c r="U60" s="41"/>
      <c r="V60" s="41"/>
      <c r="W60" s="41"/>
      <c r="X60" s="41"/>
      <c r="Y60" s="41"/>
      <c r="Z60" s="41"/>
      <c r="AA60" s="41"/>
      <c r="AB60" s="41"/>
    </row>
    <row r="61" spans="4:28" ht="12.75">
      <c r="D61" s="41"/>
      <c r="E61" s="41"/>
      <c r="F61" s="41"/>
      <c r="G61" s="41"/>
      <c r="H61" s="41"/>
      <c r="I61" s="41"/>
      <c r="J61" s="41"/>
      <c r="K61" s="41"/>
      <c r="L61" s="41"/>
      <c r="M61" s="41"/>
      <c r="N61" s="41"/>
      <c r="O61" s="41"/>
      <c r="P61" s="41"/>
      <c r="Q61" s="41"/>
      <c r="R61" s="41"/>
      <c r="S61" s="41"/>
      <c r="T61" s="41"/>
      <c r="U61" s="41"/>
      <c r="V61" s="41"/>
      <c r="W61" s="41"/>
      <c r="X61" s="41"/>
      <c r="Y61" s="41"/>
      <c r="Z61" s="41"/>
      <c r="AA61" s="41"/>
      <c r="AB61" s="41"/>
    </row>
  </sheetData>
  <sheetProtection/>
  <mergeCells count="17">
    <mergeCell ref="AB4:AB5"/>
    <mergeCell ref="N5:O5"/>
    <mergeCell ref="T5:U5"/>
    <mergeCell ref="V5:W5"/>
    <mergeCell ref="X5:Y5"/>
    <mergeCell ref="Z4:Z5"/>
    <mergeCell ref="AA4:AA5"/>
    <mergeCell ref="B2:AB2"/>
    <mergeCell ref="P4:Y4"/>
    <mergeCell ref="R5:S5"/>
    <mergeCell ref="B4:B6"/>
    <mergeCell ref="C4:C6"/>
    <mergeCell ref="D4:O4"/>
    <mergeCell ref="F5:G5"/>
    <mergeCell ref="H5:I5"/>
    <mergeCell ref="J5:K5"/>
    <mergeCell ref="L5:M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B1:AB61"/>
  <sheetViews>
    <sheetView view="pageBreakPreview" zoomScale="60" zoomScaleNormal="75" zoomScalePageLayoutView="0" workbookViewId="0" topLeftCell="A1">
      <pane xSplit="2" ySplit="5" topLeftCell="C36" activePane="bottomRight" state="frozen"/>
      <selection pane="topLeft" activeCell="L16" sqref="L16"/>
      <selection pane="topRight" activeCell="L16" sqref="L16"/>
      <selection pane="bottomLeft" activeCell="L16" sqref="L16"/>
      <selection pane="bottomRight" activeCell="J47" sqref="J47"/>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87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25</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43</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30" t="s">
        <v>6</v>
      </c>
      <c r="G6" s="39" t="s">
        <v>7</v>
      </c>
      <c r="H6" s="14" t="s">
        <v>6</v>
      </c>
      <c r="I6" s="408"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v>175</v>
      </c>
      <c r="D7" s="45">
        <v>58</v>
      </c>
      <c r="E7" s="65">
        <v>100</v>
      </c>
      <c r="F7" s="50">
        <v>1</v>
      </c>
      <c r="G7" s="67">
        <f>F7/D7*100</f>
        <v>1.7241379310344827</v>
      </c>
      <c r="H7" s="49">
        <v>1</v>
      </c>
      <c r="I7" s="66">
        <f>H7/D7*100</f>
        <v>1.7241379310344827</v>
      </c>
      <c r="J7" s="50">
        <v>46</v>
      </c>
      <c r="K7" s="67">
        <f aca="true" t="shared" si="0" ref="K7:K53">J7/D7*100</f>
        <v>79.3103448275862</v>
      </c>
      <c r="L7" s="49">
        <v>10</v>
      </c>
      <c r="M7" s="66">
        <f aca="true" t="shared" si="1" ref="M7:M54">L7/D7*100</f>
        <v>17.24137931034483</v>
      </c>
      <c r="N7" s="50">
        <v>0</v>
      </c>
      <c r="O7" s="67">
        <f aca="true" t="shared" si="2" ref="O7:O54">N7/D7*100</f>
        <v>0</v>
      </c>
      <c r="P7" s="403">
        <v>58</v>
      </c>
      <c r="Q7" s="405">
        <v>100</v>
      </c>
      <c r="R7" s="50">
        <v>9</v>
      </c>
      <c r="S7" s="67">
        <f aca="true" t="shared" si="3" ref="S7:S53">R7/P7*100</f>
        <v>15.517241379310345</v>
      </c>
      <c r="T7" s="49">
        <v>36</v>
      </c>
      <c r="U7" s="66">
        <f aca="true" t="shared" si="4" ref="U7:U54">T7/P7*100</f>
        <v>62.06896551724138</v>
      </c>
      <c r="V7" s="50">
        <v>13</v>
      </c>
      <c r="W7" s="67">
        <f>V7/P7*100</f>
        <v>22.413793103448278</v>
      </c>
      <c r="X7" s="49">
        <v>0</v>
      </c>
      <c r="Y7" s="66">
        <f aca="true" t="shared" si="5" ref="Y7:Y54">X7/P7*100</f>
        <v>0</v>
      </c>
      <c r="Z7" s="396">
        <v>74</v>
      </c>
      <c r="AA7" s="396">
        <v>43</v>
      </c>
      <c r="AB7" s="94">
        <v>0</v>
      </c>
    </row>
    <row r="8" spans="2:28" ht="21.75" customHeight="1">
      <c r="B8" s="9" t="s">
        <v>340</v>
      </c>
      <c r="C8" s="51">
        <v>21</v>
      </c>
      <c r="D8" s="45">
        <v>5</v>
      </c>
      <c r="E8" s="65">
        <v>100</v>
      </c>
      <c r="F8" s="50">
        <v>1</v>
      </c>
      <c r="G8" s="67">
        <f aca="true" t="shared" si="6" ref="G8:G53">F8/D8*100</f>
        <v>20</v>
      </c>
      <c r="H8" s="49">
        <v>0</v>
      </c>
      <c r="I8" s="66">
        <f aca="true" t="shared" si="7" ref="I8:I53">H8/D8*100</f>
        <v>0</v>
      </c>
      <c r="J8" s="50">
        <v>3</v>
      </c>
      <c r="K8" s="67">
        <f t="shared" si="0"/>
        <v>60</v>
      </c>
      <c r="L8" s="49">
        <v>1</v>
      </c>
      <c r="M8" s="66">
        <f t="shared" si="1"/>
        <v>20</v>
      </c>
      <c r="N8" s="50">
        <v>0</v>
      </c>
      <c r="O8" s="67">
        <f t="shared" si="2"/>
        <v>0</v>
      </c>
      <c r="P8" s="403">
        <v>5</v>
      </c>
      <c r="Q8" s="405">
        <v>100</v>
      </c>
      <c r="R8" s="50">
        <v>1</v>
      </c>
      <c r="S8" s="67">
        <f t="shared" si="3"/>
        <v>20</v>
      </c>
      <c r="T8" s="49">
        <v>1</v>
      </c>
      <c r="U8" s="66">
        <f t="shared" si="4"/>
        <v>20</v>
      </c>
      <c r="V8" s="50">
        <v>1</v>
      </c>
      <c r="W8" s="67">
        <f aca="true" t="shared" si="8" ref="W8:W53">V8/P8*100</f>
        <v>20</v>
      </c>
      <c r="X8" s="49">
        <v>2</v>
      </c>
      <c r="Y8" s="66">
        <f t="shared" si="5"/>
        <v>40</v>
      </c>
      <c r="Z8" s="396">
        <v>11</v>
      </c>
      <c r="AA8" s="396">
        <v>5</v>
      </c>
      <c r="AB8" s="94">
        <v>0</v>
      </c>
    </row>
    <row r="9" spans="2:28" ht="21.75" customHeight="1">
      <c r="B9" s="9" t="s">
        <v>341</v>
      </c>
      <c r="C9" s="51">
        <v>16</v>
      </c>
      <c r="D9" s="45">
        <v>2</v>
      </c>
      <c r="E9" s="65">
        <v>100</v>
      </c>
      <c r="F9" s="50">
        <v>0</v>
      </c>
      <c r="G9" s="67">
        <f t="shared" si="6"/>
        <v>0</v>
      </c>
      <c r="H9" s="49">
        <v>0</v>
      </c>
      <c r="I9" s="66">
        <f t="shared" si="7"/>
        <v>0</v>
      </c>
      <c r="J9" s="50">
        <v>1</v>
      </c>
      <c r="K9" s="67">
        <f t="shared" si="0"/>
        <v>50</v>
      </c>
      <c r="L9" s="49">
        <v>1</v>
      </c>
      <c r="M9" s="66">
        <f t="shared" si="1"/>
        <v>50</v>
      </c>
      <c r="N9" s="50">
        <v>0</v>
      </c>
      <c r="O9" s="67">
        <f t="shared" si="2"/>
        <v>0</v>
      </c>
      <c r="P9" s="403">
        <v>2</v>
      </c>
      <c r="Q9" s="405">
        <v>100</v>
      </c>
      <c r="R9" s="50">
        <v>1</v>
      </c>
      <c r="S9" s="67">
        <f t="shared" si="3"/>
        <v>50</v>
      </c>
      <c r="T9" s="49">
        <v>1</v>
      </c>
      <c r="U9" s="66">
        <f t="shared" si="4"/>
        <v>50</v>
      </c>
      <c r="V9" s="50">
        <v>0</v>
      </c>
      <c r="W9" s="67">
        <f t="shared" si="8"/>
        <v>0</v>
      </c>
      <c r="X9" s="49">
        <v>0</v>
      </c>
      <c r="Y9" s="66">
        <f t="shared" si="5"/>
        <v>0</v>
      </c>
      <c r="Z9" s="396">
        <v>12</v>
      </c>
      <c r="AA9" s="396">
        <v>2</v>
      </c>
      <c r="AB9" s="94">
        <v>0</v>
      </c>
    </row>
    <row r="10" spans="2:28" ht="21.75" customHeight="1">
      <c r="B10" s="9" t="s">
        <v>342</v>
      </c>
      <c r="C10" s="51">
        <v>76</v>
      </c>
      <c r="D10" s="45">
        <v>31</v>
      </c>
      <c r="E10" s="65">
        <v>100</v>
      </c>
      <c r="F10" s="50">
        <v>6</v>
      </c>
      <c r="G10" s="67">
        <f t="shared" si="6"/>
        <v>19.35483870967742</v>
      </c>
      <c r="H10" s="49">
        <v>0</v>
      </c>
      <c r="I10" s="66">
        <f t="shared" si="7"/>
        <v>0</v>
      </c>
      <c r="J10" s="50">
        <v>19</v>
      </c>
      <c r="K10" s="67">
        <f t="shared" si="0"/>
        <v>61.29032258064516</v>
      </c>
      <c r="L10" s="49">
        <v>6</v>
      </c>
      <c r="M10" s="66">
        <f t="shared" si="1"/>
        <v>19.35483870967742</v>
      </c>
      <c r="N10" s="50">
        <v>0</v>
      </c>
      <c r="O10" s="67">
        <f t="shared" si="2"/>
        <v>0</v>
      </c>
      <c r="P10" s="403">
        <v>31</v>
      </c>
      <c r="Q10" s="405">
        <v>100</v>
      </c>
      <c r="R10" s="50">
        <v>6</v>
      </c>
      <c r="S10" s="67">
        <f t="shared" si="3"/>
        <v>19.35483870967742</v>
      </c>
      <c r="T10" s="49">
        <v>7</v>
      </c>
      <c r="U10" s="66">
        <f t="shared" si="4"/>
        <v>22.58064516129032</v>
      </c>
      <c r="V10" s="50">
        <v>17</v>
      </c>
      <c r="W10" s="67">
        <f t="shared" si="8"/>
        <v>54.83870967741935</v>
      </c>
      <c r="X10" s="49">
        <v>1</v>
      </c>
      <c r="Y10" s="66">
        <f t="shared" si="5"/>
        <v>3.225806451612903</v>
      </c>
      <c r="Z10" s="396">
        <v>40</v>
      </c>
      <c r="AA10" s="396">
        <v>5</v>
      </c>
      <c r="AB10" s="94">
        <v>0</v>
      </c>
    </row>
    <row r="11" spans="2:28" ht="21.75" customHeight="1">
      <c r="B11" s="9" t="s">
        <v>343</v>
      </c>
      <c r="C11" s="51">
        <v>19</v>
      </c>
      <c r="D11" s="45">
        <v>9</v>
      </c>
      <c r="E11" s="65">
        <v>100</v>
      </c>
      <c r="F11" s="50">
        <v>2</v>
      </c>
      <c r="G11" s="67">
        <f t="shared" si="6"/>
        <v>22.22222222222222</v>
      </c>
      <c r="H11" s="49">
        <v>0</v>
      </c>
      <c r="I11" s="66">
        <f t="shared" si="7"/>
        <v>0</v>
      </c>
      <c r="J11" s="50">
        <v>6</v>
      </c>
      <c r="K11" s="67">
        <f t="shared" si="0"/>
        <v>66.66666666666666</v>
      </c>
      <c r="L11" s="49">
        <v>1</v>
      </c>
      <c r="M11" s="66">
        <f t="shared" si="1"/>
        <v>11.11111111111111</v>
      </c>
      <c r="N11" s="50">
        <v>0</v>
      </c>
      <c r="O11" s="67">
        <f t="shared" si="2"/>
        <v>0</v>
      </c>
      <c r="P11" s="403">
        <v>9</v>
      </c>
      <c r="Q11" s="405">
        <v>100</v>
      </c>
      <c r="R11" s="50">
        <v>6</v>
      </c>
      <c r="S11" s="67">
        <f t="shared" si="3"/>
        <v>66.66666666666666</v>
      </c>
      <c r="T11" s="49">
        <v>3</v>
      </c>
      <c r="U11" s="66">
        <f t="shared" si="4"/>
        <v>33.33333333333333</v>
      </c>
      <c r="V11" s="50">
        <v>0</v>
      </c>
      <c r="W11" s="67">
        <f t="shared" si="8"/>
        <v>0</v>
      </c>
      <c r="X11" s="49">
        <v>0</v>
      </c>
      <c r="Y11" s="66">
        <f t="shared" si="5"/>
        <v>0</v>
      </c>
      <c r="Z11" s="396">
        <v>6</v>
      </c>
      <c r="AA11" s="396">
        <v>4</v>
      </c>
      <c r="AB11" s="94">
        <v>0</v>
      </c>
    </row>
    <row r="12" spans="2:28" ht="21.75" customHeight="1">
      <c r="B12" s="9" t="s">
        <v>344</v>
      </c>
      <c r="C12" s="51">
        <v>16</v>
      </c>
      <c r="D12" s="45">
        <v>4</v>
      </c>
      <c r="E12" s="65">
        <v>100</v>
      </c>
      <c r="F12" s="50">
        <v>1</v>
      </c>
      <c r="G12" s="67">
        <f t="shared" si="6"/>
        <v>25</v>
      </c>
      <c r="H12" s="49">
        <v>0</v>
      </c>
      <c r="I12" s="66">
        <f t="shared" si="7"/>
        <v>0</v>
      </c>
      <c r="J12" s="50">
        <v>2</v>
      </c>
      <c r="K12" s="67">
        <f t="shared" si="0"/>
        <v>50</v>
      </c>
      <c r="L12" s="49">
        <v>1</v>
      </c>
      <c r="M12" s="66">
        <f t="shared" si="1"/>
        <v>25</v>
      </c>
      <c r="N12" s="50">
        <v>0</v>
      </c>
      <c r="O12" s="67">
        <f t="shared" si="2"/>
        <v>0</v>
      </c>
      <c r="P12" s="403">
        <v>4</v>
      </c>
      <c r="Q12" s="405">
        <v>100</v>
      </c>
      <c r="R12" s="50">
        <v>3</v>
      </c>
      <c r="S12" s="67">
        <f t="shared" si="3"/>
        <v>75</v>
      </c>
      <c r="T12" s="49">
        <v>0</v>
      </c>
      <c r="U12" s="66">
        <f t="shared" si="4"/>
        <v>0</v>
      </c>
      <c r="V12" s="50">
        <v>1</v>
      </c>
      <c r="W12" s="67">
        <f t="shared" si="8"/>
        <v>25</v>
      </c>
      <c r="X12" s="49">
        <v>0</v>
      </c>
      <c r="Y12" s="66">
        <f t="shared" si="5"/>
        <v>0</v>
      </c>
      <c r="Z12" s="396">
        <v>4</v>
      </c>
      <c r="AA12" s="396">
        <v>8</v>
      </c>
      <c r="AB12" s="94">
        <v>0</v>
      </c>
    </row>
    <row r="13" spans="2:28" ht="21.75" customHeight="1">
      <c r="B13" s="9" t="s">
        <v>345</v>
      </c>
      <c r="C13" s="51">
        <v>13</v>
      </c>
      <c r="D13" s="45">
        <v>4</v>
      </c>
      <c r="E13" s="65">
        <v>100</v>
      </c>
      <c r="F13" s="50">
        <v>0</v>
      </c>
      <c r="G13" s="67">
        <f t="shared" si="6"/>
        <v>0</v>
      </c>
      <c r="H13" s="49">
        <v>0</v>
      </c>
      <c r="I13" s="66">
        <f t="shared" si="7"/>
        <v>0</v>
      </c>
      <c r="J13" s="50">
        <v>3</v>
      </c>
      <c r="K13" s="67">
        <f t="shared" si="0"/>
        <v>75</v>
      </c>
      <c r="L13" s="49">
        <v>1</v>
      </c>
      <c r="M13" s="66">
        <f t="shared" si="1"/>
        <v>25</v>
      </c>
      <c r="N13" s="50">
        <v>0</v>
      </c>
      <c r="O13" s="67">
        <f t="shared" si="2"/>
        <v>0</v>
      </c>
      <c r="P13" s="403">
        <v>4</v>
      </c>
      <c r="Q13" s="405">
        <v>100</v>
      </c>
      <c r="R13" s="50">
        <v>3</v>
      </c>
      <c r="S13" s="67">
        <f t="shared" si="3"/>
        <v>75</v>
      </c>
      <c r="T13" s="49">
        <v>1</v>
      </c>
      <c r="U13" s="66">
        <f t="shared" si="4"/>
        <v>25</v>
      </c>
      <c r="V13" s="50">
        <v>0</v>
      </c>
      <c r="W13" s="67">
        <f t="shared" si="8"/>
        <v>0</v>
      </c>
      <c r="X13" s="49">
        <v>0</v>
      </c>
      <c r="Y13" s="66">
        <f t="shared" si="5"/>
        <v>0</v>
      </c>
      <c r="Z13" s="396">
        <v>6</v>
      </c>
      <c r="AA13" s="396">
        <v>3</v>
      </c>
      <c r="AB13" s="94">
        <v>0</v>
      </c>
    </row>
    <row r="14" spans="2:28" ht="21.75" customHeight="1">
      <c r="B14" s="9" t="s">
        <v>346</v>
      </c>
      <c r="C14" s="51">
        <v>78</v>
      </c>
      <c r="D14" s="45">
        <v>25</v>
      </c>
      <c r="E14" s="65">
        <v>100</v>
      </c>
      <c r="F14" s="50">
        <v>4</v>
      </c>
      <c r="G14" s="67">
        <f t="shared" si="6"/>
        <v>16</v>
      </c>
      <c r="H14" s="49">
        <v>0</v>
      </c>
      <c r="I14" s="66">
        <f t="shared" si="7"/>
        <v>0</v>
      </c>
      <c r="J14" s="50">
        <v>15</v>
      </c>
      <c r="K14" s="67">
        <f t="shared" si="0"/>
        <v>60</v>
      </c>
      <c r="L14" s="49">
        <v>6</v>
      </c>
      <c r="M14" s="66">
        <f t="shared" si="1"/>
        <v>24</v>
      </c>
      <c r="N14" s="50">
        <v>0</v>
      </c>
      <c r="O14" s="67">
        <f t="shared" si="2"/>
        <v>0</v>
      </c>
      <c r="P14" s="403">
        <v>25</v>
      </c>
      <c r="Q14" s="405">
        <v>100</v>
      </c>
      <c r="R14" s="50">
        <v>2</v>
      </c>
      <c r="S14" s="67">
        <f t="shared" si="3"/>
        <v>8</v>
      </c>
      <c r="T14" s="49">
        <v>9</v>
      </c>
      <c r="U14" s="66">
        <f t="shared" si="4"/>
        <v>36</v>
      </c>
      <c r="V14" s="50">
        <v>11</v>
      </c>
      <c r="W14" s="67">
        <f t="shared" si="8"/>
        <v>44</v>
      </c>
      <c r="X14" s="49">
        <v>3</v>
      </c>
      <c r="Y14" s="66">
        <f t="shared" si="5"/>
        <v>12</v>
      </c>
      <c r="Z14" s="396">
        <v>45</v>
      </c>
      <c r="AA14" s="396">
        <v>8</v>
      </c>
      <c r="AB14" s="94">
        <v>0</v>
      </c>
    </row>
    <row r="15" spans="2:28" ht="21.75" customHeight="1">
      <c r="B15" s="9" t="s">
        <v>347</v>
      </c>
      <c r="C15" s="51">
        <v>26</v>
      </c>
      <c r="D15" s="45">
        <v>11</v>
      </c>
      <c r="E15" s="65">
        <v>100</v>
      </c>
      <c r="F15" s="50">
        <v>1</v>
      </c>
      <c r="G15" s="67">
        <f t="shared" si="6"/>
        <v>9.090909090909092</v>
      </c>
      <c r="H15" s="49">
        <v>1</v>
      </c>
      <c r="I15" s="66">
        <f t="shared" si="7"/>
        <v>9.090909090909092</v>
      </c>
      <c r="J15" s="50">
        <v>9</v>
      </c>
      <c r="K15" s="67">
        <f t="shared" si="0"/>
        <v>81.81818181818183</v>
      </c>
      <c r="L15" s="49">
        <v>0</v>
      </c>
      <c r="M15" s="66">
        <f t="shared" si="1"/>
        <v>0</v>
      </c>
      <c r="N15" s="50">
        <v>0</v>
      </c>
      <c r="O15" s="67">
        <f t="shared" si="2"/>
        <v>0</v>
      </c>
      <c r="P15" s="403">
        <v>11</v>
      </c>
      <c r="Q15" s="405">
        <v>100</v>
      </c>
      <c r="R15" s="50">
        <v>0</v>
      </c>
      <c r="S15" s="67">
        <f t="shared" si="3"/>
        <v>0</v>
      </c>
      <c r="T15" s="49">
        <v>2</v>
      </c>
      <c r="U15" s="66">
        <f t="shared" si="4"/>
        <v>18.181818181818183</v>
      </c>
      <c r="V15" s="50">
        <v>4</v>
      </c>
      <c r="W15" s="67">
        <f t="shared" si="8"/>
        <v>36.36363636363637</v>
      </c>
      <c r="X15" s="49">
        <v>5</v>
      </c>
      <c r="Y15" s="66">
        <f t="shared" si="5"/>
        <v>45.45454545454545</v>
      </c>
      <c r="Z15" s="396">
        <v>12</v>
      </c>
      <c r="AA15" s="396">
        <v>3</v>
      </c>
      <c r="AB15" s="94">
        <v>0</v>
      </c>
    </row>
    <row r="16" spans="2:28" ht="21.75" customHeight="1">
      <c r="B16" s="9" t="s">
        <v>348</v>
      </c>
      <c r="C16" s="51">
        <v>73</v>
      </c>
      <c r="D16" s="45">
        <v>36</v>
      </c>
      <c r="E16" s="65">
        <v>100</v>
      </c>
      <c r="F16" s="50">
        <v>3</v>
      </c>
      <c r="G16" s="67">
        <f t="shared" si="6"/>
        <v>8.333333333333332</v>
      </c>
      <c r="H16" s="49">
        <v>1</v>
      </c>
      <c r="I16" s="66">
        <f t="shared" si="7"/>
        <v>2.7777777777777777</v>
      </c>
      <c r="J16" s="50">
        <v>28</v>
      </c>
      <c r="K16" s="67">
        <f t="shared" si="0"/>
        <v>77.77777777777779</v>
      </c>
      <c r="L16" s="49">
        <v>4</v>
      </c>
      <c r="M16" s="66">
        <f t="shared" si="1"/>
        <v>11.11111111111111</v>
      </c>
      <c r="N16" s="50">
        <v>0</v>
      </c>
      <c r="O16" s="67">
        <f t="shared" si="2"/>
        <v>0</v>
      </c>
      <c r="P16" s="403">
        <v>36</v>
      </c>
      <c r="Q16" s="405">
        <v>100</v>
      </c>
      <c r="R16" s="50">
        <v>5</v>
      </c>
      <c r="S16" s="67">
        <f t="shared" si="3"/>
        <v>13.88888888888889</v>
      </c>
      <c r="T16" s="49">
        <v>13</v>
      </c>
      <c r="U16" s="66">
        <f t="shared" si="4"/>
        <v>36.11111111111111</v>
      </c>
      <c r="V16" s="50">
        <v>14</v>
      </c>
      <c r="W16" s="67">
        <f t="shared" si="8"/>
        <v>38.88888888888889</v>
      </c>
      <c r="X16" s="49">
        <v>4</v>
      </c>
      <c r="Y16" s="66">
        <f t="shared" si="5"/>
        <v>11.11111111111111</v>
      </c>
      <c r="Z16" s="396">
        <v>34</v>
      </c>
      <c r="AA16" s="396">
        <v>3</v>
      </c>
      <c r="AB16" s="94">
        <v>0</v>
      </c>
    </row>
    <row r="17" spans="2:28" ht="21.75" customHeight="1">
      <c r="B17" s="9" t="s">
        <v>349</v>
      </c>
      <c r="C17" s="51">
        <v>298</v>
      </c>
      <c r="D17" s="45">
        <v>177</v>
      </c>
      <c r="E17" s="65">
        <v>100</v>
      </c>
      <c r="F17" s="50">
        <v>12</v>
      </c>
      <c r="G17" s="67">
        <f t="shared" si="6"/>
        <v>6.779661016949152</v>
      </c>
      <c r="H17" s="49">
        <v>0</v>
      </c>
      <c r="I17" s="66">
        <f t="shared" si="7"/>
        <v>0</v>
      </c>
      <c r="J17" s="50">
        <v>73</v>
      </c>
      <c r="K17" s="67">
        <f t="shared" si="0"/>
        <v>41.24293785310734</v>
      </c>
      <c r="L17" s="49">
        <v>92</v>
      </c>
      <c r="M17" s="66">
        <f t="shared" si="1"/>
        <v>51.9774011299435</v>
      </c>
      <c r="N17" s="50">
        <v>0</v>
      </c>
      <c r="O17" s="67">
        <f t="shared" si="2"/>
        <v>0</v>
      </c>
      <c r="P17" s="403">
        <v>177</v>
      </c>
      <c r="Q17" s="405">
        <v>100</v>
      </c>
      <c r="R17" s="50">
        <v>54</v>
      </c>
      <c r="S17" s="67">
        <f t="shared" si="3"/>
        <v>30.508474576271187</v>
      </c>
      <c r="T17" s="49">
        <v>107</v>
      </c>
      <c r="U17" s="66">
        <f t="shared" si="4"/>
        <v>60.451977401129945</v>
      </c>
      <c r="V17" s="50">
        <v>13</v>
      </c>
      <c r="W17" s="67">
        <f t="shared" si="8"/>
        <v>7.344632768361582</v>
      </c>
      <c r="X17" s="49">
        <v>3</v>
      </c>
      <c r="Y17" s="66">
        <f t="shared" si="5"/>
        <v>1.694915254237288</v>
      </c>
      <c r="Z17" s="396">
        <v>101</v>
      </c>
      <c r="AA17" s="396">
        <v>20</v>
      </c>
      <c r="AB17" s="94">
        <v>0</v>
      </c>
    </row>
    <row r="18" spans="2:28" ht="21.75" customHeight="1">
      <c r="B18" s="9" t="s">
        <v>350</v>
      </c>
      <c r="C18" s="51">
        <v>647</v>
      </c>
      <c r="D18" s="45">
        <v>79</v>
      </c>
      <c r="E18" s="65">
        <v>100</v>
      </c>
      <c r="F18" s="50">
        <v>1</v>
      </c>
      <c r="G18" s="67">
        <f t="shared" si="6"/>
        <v>1.2658227848101267</v>
      </c>
      <c r="H18" s="49">
        <v>1</v>
      </c>
      <c r="I18" s="66">
        <f t="shared" si="7"/>
        <v>1.2658227848101267</v>
      </c>
      <c r="J18" s="50">
        <v>45</v>
      </c>
      <c r="K18" s="67">
        <f t="shared" si="0"/>
        <v>56.9620253164557</v>
      </c>
      <c r="L18" s="49">
        <v>27</v>
      </c>
      <c r="M18" s="66">
        <f t="shared" si="1"/>
        <v>34.177215189873415</v>
      </c>
      <c r="N18" s="50">
        <v>5</v>
      </c>
      <c r="O18" s="67">
        <f t="shared" si="2"/>
        <v>6.329113924050633</v>
      </c>
      <c r="P18" s="403">
        <v>79</v>
      </c>
      <c r="Q18" s="405">
        <v>100</v>
      </c>
      <c r="R18" s="50">
        <v>26</v>
      </c>
      <c r="S18" s="67">
        <f t="shared" si="3"/>
        <v>32.91139240506329</v>
      </c>
      <c r="T18" s="49">
        <v>22</v>
      </c>
      <c r="U18" s="66">
        <f t="shared" si="4"/>
        <v>27.848101265822784</v>
      </c>
      <c r="V18" s="50">
        <v>30</v>
      </c>
      <c r="W18" s="67">
        <f t="shared" si="8"/>
        <v>37.9746835443038</v>
      </c>
      <c r="X18" s="49">
        <v>1</v>
      </c>
      <c r="Y18" s="66">
        <f t="shared" si="5"/>
        <v>1.2658227848101267</v>
      </c>
      <c r="Z18" s="396">
        <v>546</v>
      </c>
      <c r="AA18" s="396">
        <v>21</v>
      </c>
      <c r="AB18" s="94">
        <v>1</v>
      </c>
    </row>
    <row r="19" spans="2:28" ht="21.75" customHeight="1">
      <c r="B19" s="9" t="s">
        <v>351</v>
      </c>
      <c r="C19" s="51">
        <v>1033</v>
      </c>
      <c r="D19" s="45">
        <v>451</v>
      </c>
      <c r="E19" s="65">
        <v>100</v>
      </c>
      <c r="F19" s="50">
        <v>5</v>
      </c>
      <c r="G19" s="67">
        <f t="shared" si="6"/>
        <v>1.1086474501108647</v>
      </c>
      <c r="H19" s="49">
        <v>0</v>
      </c>
      <c r="I19" s="66">
        <f t="shared" si="7"/>
        <v>0</v>
      </c>
      <c r="J19" s="50">
        <v>268</v>
      </c>
      <c r="K19" s="67">
        <f t="shared" si="0"/>
        <v>59.42350332594235</v>
      </c>
      <c r="L19" s="49">
        <v>178</v>
      </c>
      <c r="M19" s="66">
        <f t="shared" si="1"/>
        <v>39.467849223946786</v>
      </c>
      <c r="N19" s="50">
        <v>0</v>
      </c>
      <c r="O19" s="67">
        <f t="shared" si="2"/>
        <v>0</v>
      </c>
      <c r="P19" s="403">
        <v>451</v>
      </c>
      <c r="Q19" s="405">
        <v>100</v>
      </c>
      <c r="R19" s="50">
        <v>163</v>
      </c>
      <c r="S19" s="67">
        <f t="shared" si="3"/>
        <v>36.14190687361419</v>
      </c>
      <c r="T19" s="49">
        <v>221</v>
      </c>
      <c r="U19" s="66">
        <f t="shared" si="4"/>
        <v>49.00221729490023</v>
      </c>
      <c r="V19" s="50">
        <v>55</v>
      </c>
      <c r="W19" s="67">
        <f t="shared" si="8"/>
        <v>12.195121951219512</v>
      </c>
      <c r="X19" s="49">
        <v>12</v>
      </c>
      <c r="Y19" s="66">
        <f t="shared" si="5"/>
        <v>2.6607538802660753</v>
      </c>
      <c r="Z19" s="396">
        <v>480</v>
      </c>
      <c r="AA19" s="396">
        <v>99</v>
      </c>
      <c r="AB19" s="94">
        <v>3</v>
      </c>
    </row>
    <row r="20" spans="2:28" ht="21.75" customHeight="1">
      <c r="B20" s="9" t="s">
        <v>352</v>
      </c>
      <c r="C20" s="51">
        <v>395</v>
      </c>
      <c r="D20" s="45">
        <v>161</v>
      </c>
      <c r="E20" s="65">
        <v>100</v>
      </c>
      <c r="F20" s="50">
        <v>0</v>
      </c>
      <c r="G20" s="67">
        <f t="shared" si="6"/>
        <v>0</v>
      </c>
      <c r="H20" s="49">
        <v>0</v>
      </c>
      <c r="I20" s="66">
        <f t="shared" si="7"/>
        <v>0</v>
      </c>
      <c r="J20" s="50">
        <v>123</v>
      </c>
      <c r="K20" s="67">
        <f t="shared" si="0"/>
        <v>76.3975155279503</v>
      </c>
      <c r="L20" s="49">
        <v>38</v>
      </c>
      <c r="M20" s="66">
        <f t="shared" si="1"/>
        <v>23.60248447204969</v>
      </c>
      <c r="N20" s="50">
        <v>0</v>
      </c>
      <c r="O20" s="67">
        <f t="shared" si="2"/>
        <v>0</v>
      </c>
      <c r="P20" s="403">
        <v>161</v>
      </c>
      <c r="Q20" s="405">
        <v>100</v>
      </c>
      <c r="R20" s="50">
        <v>58</v>
      </c>
      <c r="S20" s="67">
        <f t="shared" si="3"/>
        <v>36.024844720496894</v>
      </c>
      <c r="T20" s="49">
        <v>83</v>
      </c>
      <c r="U20" s="66">
        <f t="shared" si="4"/>
        <v>51.5527950310559</v>
      </c>
      <c r="V20" s="50">
        <v>17</v>
      </c>
      <c r="W20" s="67">
        <f t="shared" si="8"/>
        <v>10.559006211180124</v>
      </c>
      <c r="X20" s="49">
        <v>3</v>
      </c>
      <c r="Y20" s="66">
        <f t="shared" si="5"/>
        <v>1.8633540372670807</v>
      </c>
      <c r="Z20" s="396">
        <v>200</v>
      </c>
      <c r="AA20" s="396">
        <v>34</v>
      </c>
      <c r="AB20" s="94">
        <v>0</v>
      </c>
    </row>
    <row r="21" spans="2:28" ht="21.75" customHeight="1">
      <c r="B21" s="9" t="s">
        <v>353</v>
      </c>
      <c r="C21" s="51">
        <v>35</v>
      </c>
      <c r="D21" s="45">
        <v>7</v>
      </c>
      <c r="E21" s="65">
        <v>100</v>
      </c>
      <c r="F21" s="50">
        <v>0</v>
      </c>
      <c r="G21" s="67">
        <f t="shared" si="6"/>
        <v>0</v>
      </c>
      <c r="H21" s="49">
        <v>0</v>
      </c>
      <c r="I21" s="66">
        <f t="shared" si="7"/>
        <v>0</v>
      </c>
      <c r="J21" s="50">
        <v>4</v>
      </c>
      <c r="K21" s="67">
        <f t="shared" si="0"/>
        <v>57.14285714285714</v>
      </c>
      <c r="L21" s="49">
        <v>3</v>
      </c>
      <c r="M21" s="66">
        <f t="shared" si="1"/>
        <v>42.857142857142854</v>
      </c>
      <c r="N21" s="50">
        <v>0</v>
      </c>
      <c r="O21" s="67">
        <f t="shared" si="2"/>
        <v>0</v>
      </c>
      <c r="P21" s="403">
        <v>7</v>
      </c>
      <c r="Q21" s="405">
        <v>100</v>
      </c>
      <c r="R21" s="50">
        <v>3</v>
      </c>
      <c r="S21" s="67">
        <f t="shared" si="3"/>
        <v>42.857142857142854</v>
      </c>
      <c r="T21" s="49">
        <v>2</v>
      </c>
      <c r="U21" s="66">
        <f t="shared" si="4"/>
        <v>28.57142857142857</v>
      </c>
      <c r="V21" s="50">
        <v>2</v>
      </c>
      <c r="W21" s="67">
        <f t="shared" si="8"/>
        <v>28.57142857142857</v>
      </c>
      <c r="X21" s="49">
        <v>0</v>
      </c>
      <c r="Y21" s="66">
        <f t="shared" si="5"/>
        <v>0</v>
      </c>
      <c r="Z21" s="396">
        <v>26</v>
      </c>
      <c r="AA21" s="396">
        <v>2</v>
      </c>
      <c r="AB21" s="94">
        <v>0</v>
      </c>
    </row>
    <row r="22" spans="2:28" ht="21.75" customHeight="1">
      <c r="B22" s="9" t="s">
        <v>354</v>
      </c>
      <c r="C22" s="51">
        <v>13</v>
      </c>
      <c r="D22" s="45">
        <v>8</v>
      </c>
      <c r="E22" s="65">
        <v>100</v>
      </c>
      <c r="F22" s="50">
        <v>1</v>
      </c>
      <c r="G22" s="67">
        <f t="shared" si="6"/>
        <v>12.5</v>
      </c>
      <c r="H22" s="49">
        <v>0</v>
      </c>
      <c r="I22" s="66">
        <f t="shared" si="7"/>
        <v>0</v>
      </c>
      <c r="J22" s="50">
        <v>5</v>
      </c>
      <c r="K22" s="67">
        <f t="shared" si="0"/>
        <v>62.5</v>
      </c>
      <c r="L22" s="49">
        <v>2</v>
      </c>
      <c r="M22" s="66">
        <f t="shared" si="1"/>
        <v>25</v>
      </c>
      <c r="N22" s="50">
        <v>0</v>
      </c>
      <c r="O22" s="67">
        <f t="shared" si="2"/>
        <v>0</v>
      </c>
      <c r="P22" s="403">
        <v>8</v>
      </c>
      <c r="Q22" s="405">
        <v>100</v>
      </c>
      <c r="R22" s="50">
        <v>4</v>
      </c>
      <c r="S22" s="67">
        <f t="shared" si="3"/>
        <v>50</v>
      </c>
      <c r="T22" s="49">
        <v>4</v>
      </c>
      <c r="U22" s="66">
        <f t="shared" si="4"/>
        <v>50</v>
      </c>
      <c r="V22" s="50">
        <v>0</v>
      </c>
      <c r="W22" s="67">
        <f t="shared" si="8"/>
        <v>0</v>
      </c>
      <c r="X22" s="49">
        <v>0</v>
      </c>
      <c r="Y22" s="66">
        <f t="shared" si="5"/>
        <v>0</v>
      </c>
      <c r="Z22" s="396">
        <v>5</v>
      </c>
      <c r="AA22" s="396">
        <v>0</v>
      </c>
      <c r="AB22" s="94">
        <v>0</v>
      </c>
    </row>
    <row r="23" spans="2:28" ht="21.75" customHeight="1">
      <c r="B23" s="9" t="s">
        <v>355</v>
      </c>
      <c r="C23" s="51">
        <v>18</v>
      </c>
      <c r="D23" s="45">
        <v>9</v>
      </c>
      <c r="E23" s="65">
        <v>100</v>
      </c>
      <c r="F23" s="50">
        <v>0</v>
      </c>
      <c r="G23" s="67">
        <f t="shared" si="6"/>
        <v>0</v>
      </c>
      <c r="H23" s="49">
        <v>0</v>
      </c>
      <c r="I23" s="66">
        <f t="shared" si="7"/>
        <v>0</v>
      </c>
      <c r="J23" s="50">
        <v>4</v>
      </c>
      <c r="K23" s="67">
        <f t="shared" si="0"/>
        <v>44.44444444444444</v>
      </c>
      <c r="L23" s="49">
        <v>5</v>
      </c>
      <c r="M23" s="66">
        <f t="shared" si="1"/>
        <v>55.55555555555556</v>
      </c>
      <c r="N23" s="50">
        <v>0</v>
      </c>
      <c r="O23" s="67">
        <f t="shared" si="2"/>
        <v>0</v>
      </c>
      <c r="P23" s="403">
        <v>9</v>
      </c>
      <c r="Q23" s="405">
        <v>100</v>
      </c>
      <c r="R23" s="50">
        <v>5</v>
      </c>
      <c r="S23" s="67">
        <f t="shared" si="3"/>
        <v>55.55555555555556</v>
      </c>
      <c r="T23" s="49">
        <v>3</v>
      </c>
      <c r="U23" s="66">
        <f t="shared" si="4"/>
        <v>33.33333333333333</v>
      </c>
      <c r="V23" s="50">
        <v>1</v>
      </c>
      <c r="W23" s="67">
        <f t="shared" si="8"/>
        <v>11.11111111111111</v>
      </c>
      <c r="X23" s="49">
        <v>0</v>
      </c>
      <c r="Y23" s="66">
        <f t="shared" si="5"/>
        <v>0</v>
      </c>
      <c r="Z23" s="396">
        <v>9</v>
      </c>
      <c r="AA23" s="396">
        <v>0</v>
      </c>
      <c r="AB23" s="94">
        <v>0</v>
      </c>
    </row>
    <row r="24" spans="2:28" ht="21.75" customHeight="1">
      <c r="B24" s="9" t="s">
        <v>356</v>
      </c>
      <c r="C24" s="51">
        <v>21</v>
      </c>
      <c r="D24" s="45">
        <v>8</v>
      </c>
      <c r="E24" s="65">
        <v>100</v>
      </c>
      <c r="F24" s="50">
        <v>1</v>
      </c>
      <c r="G24" s="67">
        <f t="shared" si="6"/>
        <v>12.5</v>
      </c>
      <c r="H24" s="49">
        <v>0</v>
      </c>
      <c r="I24" s="66">
        <f t="shared" si="7"/>
        <v>0</v>
      </c>
      <c r="J24" s="50">
        <v>2</v>
      </c>
      <c r="K24" s="67">
        <f t="shared" si="0"/>
        <v>25</v>
      </c>
      <c r="L24" s="49">
        <v>5</v>
      </c>
      <c r="M24" s="66">
        <f t="shared" si="1"/>
        <v>62.5</v>
      </c>
      <c r="N24" s="50">
        <v>0</v>
      </c>
      <c r="O24" s="67">
        <f t="shared" si="2"/>
        <v>0</v>
      </c>
      <c r="P24" s="403">
        <v>8</v>
      </c>
      <c r="Q24" s="405">
        <v>100</v>
      </c>
      <c r="R24" s="50">
        <v>6</v>
      </c>
      <c r="S24" s="67">
        <f t="shared" si="3"/>
        <v>75</v>
      </c>
      <c r="T24" s="49">
        <v>2</v>
      </c>
      <c r="U24" s="66">
        <f t="shared" si="4"/>
        <v>25</v>
      </c>
      <c r="V24" s="50">
        <v>0</v>
      </c>
      <c r="W24" s="67">
        <f t="shared" si="8"/>
        <v>0</v>
      </c>
      <c r="X24" s="49">
        <v>0</v>
      </c>
      <c r="Y24" s="66">
        <f t="shared" si="5"/>
        <v>0</v>
      </c>
      <c r="Z24" s="396">
        <v>12</v>
      </c>
      <c r="AA24" s="396">
        <v>1</v>
      </c>
      <c r="AB24" s="94">
        <v>0</v>
      </c>
    </row>
    <row r="25" spans="2:28" ht="21.75" customHeight="1">
      <c r="B25" s="9" t="s">
        <v>357</v>
      </c>
      <c r="C25" s="51">
        <v>22</v>
      </c>
      <c r="D25" s="45">
        <v>8</v>
      </c>
      <c r="E25" s="65">
        <v>100</v>
      </c>
      <c r="F25" s="50">
        <v>1</v>
      </c>
      <c r="G25" s="67">
        <f t="shared" si="6"/>
        <v>12.5</v>
      </c>
      <c r="H25" s="49">
        <v>0</v>
      </c>
      <c r="I25" s="66">
        <f t="shared" si="7"/>
        <v>0</v>
      </c>
      <c r="J25" s="50">
        <v>5</v>
      </c>
      <c r="K25" s="67">
        <f t="shared" si="0"/>
        <v>62.5</v>
      </c>
      <c r="L25" s="49">
        <v>2</v>
      </c>
      <c r="M25" s="66">
        <f t="shared" si="1"/>
        <v>25</v>
      </c>
      <c r="N25" s="50">
        <v>0</v>
      </c>
      <c r="O25" s="67">
        <f t="shared" si="2"/>
        <v>0</v>
      </c>
      <c r="P25" s="403">
        <v>8</v>
      </c>
      <c r="Q25" s="405">
        <v>100</v>
      </c>
      <c r="R25" s="50">
        <v>2</v>
      </c>
      <c r="S25" s="67">
        <f t="shared" si="3"/>
        <v>25</v>
      </c>
      <c r="T25" s="49">
        <v>3</v>
      </c>
      <c r="U25" s="66">
        <f t="shared" si="4"/>
        <v>37.5</v>
      </c>
      <c r="V25" s="50">
        <v>2</v>
      </c>
      <c r="W25" s="67">
        <f t="shared" si="8"/>
        <v>25</v>
      </c>
      <c r="X25" s="49">
        <v>1</v>
      </c>
      <c r="Y25" s="66">
        <f t="shared" si="5"/>
        <v>12.5</v>
      </c>
      <c r="Z25" s="396">
        <v>12</v>
      </c>
      <c r="AA25" s="396">
        <v>2</v>
      </c>
      <c r="AB25" s="94">
        <v>0</v>
      </c>
    </row>
    <row r="26" spans="2:28" ht="21.75" customHeight="1">
      <c r="B26" s="9" t="s">
        <v>358</v>
      </c>
      <c r="C26" s="51">
        <v>28</v>
      </c>
      <c r="D26" s="45">
        <v>15</v>
      </c>
      <c r="E26" s="65">
        <v>100</v>
      </c>
      <c r="F26" s="50">
        <v>0</v>
      </c>
      <c r="G26" s="67">
        <f t="shared" si="6"/>
        <v>0</v>
      </c>
      <c r="H26" s="49">
        <v>0</v>
      </c>
      <c r="I26" s="66">
        <f t="shared" si="7"/>
        <v>0</v>
      </c>
      <c r="J26" s="50">
        <v>10</v>
      </c>
      <c r="K26" s="67">
        <f t="shared" si="0"/>
        <v>66.66666666666666</v>
      </c>
      <c r="L26" s="49">
        <v>5</v>
      </c>
      <c r="M26" s="66">
        <f t="shared" si="1"/>
        <v>33.33333333333333</v>
      </c>
      <c r="N26" s="50">
        <v>0</v>
      </c>
      <c r="O26" s="67">
        <f t="shared" si="2"/>
        <v>0</v>
      </c>
      <c r="P26" s="403">
        <v>15</v>
      </c>
      <c r="Q26" s="405">
        <v>100</v>
      </c>
      <c r="R26" s="50">
        <v>7</v>
      </c>
      <c r="S26" s="67">
        <f t="shared" si="3"/>
        <v>46.666666666666664</v>
      </c>
      <c r="T26" s="49">
        <v>7</v>
      </c>
      <c r="U26" s="66">
        <f t="shared" si="4"/>
        <v>46.666666666666664</v>
      </c>
      <c r="V26" s="50">
        <v>1</v>
      </c>
      <c r="W26" s="67">
        <f t="shared" si="8"/>
        <v>6.666666666666667</v>
      </c>
      <c r="X26" s="49">
        <v>0</v>
      </c>
      <c r="Y26" s="66">
        <f t="shared" si="5"/>
        <v>0</v>
      </c>
      <c r="Z26" s="396">
        <v>9</v>
      </c>
      <c r="AA26" s="396">
        <v>4</v>
      </c>
      <c r="AB26" s="94">
        <v>0</v>
      </c>
    </row>
    <row r="27" spans="2:28" ht="21.75" customHeight="1">
      <c r="B27" s="9" t="s">
        <v>359</v>
      </c>
      <c r="C27" s="51">
        <v>34</v>
      </c>
      <c r="D27" s="45">
        <v>10</v>
      </c>
      <c r="E27" s="65">
        <v>100</v>
      </c>
      <c r="F27" s="50">
        <v>0</v>
      </c>
      <c r="G27" s="67">
        <f t="shared" si="6"/>
        <v>0</v>
      </c>
      <c r="H27" s="49">
        <v>0</v>
      </c>
      <c r="I27" s="66">
        <f t="shared" si="7"/>
        <v>0</v>
      </c>
      <c r="J27" s="50">
        <v>9</v>
      </c>
      <c r="K27" s="67">
        <f t="shared" si="0"/>
        <v>90</v>
      </c>
      <c r="L27" s="49">
        <v>1</v>
      </c>
      <c r="M27" s="66">
        <f t="shared" si="1"/>
        <v>10</v>
      </c>
      <c r="N27" s="50">
        <v>0</v>
      </c>
      <c r="O27" s="67">
        <f t="shared" si="2"/>
        <v>0</v>
      </c>
      <c r="P27" s="403">
        <v>10</v>
      </c>
      <c r="Q27" s="405">
        <v>100</v>
      </c>
      <c r="R27" s="50">
        <v>3</v>
      </c>
      <c r="S27" s="67">
        <f t="shared" si="3"/>
        <v>30</v>
      </c>
      <c r="T27" s="49">
        <v>4</v>
      </c>
      <c r="U27" s="66">
        <f t="shared" si="4"/>
        <v>40</v>
      </c>
      <c r="V27" s="50">
        <v>3</v>
      </c>
      <c r="W27" s="67">
        <f t="shared" si="8"/>
        <v>30</v>
      </c>
      <c r="X27" s="49">
        <v>0</v>
      </c>
      <c r="Y27" s="66">
        <f t="shared" si="5"/>
        <v>0</v>
      </c>
      <c r="Z27" s="396">
        <v>18</v>
      </c>
      <c r="AA27" s="396">
        <v>6</v>
      </c>
      <c r="AB27" s="94">
        <v>0</v>
      </c>
    </row>
    <row r="28" spans="2:28" ht="21.75" customHeight="1">
      <c r="B28" s="9" t="s">
        <v>360</v>
      </c>
      <c r="C28" s="51">
        <v>93</v>
      </c>
      <c r="D28" s="45">
        <v>42</v>
      </c>
      <c r="E28" s="65">
        <v>100</v>
      </c>
      <c r="F28" s="50">
        <v>2</v>
      </c>
      <c r="G28" s="67">
        <f t="shared" si="6"/>
        <v>4.761904761904762</v>
      </c>
      <c r="H28" s="49">
        <v>0</v>
      </c>
      <c r="I28" s="66">
        <f t="shared" si="7"/>
        <v>0</v>
      </c>
      <c r="J28" s="50">
        <v>23</v>
      </c>
      <c r="K28" s="67">
        <f t="shared" si="0"/>
        <v>54.761904761904766</v>
      </c>
      <c r="L28" s="49">
        <v>15</v>
      </c>
      <c r="M28" s="66">
        <f t="shared" si="1"/>
        <v>35.714285714285715</v>
      </c>
      <c r="N28" s="50">
        <v>2</v>
      </c>
      <c r="O28" s="67">
        <f t="shared" si="2"/>
        <v>4.761904761904762</v>
      </c>
      <c r="P28" s="403">
        <v>42</v>
      </c>
      <c r="Q28" s="405">
        <v>100</v>
      </c>
      <c r="R28" s="50">
        <v>12</v>
      </c>
      <c r="S28" s="67">
        <f t="shared" si="3"/>
        <v>28.57142857142857</v>
      </c>
      <c r="T28" s="49">
        <v>18</v>
      </c>
      <c r="U28" s="66">
        <f t="shared" si="4"/>
        <v>42.857142857142854</v>
      </c>
      <c r="V28" s="50">
        <v>12</v>
      </c>
      <c r="W28" s="67">
        <f t="shared" si="8"/>
        <v>28.57142857142857</v>
      </c>
      <c r="X28" s="49">
        <v>0</v>
      </c>
      <c r="Y28" s="66">
        <f t="shared" si="5"/>
        <v>0</v>
      </c>
      <c r="Z28" s="396">
        <v>35</v>
      </c>
      <c r="AA28" s="396">
        <v>16</v>
      </c>
      <c r="AB28" s="94">
        <v>0</v>
      </c>
    </row>
    <row r="29" spans="2:28" ht="21.75" customHeight="1">
      <c r="B29" s="9" t="s">
        <v>361</v>
      </c>
      <c r="C29" s="51">
        <v>1443</v>
      </c>
      <c r="D29" s="45">
        <v>1127</v>
      </c>
      <c r="E29" s="65">
        <v>100</v>
      </c>
      <c r="F29" s="50">
        <v>1</v>
      </c>
      <c r="G29" s="67">
        <f t="shared" si="6"/>
        <v>0.08873114463176575</v>
      </c>
      <c r="H29" s="49">
        <v>0</v>
      </c>
      <c r="I29" s="66">
        <f t="shared" si="7"/>
        <v>0</v>
      </c>
      <c r="J29" s="50">
        <v>1097</v>
      </c>
      <c r="K29" s="67">
        <f t="shared" si="0"/>
        <v>97.33806566104703</v>
      </c>
      <c r="L29" s="49">
        <v>29</v>
      </c>
      <c r="M29" s="66">
        <f t="shared" si="1"/>
        <v>2.5732031943212066</v>
      </c>
      <c r="N29" s="50">
        <v>0</v>
      </c>
      <c r="O29" s="67">
        <f t="shared" si="2"/>
        <v>0</v>
      </c>
      <c r="P29" s="403">
        <v>1127</v>
      </c>
      <c r="Q29" s="405">
        <v>100</v>
      </c>
      <c r="R29" s="50">
        <v>25</v>
      </c>
      <c r="S29" s="67">
        <f t="shared" si="3"/>
        <v>2.218278615794144</v>
      </c>
      <c r="T29" s="49">
        <v>828</v>
      </c>
      <c r="U29" s="66">
        <f t="shared" si="4"/>
        <v>73.46938775510205</v>
      </c>
      <c r="V29" s="50">
        <v>269</v>
      </c>
      <c r="W29" s="67">
        <f t="shared" si="8"/>
        <v>23.86867790594499</v>
      </c>
      <c r="X29" s="49">
        <v>5</v>
      </c>
      <c r="Y29" s="66">
        <f t="shared" si="5"/>
        <v>0.44365572315882873</v>
      </c>
      <c r="Z29" s="396">
        <v>267</v>
      </c>
      <c r="AA29" s="396">
        <v>49</v>
      </c>
      <c r="AB29" s="94">
        <v>0</v>
      </c>
    </row>
    <row r="30" spans="2:28" ht="21.75" customHeight="1">
      <c r="B30" s="9" t="s">
        <v>362</v>
      </c>
      <c r="C30" s="51">
        <v>83</v>
      </c>
      <c r="D30" s="45">
        <v>24</v>
      </c>
      <c r="E30" s="65">
        <v>100</v>
      </c>
      <c r="F30" s="50">
        <v>6</v>
      </c>
      <c r="G30" s="67">
        <f t="shared" si="6"/>
        <v>25</v>
      </c>
      <c r="H30" s="49">
        <v>0</v>
      </c>
      <c r="I30" s="66">
        <f t="shared" si="7"/>
        <v>0</v>
      </c>
      <c r="J30" s="50">
        <v>12</v>
      </c>
      <c r="K30" s="67">
        <f t="shared" si="0"/>
        <v>50</v>
      </c>
      <c r="L30" s="49">
        <v>6</v>
      </c>
      <c r="M30" s="66">
        <f t="shared" si="1"/>
        <v>25</v>
      </c>
      <c r="N30" s="50">
        <v>0</v>
      </c>
      <c r="O30" s="67">
        <f t="shared" si="2"/>
        <v>0</v>
      </c>
      <c r="P30" s="403">
        <v>24</v>
      </c>
      <c r="Q30" s="405">
        <v>100</v>
      </c>
      <c r="R30" s="50">
        <v>4</v>
      </c>
      <c r="S30" s="67">
        <f t="shared" si="3"/>
        <v>16.666666666666664</v>
      </c>
      <c r="T30" s="49">
        <v>16</v>
      </c>
      <c r="U30" s="66">
        <f t="shared" si="4"/>
        <v>66.66666666666666</v>
      </c>
      <c r="V30" s="50">
        <v>3</v>
      </c>
      <c r="W30" s="67">
        <f t="shared" si="8"/>
        <v>12.5</v>
      </c>
      <c r="X30" s="49">
        <v>1</v>
      </c>
      <c r="Y30" s="66">
        <f t="shared" si="5"/>
        <v>4.166666666666666</v>
      </c>
      <c r="Z30" s="396">
        <v>52</v>
      </c>
      <c r="AA30" s="396">
        <v>7</v>
      </c>
      <c r="AB30" s="94">
        <v>0</v>
      </c>
    </row>
    <row r="31" spans="2:28" ht="21.75" customHeight="1">
      <c r="B31" s="9" t="s">
        <v>363</v>
      </c>
      <c r="C31" s="51">
        <v>111</v>
      </c>
      <c r="D31" s="45">
        <v>42</v>
      </c>
      <c r="E31" s="67">
        <v>100</v>
      </c>
      <c r="F31" s="50">
        <v>2</v>
      </c>
      <c r="G31" s="67">
        <f t="shared" si="6"/>
        <v>4.761904761904762</v>
      </c>
      <c r="H31" s="49">
        <v>0</v>
      </c>
      <c r="I31" s="66">
        <f t="shared" si="7"/>
        <v>0</v>
      </c>
      <c r="J31" s="50">
        <v>4</v>
      </c>
      <c r="K31" s="67">
        <f t="shared" si="0"/>
        <v>9.523809523809524</v>
      </c>
      <c r="L31" s="49">
        <v>36</v>
      </c>
      <c r="M31" s="66">
        <f t="shared" si="1"/>
        <v>85.71428571428571</v>
      </c>
      <c r="N31" s="50">
        <v>0</v>
      </c>
      <c r="O31" s="67">
        <f t="shared" si="2"/>
        <v>0</v>
      </c>
      <c r="P31" s="403">
        <v>42</v>
      </c>
      <c r="Q31" s="405">
        <v>100</v>
      </c>
      <c r="R31" s="50">
        <v>13</v>
      </c>
      <c r="S31" s="67">
        <f t="shared" si="3"/>
        <v>30.952380952380953</v>
      </c>
      <c r="T31" s="49">
        <v>14</v>
      </c>
      <c r="U31" s="66">
        <f t="shared" si="4"/>
        <v>33.33333333333333</v>
      </c>
      <c r="V31" s="50">
        <v>8</v>
      </c>
      <c r="W31" s="67">
        <f t="shared" si="8"/>
        <v>19.047619047619047</v>
      </c>
      <c r="X31" s="49">
        <v>7</v>
      </c>
      <c r="Y31" s="66">
        <f t="shared" si="5"/>
        <v>16.666666666666664</v>
      </c>
      <c r="Z31" s="396">
        <v>64</v>
      </c>
      <c r="AA31" s="396">
        <v>5</v>
      </c>
      <c r="AB31" s="95">
        <v>0</v>
      </c>
    </row>
    <row r="32" spans="2:28" ht="21.75" customHeight="1">
      <c r="B32" s="1" t="s">
        <v>364</v>
      </c>
      <c r="C32" s="51">
        <v>127</v>
      </c>
      <c r="D32" s="45">
        <v>32</v>
      </c>
      <c r="E32" s="67">
        <v>100</v>
      </c>
      <c r="F32" s="50">
        <v>0</v>
      </c>
      <c r="G32" s="67">
        <f t="shared" si="6"/>
        <v>0</v>
      </c>
      <c r="H32" s="49">
        <v>0</v>
      </c>
      <c r="I32" s="66">
        <f t="shared" si="7"/>
        <v>0</v>
      </c>
      <c r="J32" s="50">
        <v>21</v>
      </c>
      <c r="K32" s="67">
        <f t="shared" si="0"/>
        <v>65.625</v>
      </c>
      <c r="L32" s="49">
        <v>11</v>
      </c>
      <c r="M32" s="66">
        <f t="shared" si="1"/>
        <v>34.375</v>
      </c>
      <c r="N32" s="50">
        <v>0</v>
      </c>
      <c r="O32" s="67">
        <f t="shared" si="2"/>
        <v>0</v>
      </c>
      <c r="P32" s="403">
        <v>32</v>
      </c>
      <c r="Q32" s="405">
        <v>100</v>
      </c>
      <c r="R32" s="50">
        <v>11</v>
      </c>
      <c r="S32" s="67">
        <f t="shared" si="3"/>
        <v>34.375</v>
      </c>
      <c r="T32" s="49">
        <v>16</v>
      </c>
      <c r="U32" s="66">
        <f t="shared" si="4"/>
        <v>50</v>
      </c>
      <c r="V32" s="50">
        <v>5</v>
      </c>
      <c r="W32" s="67">
        <f t="shared" si="8"/>
        <v>15.625</v>
      </c>
      <c r="X32" s="49">
        <v>0</v>
      </c>
      <c r="Y32" s="66">
        <f t="shared" si="5"/>
        <v>0</v>
      </c>
      <c r="Z32" s="396">
        <v>88</v>
      </c>
      <c r="AA32" s="396">
        <v>7</v>
      </c>
      <c r="AB32" s="95">
        <v>0</v>
      </c>
    </row>
    <row r="33" spans="2:28" ht="21.75" customHeight="1">
      <c r="B33" s="1" t="s">
        <v>365</v>
      </c>
      <c r="C33" s="51">
        <v>2133</v>
      </c>
      <c r="D33" s="45">
        <v>1654</v>
      </c>
      <c r="E33" s="67">
        <v>100</v>
      </c>
      <c r="F33" s="50">
        <v>8</v>
      </c>
      <c r="G33" s="67">
        <f t="shared" si="6"/>
        <v>0.48367593712212814</v>
      </c>
      <c r="H33" s="49">
        <v>0</v>
      </c>
      <c r="I33" s="66">
        <f t="shared" si="7"/>
        <v>0</v>
      </c>
      <c r="J33" s="50">
        <v>832</v>
      </c>
      <c r="K33" s="67">
        <f t="shared" si="0"/>
        <v>50.302297460701325</v>
      </c>
      <c r="L33" s="49">
        <v>814</v>
      </c>
      <c r="M33" s="66">
        <f t="shared" si="1"/>
        <v>49.21402660217654</v>
      </c>
      <c r="N33" s="50">
        <v>0</v>
      </c>
      <c r="O33" s="67">
        <f t="shared" si="2"/>
        <v>0</v>
      </c>
      <c r="P33" s="403">
        <v>1654</v>
      </c>
      <c r="Q33" s="405">
        <v>100</v>
      </c>
      <c r="R33" s="50">
        <v>151</v>
      </c>
      <c r="S33" s="67">
        <f t="shared" si="3"/>
        <v>9.12938331318017</v>
      </c>
      <c r="T33" s="49">
        <v>1431</v>
      </c>
      <c r="U33" s="66">
        <f t="shared" si="4"/>
        <v>86.51753325272068</v>
      </c>
      <c r="V33" s="50">
        <v>70</v>
      </c>
      <c r="W33" s="67">
        <f t="shared" si="8"/>
        <v>4.2321644498186215</v>
      </c>
      <c r="X33" s="49">
        <v>2</v>
      </c>
      <c r="Y33" s="66">
        <f t="shared" si="5"/>
        <v>0.12091898428053204</v>
      </c>
      <c r="Z33" s="396">
        <v>423</v>
      </c>
      <c r="AA33" s="396">
        <v>55</v>
      </c>
      <c r="AB33" s="95">
        <v>1</v>
      </c>
    </row>
    <row r="34" spans="2:28" ht="21.75" customHeight="1">
      <c r="B34" s="1" t="s">
        <v>366</v>
      </c>
      <c r="C34" s="51">
        <v>743</v>
      </c>
      <c r="D34" s="45">
        <v>637</v>
      </c>
      <c r="E34" s="67">
        <v>100</v>
      </c>
      <c r="F34" s="50">
        <v>1</v>
      </c>
      <c r="G34" s="67">
        <f t="shared" si="6"/>
        <v>0.15698587127158556</v>
      </c>
      <c r="H34" s="49">
        <v>0</v>
      </c>
      <c r="I34" s="66">
        <f t="shared" si="7"/>
        <v>0</v>
      </c>
      <c r="J34" s="50">
        <v>616</v>
      </c>
      <c r="K34" s="67">
        <f t="shared" si="0"/>
        <v>96.7032967032967</v>
      </c>
      <c r="L34" s="49">
        <v>20</v>
      </c>
      <c r="M34" s="66">
        <f t="shared" si="1"/>
        <v>3.139717425431711</v>
      </c>
      <c r="N34" s="50">
        <v>0</v>
      </c>
      <c r="O34" s="67">
        <f t="shared" si="2"/>
        <v>0</v>
      </c>
      <c r="P34" s="403">
        <v>637</v>
      </c>
      <c r="Q34" s="405">
        <v>100</v>
      </c>
      <c r="R34" s="50">
        <v>56</v>
      </c>
      <c r="S34" s="67">
        <f t="shared" si="3"/>
        <v>8.791208791208792</v>
      </c>
      <c r="T34" s="49">
        <v>499</v>
      </c>
      <c r="U34" s="66">
        <f t="shared" si="4"/>
        <v>78.33594976452119</v>
      </c>
      <c r="V34" s="50">
        <v>78</v>
      </c>
      <c r="W34" s="67">
        <f t="shared" si="8"/>
        <v>12.244897959183673</v>
      </c>
      <c r="X34" s="49">
        <v>4</v>
      </c>
      <c r="Y34" s="66">
        <f t="shared" si="5"/>
        <v>0.6279434850863422</v>
      </c>
      <c r="Z34" s="396">
        <v>79</v>
      </c>
      <c r="AA34" s="396">
        <v>27</v>
      </c>
      <c r="AB34" s="95">
        <v>0</v>
      </c>
    </row>
    <row r="35" spans="2:28" ht="21.75" customHeight="1">
      <c r="B35" s="1" t="s">
        <v>367</v>
      </c>
      <c r="C35" s="51">
        <v>254</v>
      </c>
      <c r="D35" s="45">
        <v>186</v>
      </c>
      <c r="E35" s="67">
        <v>100</v>
      </c>
      <c r="F35" s="50">
        <v>2</v>
      </c>
      <c r="G35" s="67">
        <f t="shared" si="6"/>
        <v>1.0752688172043012</v>
      </c>
      <c r="H35" s="49">
        <v>0</v>
      </c>
      <c r="I35" s="66">
        <f t="shared" si="7"/>
        <v>0</v>
      </c>
      <c r="J35" s="50">
        <v>167</v>
      </c>
      <c r="K35" s="67">
        <f t="shared" si="0"/>
        <v>89.78494623655914</v>
      </c>
      <c r="L35" s="49">
        <v>17</v>
      </c>
      <c r="M35" s="66">
        <f t="shared" si="1"/>
        <v>9.13978494623656</v>
      </c>
      <c r="N35" s="50">
        <v>0</v>
      </c>
      <c r="O35" s="67">
        <f t="shared" si="2"/>
        <v>0</v>
      </c>
      <c r="P35" s="403">
        <v>186</v>
      </c>
      <c r="Q35" s="405">
        <v>100</v>
      </c>
      <c r="R35" s="50">
        <v>8</v>
      </c>
      <c r="S35" s="67">
        <f t="shared" si="3"/>
        <v>4.301075268817205</v>
      </c>
      <c r="T35" s="49">
        <v>61</v>
      </c>
      <c r="U35" s="66">
        <f t="shared" si="4"/>
        <v>32.795698924731184</v>
      </c>
      <c r="V35" s="50">
        <v>117</v>
      </c>
      <c r="W35" s="67">
        <f t="shared" si="8"/>
        <v>62.903225806451616</v>
      </c>
      <c r="X35" s="49">
        <v>0</v>
      </c>
      <c r="Y35" s="66">
        <f t="shared" si="5"/>
        <v>0</v>
      </c>
      <c r="Z35" s="396">
        <v>41</v>
      </c>
      <c r="AA35" s="50">
        <v>27</v>
      </c>
      <c r="AB35" s="95">
        <v>0</v>
      </c>
    </row>
    <row r="36" spans="2:28" ht="21.75" customHeight="1">
      <c r="B36" s="1" t="s">
        <v>368</v>
      </c>
      <c r="C36" s="51">
        <v>158</v>
      </c>
      <c r="D36" s="45">
        <v>131</v>
      </c>
      <c r="E36" s="67">
        <v>100</v>
      </c>
      <c r="F36" s="50">
        <v>1</v>
      </c>
      <c r="G36" s="67">
        <f t="shared" si="6"/>
        <v>0.7633587786259541</v>
      </c>
      <c r="H36" s="49">
        <v>0</v>
      </c>
      <c r="I36" s="66">
        <f t="shared" si="7"/>
        <v>0</v>
      </c>
      <c r="J36" s="50">
        <v>125</v>
      </c>
      <c r="K36" s="67">
        <f t="shared" si="0"/>
        <v>95.41984732824427</v>
      </c>
      <c r="L36" s="49">
        <v>5</v>
      </c>
      <c r="M36" s="66">
        <f t="shared" si="1"/>
        <v>3.816793893129771</v>
      </c>
      <c r="N36" s="50">
        <v>0</v>
      </c>
      <c r="O36" s="67">
        <f t="shared" si="2"/>
        <v>0</v>
      </c>
      <c r="P36" s="403">
        <v>131</v>
      </c>
      <c r="Q36" s="405">
        <v>100</v>
      </c>
      <c r="R36" s="50">
        <v>9</v>
      </c>
      <c r="S36" s="67">
        <f t="shared" si="3"/>
        <v>6.870229007633588</v>
      </c>
      <c r="T36" s="49">
        <v>119</v>
      </c>
      <c r="U36" s="66">
        <f t="shared" si="4"/>
        <v>90.83969465648855</v>
      </c>
      <c r="V36" s="50">
        <v>2</v>
      </c>
      <c r="W36" s="67">
        <f t="shared" si="8"/>
        <v>1.5267175572519083</v>
      </c>
      <c r="X36" s="49">
        <v>1</v>
      </c>
      <c r="Y36" s="66">
        <f t="shared" si="5"/>
        <v>0.7633587786259541</v>
      </c>
      <c r="Z36" s="396">
        <v>21</v>
      </c>
      <c r="AA36" s="50">
        <v>6</v>
      </c>
      <c r="AB36" s="95">
        <v>0</v>
      </c>
    </row>
    <row r="37" spans="2:28" ht="21.75" customHeight="1">
      <c r="B37" s="402" t="s">
        <v>369</v>
      </c>
      <c r="C37" s="51">
        <v>18</v>
      </c>
      <c r="D37" s="45">
        <v>10</v>
      </c>
      <c r="E37" s="67">
        <v>100</v>
      </c>
      <c r="F37" s="50">
        <v>1</v>
      </c>
      <c r="G37" s="67">
        <f t="shared" si="6"/>
        <v>10</v>
      </c>
      <c r="H37" s="49">
        <v>0</v>
      </c>
      <c r="I37" s="66">
        <f t="shared" si="7"/>
        <v>0</v>
      </c>
      <c r="J37" s="50">
        <v>5</v>
      </c>
      <c r="K37" s="67">
        <f t="shared" si="0"/>
        <v>50</v>
      </c>
      <c r="L37" s="49">
        <v>4</v>
      </c>
      <c r="M37" s="66">
        <f t="shared" si="1"/>
        <v>40</v>
      </c>
      <c r="N37" s="50">
        <v>0</v>
      </c>
      <c r="O37" s="67">
        <f t="shared" si="2"/>
        <v>0</v>
      </c>
      <c r="P37" s="403">
        <v>10</v>
      </c>
      <c r="Q37" s="405">
        <v>100</v>
      </c>
      <c r="R37" s="50">
        <v>1</v>
      </c>
      <c r="S37" s="67">
        <f t="shared" si="3"/>
        <v>10</v>
      </c>
      <c r="T37" s="49">
        <v>2</v>
      </c>
      <c r="U37" s="66">
        <f t="shared" si="4"/>
        <v>20</v>
      </c>
      <c r="V37" s="50">
        <v>6</v>
      </c>
      <c r="W37" s="67">
        <f t="shared" si="8"/>
        <v>60</v>
      </c>
      <c r="X37" s="49">
        <v>1</v>
      </c>
      <c r="Y37" s="66">
        <f t="shared" si="5"/>
        <v>10</v>
      </c>
      <c r="Z37" s="396">
        <v>7</v>
      </c>
      <c r="AA37" s="50">
        <v>1</v>
      </c>
      <c r="AB37" s="95">
        <v>0</v>
      </c>
    </row>
    <row r="38" spans="2:28" ht="21.75" customHeight="1">
      <c r="B38" s="1" t="s">
        <v>370</v>
      </c>
      <c r="C38" s="51">
        <v>30</v>
      </c>
      <c r="D38" s="45">
        <v>5</v>
      </c>
      <c r="E38" s="67">
        <v>100</v>
      </c>
      <c r="F38" s="50">
        <v>1</v>
      </c>
      <c r="G38" s="67">
        <f t="shared" si="6"/>
        <v>20</v>
      </c>
      <c r="H38" s="49">
        <v>0</v>
      </c>
      <c r="I38" s="66">
        <f t="shared" si="7"/>
        <v>0</v>
      </c>
      <c r="J38" s="50">
        <v>2</v>
      </c>
      <c r="K38" s="67">
        <f t="shared" si="0"/>
        <v>40</v>
      </c>
      <c r="L38" s="49">
        <v>2</v>
      </c>
      <c r="M38" s="66">
        <f t="shared" si="1"/>
        <v>40</v>
      </c>
      <c r="N38" s="50">
        <v>0</v>
      </c>
      <c r="O38" s="67">
        <f t="shared" si="2"/>
        <v>0</v>
      </c>
      <c r="P38" s="403">
        <v>5</v>
      </c>
      <c r="Q38" s="405">
        <v>100</v>
      </c>
      <c r="R38" s="50">
        <v>5</v>
      </c>
      <c r="S38" s="67">
        <f t="shared" si="3"/>
        <v>100</v>
      </c>
      <c r="T38" s="49">
        <v>0</v>
      </c>
      <c r="U38" s="66">
        <f t="shared" si="4"/>
        <v>0</v>
      </c>
      <c r="V38" s="50">
        <v>0</v>
      </c>
      <c r="W38" s="67">
        <f t="shared" si="8"/>
        <v>0</v>
      </c>
      <c r="X38" s="49">
        <v>0</v>
      </c>
      <c r="Y38" s="66">
        <f t="shared" si="5"/>
        <v>0</v>
      </c>
      <c r="Z38" s="396">
        <v>23</v>
      </c>
      <c r="AA38" s="50">
        <v>2</v>
      </c>
      <c r="AB38" s="95">
        <v>0</v>
      </c>
    </row>
    <row r="39" spans="2:28" ht="21.75" customHeight="1">
      <c r="B39" s="1" t="s">
        <v>371</v>
      </c>
      <c r="C39" s="51">
        <v>59</v>
      </c>
      <c r="D39" s="45">
        <v>28</v>
      </c>
      <c r="E39" s="67">
        <v>100</v>
      </c>
      <c r="F39" s="50">
        <v>0</v>
      </c>
      <c r="G39" s="67">
        <f t="shared" si="6"/>
        <v>0</v>
      </c>
      <c r="H39" s="49">
        <v>1</v>
      </c>
      <c r="I39" s="66">
        <f t="shared" si="7"/>
        <v>3.571428571428571</v>
      </c>
      <c r="J39" s="50">
        <v>24</v>
      </c>
      <c r="K39" s="67">
        <f t="shared" si="0"/>
        <v>85.71428571428571</v>
      </c>
      <c r="L39" s="49">
        <v>3</v>
      </c>
      <c r="M39" s="66">
        <f t="shared" si="1"/>
        <v>10.714285714285714</v>
      </c>
      <c r="N39" s="50">
        <v>0</v>
      </c>
      <c r="O39" s="67">
        <f t="shared" si="2"/>
        <v>0</v>
      </c>
      <c r="P39" s="403">
        <v>28</v>
      </c>
      <c r="Q39" s="405">
        <v>100</v>
      </c>
      <c r="R39" s="50">
        <v>3</v>
      </c>
      <c r="S39" s="67">
        <f t="shared" si="3"/>
        <v>10.714285714285714</v>
      </c>
      <c r="T39" s="49">
        <v>18</v>
      </c>
      <c r="U39" s="66">
        <f t="shared" si="4"/>
        <v>64.28571428571429</v>
      </c>
      <c r="V39" s="50">
        <v>7</v>
      </c>
      <c r="W39" s="67">
        <f t="shared" si="8"/>
        <v>25</v>
      </c>
      <c r="X39" s="49">
        <v>0</v>
      </c>
      <c r="Y39" s="66">
        <f t="shared" si="5"/>
        <v>0</v>
      </c>
      <c r="Z39" s="396">
        <v>28</v>
      </c>
      <c r="AA39" s="50">
        <v>3</v>
      </c>
      <c r="AB39" s="95">
        <v>0</v>
      </c>
    </row>
    <row r="40" spans="2:28" ht="21.75" customHeight="1">
      <c r="B40" s="1" t="s">
        <v>372</v>
      </c>
      <c r="C40" s="51">
        <v>127</v>
      </c>
      <c r="D40" s="45">
        <v>18</v>
      </c>
      <c r="E40" s="67">
        <v>100</v>
      </c>
      <c r="F40" s="50">
        <v>0</v>
      </c>
      <c r="G40" s="67">
        <f t="shared" si="6"/>
        <v>0</v>
      </c>
      <c r="H40" s="49">
        <v>0</v>
      </c>
      <c r="I40" s="66">
        <f t="shared" si="7"/>
        <v>0</v>
      </c>
      <c r="J40" s="50">
        <v>13</v>
      </c>
      <c r="K40" s="67">
        <f t="shared" si="0"/>
        <v>72.22222222222221</v>
      </c>
      <c r="L40" s="49">
        <v>5</v>
      </c>
      <c r="M40" s="66">
        <f t="shared" si="1"/>
        <v>27.77777777777778</v>
      </c>
      <c r="N40" s="50">
        <v>0</v>
      </c>
      <c r="O40" s="67">
        <f t="shared" si="2"/>
        <v>0</v>
      </c>
      <c r="P40" s="403">
        <v>18</v>
      </c>
      <c r="Q40" s="405">
        <v>100</v>
      </c>
      <c r="R40" s="50">
        <v>3</v>
      </c>
      <c r="S40" s="67">
        <f t="shared" si="3"/>
        <v>16.666666666666664</v>
      </c>
      <c r="T40" s="49">
        <v>11</v>
      </c>
      <c r="U40" s="66">
        <f t="shared" si="4"/>
        <v>61.111111111111114</v>
      </c>
      <c r="V40" s="50">
        <v>3</v>
      </c>
      <c r="W40" s="67">
        <f t="shared" si="8"/>
        <v>16.666666666666664</v>
      </c>
      <c r="X40" s="49">
        <v>1</v>
      </c>
      <c r="Y40" s="66">
        <f t="shared" si="5"/>
        <v>5.555555555555555</v>
      </c>
      <c r="Z40" s="50">
        <v>98</v>
      </c>
      <c r="AA40" s="50">
        <v>11</v>
      </c>
      <c r="AB40" s="95">
        <v>0</v>
      </c>
    </row>
    <row r="41" spans="2:28" ht="21.75" customHeight="1">
      <c r="B41" s="1" t="s">
        <v>373</v>
      </c>
      <c r="C41" s="51">
        <v>43</v>
      </c>
      <c r="D41" s="45">
        <v>16</v>
      </c>
      <c r="E41" s="67">
        <v>100</v>
      </c>
      <c r="F41" s="50">
        <v>0</v>
      </c>
      <c r="G41" s="67">
        <f t="shared" si="6"/>
        <v>0</v>
      </c>
      <c r="H41" s="49">
        <v>0</v>
      </c>
      <c r="I41" s="66">
        <f t="shared" si="7"/>
        <v>0</v>
      </c>
      <c r="J41" s="50">
        <v>10</v>
      </c>
      <c r="K41" s="67">
        <f t="shared" si="0"/>
        <v>62.5</v>
      </c>
      <c r="L41" s="49">
        <v>4</v>
      </c>
      <c r="M41" s="66">
        <f t="shared" si="1"/>
        <v>25</v>
      </c>
      <c r="N41" s="50">
        <v>2</v>
      </c>
      <c r="O41" s="67">
        <f t="shared" si="2"/>
        <v>12.5</v>
      </c>
      <c r="P41" s="403">
        <v>16</v>
      </c>
      <c r="Q41" s="405">
        <v>100</v>
      </c>
      <c r="R41" s="50">
        <v>8</v>
      </c>
      <c r="S41" s="67">
        <f t="shared" si="3"/>
        <v>50</v>
      </c>
      <c r="T41" s="49">
        <v>8</v>
      </c>
      <c r="U41" s="66">
        <f t="shared" si="4"/>
        <v>50</v>
      </c>
      <c r="V41" s="50">
        <v>0</v>
      </c>
      <c r="W41" s="67">
        <f t="shared" si="8"/>
        <v>0</v>
      </c>
      <c r="X41" s="49">
        <v>0</v>
      </c>
      <c r="Y41" s="66">
        <f t="shared" si="5"/>
        <v>0</v>
      </c>
      <c r="Z41" s="50">
        <v>26</v>
      </c>
      <c r="AA41" s="50">
        <v>1</v>
      </c>
      <c r="AB41" s="95">
        <v>0</v>
      </c>
    </row>
    <row r="42" spans="2:28" ht="21.75" customHeight="1">
      <c r="B42" s="1" t="s">
        <v>374</v>
      </c>
      <c r="C42" s="51">
        <v>110</v>
      </c>
      <c r="D42" s="45">
        <v>13</v>
      </c>
      <c r="E42" s="67">
        <v>100</v>
      </c>
      <c r="F42" s="50">
        <v>1</v>
      </c>
      <c r="G42" s="67">
        <f t="shared" si="6"/>
        <v>7.6923076923076925</v>
      </c>
      <c r="H42" s="49">
        <v>0</v>
      </c>
      <c r="I42" s="66">
        <f t="shared" si="7"/>
        <v>0</v>
      </c>
      <c r="J42" s="50">
        <v>5</v>
      </c>
      <c r="K42" s="67">
        <f t="shared" si="0"/>
        <v>38.46153846153847</v>
      </c>
      <c r="L42" s="49">
        <v>7</v>
      </c>
      <c r="M42" s="66">
        <f t="shared" si="1"/>
        <v>53.84615384615385</v>
      </c>
      <c r="N42" s="50">
        <v>0</v>
      </c>
      <c r="O42" s="67">
        <f t="shared" si="2"/>
        <v>0</v>
      </c>
      <c r="P42" s="403">
        <v>13</v>
      </c>
      <c r="Q42" s="405">
        <v>100</v>
      </c>
      <c r="R42" s="50">
        <v>7</v>
      </c>
      <c r="S42" s="67">
        <f t="shared" si="3"/>
        <v>53.84615384615385</v>
      </c>
      <c r="T42" s="49">
        <v>6</v>
      </c>
      <c r="U42" s="66">
        <f t="shared" si="4"/>
        <v>46.15384615384615</v>
      </c>
      <c r="V42" s="50">
        <v>0</v>
      </c>
      <c r="W42" s="67">
        <f t="shared" si="8"/>
        <v>0</v>
      </c>
      <c r="X42" s="49">
        <v>0</v>
      </c>
      <c r="Y42" s="66">
        <f t="shared" si="5"/>
        <v>0</v>
      </c>
      <c r="Z42" s="50">
        <v>93</v>
      </c>
      <c r="AA42" s="50">
        <v>4</v>
      </c>
      <c r="AB42" s="95">
        <v>0</v>
      </c>
    </row>
    <row r="43" spans="2:28" ht="21.75" customHeight="1">
      <c r="B43" s="1" t="s">
        <v>375</v>
      </c>
      <c r="C43" s="51">
        <v>20</v>
      </c>
      <c r="D43" s="45">
        <v>6</v>
      </c>
      <c r="E43" s="67">
        <v>100</v>
      </c>
      <c r="F43" s="50">
        <v>2</v>
      </c>
      <c r="G43" s="67">
        <f t="shared" si="6"/>
        <v>33.33333333333333</v>
      </c>
      <c r="H43" s="49">
        <v>1</v>
      </c>
      <c r="I43" s="66">
        <f t="shared" si="7"/>
        <v>16.666666666666664</v>
      </c>
      <c r="J43" s="50">
        <v>1</v>
      </c>
      <c r="K43" s="67">
        <f t="shared" si="0"/>
        <v>16.666666666666664</v>
      </c>
      <c r="L43" s="49">
        <v>2</v>
      </c>
      <c r="M43" s="66">
        <f t="shared" si="1"/>
        <v>33.33333333333333</v>
      </c>
      <c r="N43" s="50">
        <v>0</v>
      </c>
      <c r="O43" s="67">
        <f t="shared" si="2"/>
        <v>0</v>
      </c>
      <c r="P43" s="403">
        <v>6</v>
      </c>
      <c r="Q43" s="405">
        <v>100</v>
      </c>
      <c r="R43" s="50">
        <v>1</v>
      </c>
      <c r="S43" s="67">
        <f t="shared" si="3"/>
        <v>16.666666666666664</v>
      </c>
      <c r="T43" s="49">
        <v>1</v>
      </c>
      <c r="U43" s="66">
        <f t="shared" si="4"/>
        <v>16.666666666666664</v>
      </c>
      <c r="V43" s="50">
        <v>2</v>
      </c>
      <c r="W43" s="67">
        <f t="shared" si="8"/>
        <v>33.33333333333333</v>
      </c>
      <c r="X43" s="49">
        <v>2</v>
      </c>
      <c r="Y43" s="66">
        <f t="shared" si="5"/>
        <v>33.33333333333333</v>
      </c>
      <c r="Z43" s="50">
        <v>13</v>
      </c>
      <c r="AA43" s="50">
        <v>1</v>
      </c>
      <c r="AB43" s="95">
        <v>0</v>
      </c>
    </row>
    <row r="44" spans="2:28" ht="21.75" customHeight="1">
      <c r="B44" s="1" t="s">
        <v>403</v>
      </c>
      <c r="C44" s="51">
        <v>25</v>
      </c>
      <c r="D44" s="45">
        <v>11</v>
      </c>
      <c r="E44" s="67">
        <v>100</v>
      </c>
      <c r="F44" s="50">
        <v>1</v>
      </c>
      <c r="G44" s="67">
        <f t="shared" si="6"/>
        <v>9.090909090909092</v>
      </c>
      <c r="H44" s="49">
        <v>2</v>
      </c>
      <c r="I44" s="66">
        <f t="shared" si="7"/>
        <v>18.181818181818183</v>
      </c>
      <c r="J44" s="50">
        <v>3</v>
      </c>
      <c r="K44" s="67">
        <f t="shared" si="0"/>
        <v>27.27272727272727</v>
      </c>
      <c r="L44" s="49">
        <v>5</v>
      </c>
      <c r="M44" s="66">
        <f t="shared" si="1"/>
        <v>45.45454545454545</v>
      </c>
      <c r="N44" s="50">
        <v>0</v>
      </c>
      <c r="O44" s="67">
        <f t="shared" si="2"/>
        <v>0</v>
      </c>
      <c r="P44" s="403">
        <v>11</v>
      </c>
      <c r="Q44" s="405">
        <v>100</v>
      </c>
      <c r="R44" s="50">
        <v>4</v>
      </c>
      <c r="S44" s="67">
        <f t="shared" si="3"/>
        <v>36.36363636363637</v>
      </c>
      <c r="T44" s="49">
        <v>3</v>
      </c>
      <c r="U44" s="66">
        <f t="shared" si="4"/>
        <v>27.27272727272727</v>
      </c>
      <c r="V44" s="50">
        <v>3</v>
      </c>
      <c r="W44" s="67">
        <f t="shared" si="8"/>
        <v>27.27272727272727</v>
      </c>
      <c r="X44" s="49">
        <v>1</v>
      </c>
      <c r="Y44" s="66">
        <f t="shared" si="5"/>
        <v>9.090909090909092</v>
      </c>
      <c r="Z44" s="50">
        <v>9</v>
      </c>
      <c r="AA44" s="50">
        <v>5</v>
      </c>
      <c r="AB44" s="95">
        <v>0</v>
      </c>
    </row>
    <row r="45" spans="2:28" ht="21.75" customHeight="1">
      <c r="B45" s="1" t="s">
        <v>376</v>
      </c>
      <c r="C45" s="51">
        <v>24</v>
      </c>
      <c r="D45" s="45">
        <v>9</v>
      </c>
      <c r="E45" s="67">
        <v>100</v>
      </c>
      <c r="F45" s="50">
        <v>0</v>
      </c>
      <c r="G45" s="67">
        <f t="shared" si="6"/>
        <v>0</v>
      </c>
      <c r="H45" s="49">
        <v>0</v>
      </c>
      <c r="I45" s="66">
        <f t="shared" si="7"/>
        <v>0</v>
      </c>
      <c r="J45" s="50">
        <v>5</v>
      </c>
      <c r="K45" s="67">
        <f t="shared" si="0"/>
        <v>55.55555555555556</v>
      </c>
      <c r="L45" s="49">
        <v>4</v>
      </c>
      <c r="M45" s="66">
        <f t="shared" si="1"/>
        <v>44.44444444444444</v>
      </c>
      <c r="N45" s="50">
        <v>0</v>
      </c>
      <c r="O45" s="67">
        <f t="shared" si="2"/>
        <v>0</v>
      </c>
      <c r="P45" s="403">
        <v>9</v>
      </c>
      <c r="Q45" s="405">
        <v>100</v>
      </c>
      <c r="R45" s="50">
        <v>3</v>
      </c>
      <c r="S45" s="67">
        <f t="shared" si="3"/>
        <v>33.33333333333333</v>
      </c>
      <c r="T45" s="49">
        <v>5</v>
      </c>
      <c r="U45" s="66">
        <f t="shared" si="4"/>
        <v>55.55555555555556</v>
      </c>
      <c r="V45" s="50">
        <v>1</v>
      </c>
      <c r="W45" s="67">
        <f t="shared" si="8"/>
        <v>11.11111111111111</v>
      </c>
      <c r="X45" s="49">
        <v>0</v>
      </c>
      <c r="Y45" s="66">
        <f t="shared" si="5"/>
        <v>0</v>
      </c>
      <c r="Z45" s="50">
        <v>10</v>
      </c>
      <c r="AA45" s="50">
        <v>5</v>
      </c>
      <c r="AB45" s="95">
        <v>0</v>
      </c>
    </row>
    <row r="46" spans="2:28" ht="21.75" customHeight="1">
      <c r="B46" s="1" t="s">
        <v>377</v>
      </c>
      <c r="C46" s="51">
        <v>166</v>
      </c>
      <c r="D46" s="45">
        <v>55</v>
      </c>
      <c r="E46" s="67">
        <v>100</v>
      </c>
      <c r="F46" s="50">
        <v>1</v>
      </c>
      <c r="G46" s="67">
        <f t="shared" si="6"/>
        <v>1.8181818181818181</v>
      </c>
      <c r="H46" s="49">
        <v>0</v>
      </c>
      <c r="I46" s="66">
        <f t="shared" si="7"/>
        <v>0</v>
      </c>
      <c r="J46" s="50">
        <v>44</v>
      </c>
      <c r="K46" s="67">
        <f t="shared" si="0"/>
        <v>80</v>
      </c>
      <c r="L46" s="49">
        <v>10</v>
      </c>
      <c r="M46" s="66">
        <f t="shared" si="1"/>
        <v>18.181818181818183</v>
      </c>
      <c r="N46" s="50">
        <v>0</v>
      </c>
      <c r="O46" s="67">
        <f t="shared" si="2"/>
        <v>0</v>
      </c>
      <c r="P46" s="403">
        <v>55</v>
      </c>
      <c r="Q46" s="405">
        <v>100</v>
      </c>
      <c r="R46" s="50">
        <v>5</v>
      </c>
      <c r="S46" s="67">
        <f t="shared" si="3"/>
        <v>9.090909090909092</v>
      </c>
      <c r="T46" s="49">
        <v>11</v>
      </c>
      <c r="U46" s="66">
        <f t="shared" si="4"/>
        <v>20</v>
      </c>
      <c r="V46" s="50">
        <v>37</v>
      </c>
      <c r="W46" s="67">
        <f t="shared" si="8"/>
        <v>67.27272727272727</v>
      </c>
      <c r="X46" s="49">
        <v>2</v>
      </c>
      <c r="Y46" s="66">
        <f t="shared" si="5"/>
        <v>3.6363636363636362</v>
      </c>
      <c r="Z46" s="50">
        <v>86</v>
      </c>
      <c r="AA46" s="50">
        <v>25</v>
      </c>
      <c r="AB46" s="95">
        <v>0</v>
      </c>
    </row>
    <row r="47" spans="2:28" ht="21.75" customHeight="1">
      <c r="B47" s="1" t="s">
        <v>378</v>
      </c>
      <c r="C47" s="51">
        <v>14</v>
      </c>
      <c r="D47" s="45">
        <v>6</v>
      </c>
      <c r="E47" s="67">
        <v>100</v>
      </c>
      <c r="F47" s="50">
        <v>1</v>
      </c>
      <c r="G47" s="67">
        <f t="shared" si="6"/>
        <v>16.666666666666664</v>
      </c>
      <c r="H47" s="49">
        <v>0</v>
      </c>
      <c r="I47" s="66">
        <f t="shared" si="7"/>
        <v>0</v>
      </c>
      <c r="J47" s="50">
        <v>5</v>
      </c>
      <c r="K47" s="67">
        <f t="shared" si="0"/>
        <v>83.33333333333334</v>
      </c>
      <c r="L47" s="49">
        <v>0</v>
      </c>
      <c r="M47" s="66">
        <f t="shared" si="1"/>
        <v>0</v>
      </c>
      <c r="N47" s="50">
        <v>0</v>
      </c>
      <c r="O47" s="67">
        <f t="shared" si="2"/>
        <v>0</v>
      </c>
      <c r="P47" s="403">
        <v>6</v>
      </c>
      <c r="Q47" s="405">
        <v>100</v>
      </c>
      <c r="R47" s="50">
        <v>3</v>
      </c>
      <c r="S47" s="67">
        <f t="shared" si="3"/>
        <v>50</v>
      </c>
      <c r="T47" s="49">
        <v>3</v>
      </c>
      <c r="U47" s="66">
        <f t="shared" si="4"/>
        <v>50</v>
      </c>
      <c r="V47" s="50">
        <v>0</v>
      </c>
      <c r="W47" s="67">
        <f t="shared" si="8"/>
        <v>0</v>
      </c>
      <c r="X47" s="49">
        <v>0</v>
      </c>
      <c r="Y47" s="66">
        <f t="shared" si="5"/>
        <v>0</v>
      </c>
      <c r="Z47" s="50">
        <v>2</v>
      </c>
      <c r="AA47" s="50">
        <v>6</v>
      </c>
      <c r="AB47" s="95">
        <v>0</v>
      </c>
    </row>
    <row r="48" spans="2:28" ht="21.75" customHeight="1">
      <c r="B48" s="1" t="s">
        <v>379</v>
      </c>
      <c r="C48" s="51">
        <v>34</v>
      </c>
      <c r="D48" s="45">
        <v>11</v>
      </c>
      <c r="E48" s="67">
        <v>100</v>
      </c>
      <c r="F48" s="50">
        <v>2</v>
      </c>
      <c r="G48" s="67">
        <f t="shared" si="6"/>
        <v>18.181818181818183</v>
      </c>
      <c r="H48" s="49">
        <v>1</v>
      </c>
      <c r="I48" s="66">
        <f t="shared" si="7"/>
        <v>9.090909090909092</v>
      </c>
      <c r="J48" s="50">
        <v>5</v>
      </c>
      <c r="K48" s="67">
        <f t="shared" si="0"/>
        <v>45.45454545454545</v>
      </c>
      <c r="L48" s="49">
        <v>3</v>
      </c>
      <c r="M48" s="66">
        <f t="shared" si="1"/>
        <v>27.27272727272727</v>
      </c>
      <c r="N48" s="50">
        <v>0</v>
      </c>
      <c r="O48" s="67">
        <f t="shared" si="2"/>
        <v>0</v>
      </c>
      <c r="P48" s="403">
        <v>11</v>
      </c>
      <c r="Q48" s="405">
        <v>100</v>
      </c>
      <c r="R48" s="50">
        <v>2</v>
      </c>
      <c r="S48" s="67">
        <f t="shared" si="3"/>
        <v>18.181818181818183</v>
      </c>
      <c r="T48" s="49">
        <v>5</v>
      </c>
      <c r="U48" s="66">
        <f t="shared" si="4"/>
        <v>45.45454545454545</v>
      </c>
      <c r="V48" s="50">
        <v>4</v>
      </c>
      <c r="W48" s="67">
        <f t="shared" si="8"/>
        <v>36.36363636363637</v>
      </c>
      <c r="X48" s="49">
        <v>0</v>
      </c>
      <c r="Y48" s="66">
        <f t="shared" si="5"/>
        <v>0</v>
      </c>
      <c r="Z48" s="50">
        <v>18</v>
      </c>
      <c r="AA48" s="50">
        <v>5</v>
      </c>
      <c r="AB48" s="95">
        <v>0</v>
      </c>
    </row>
    <row r="49" spans="2:28" ht="21.75" customHeight="1">
      <c r="B49" s="1" t="s">
        <v>380</v>
      </c>
      <c r="C49" s="51">
        <v>28</v>
      </c>
      <c r="D49" s="45">
        <v>9</v>
      </c>
      <c r="E49" s="67">
        <v>100</v>
      </c>
      <c r="F49" s="50">
        <v>1</v>
      </c>
      <c r="G49" s="67">
        <f t="shared" si="6"/>
        <v>11.11111111111111</v>
      </c>
      <c r="H49" s="49">
        <v>0</v>
      </c>
      <c r="I49" s="66">
        <f t="shared" si="7"/>
        <v>0</v>
      </c>
      <c r="J49" s="50">
        <v>7</v>
      </c>
      <c r="K49" s="67">
        <f t="shared" si="0"/>
        <v>77.77777777777779</v>
      </c>
      <c r="L49" s="49">
        <v>1</v>
      </c>
      <c r="M49" s="66">
        <f t="shared" si="1"/>
        <v>11.11111111111111</v>
      </c>
      <c r="N49" s="50">
        <v>0</v>
      </c>
      <c r="O49" s="67">
        <f t="shared" si="2"/>
        <v>0</v>
      </c>
      <c r="P49" s="403">
        <v>9</v>
      </c>
      <c r="Q49" s="405">
        <v>100</v>
      </c>
      <c r="R49" s="50">
        <v>0</v>
      </c>
      <c r="S49" s="67">
        <f t="shared" si="3"/>
        <v>0</v>
      </c>
      <c r="T49" s="49">
        <v>7</v>
      </c>
      <c r="U49" s="66">
        <f t="shared" si="4"/>
        <v>77.77777777777779</v>
      </c>
      <c r="V49" s="50">
        <v>2</v>
      </c>
      <c r="W49" s="67">
        <f t="shared" si="8"/>
        <v>22.22222222222222</v>
      </c>
      <c r="X49" s="49">
        <v>0</v>
      </c>
      <c r="Y49" s="66">
        <f t="shared" si="5"/>
        <v>0</v>
      </c>
      <c r="Z49" s="50">
        <v>15</v>
      </c>
      <c r="AA49" s="50">
        <v>4</v>
      </c>
      <c r="AB49" s="95">
        <v>0</v>
      </c>
    </row>
    <row r="50" spans="2:28" ht="21.75" customHeight="1">
      <c r="B50" s="1" t="s">
        <v>381</v>
      </c>
      <c r="C50" s="51">
        <v>15</v>
      </c>
      <c r="D50" s="45">
        <v>5</v>
      </c>
      <c r="E50" s="67">
        <v>100</v>
      </c>
      <c r="F50" s="55">
        <v>1</v>
      </c>
      <c r="G50" s="67">
        <f t="shared" si="6"/>
        <v>20</v>
      </c>
      <c r="H50" s="54">
        <v>0</v>
      </c>
      <c r="I50" s="66">
        <f t="shared" si="7"/>
        <v>0</v>
      </c>
      <c r="J50" s="55">
        <v>2</v>
      </c>
      <c r="K50" s="67">
        <f t="shared" si="0"/>
        <v>40</v>
      </c>
      <c r="L50" s="54">
        <v>2</v>
      </c>
      <c r="M50" s="66">
        <f t="shared" si="1"/>
        <v>40</v>
      </c>
      <c r="N50" s="55">
        <v>0</v>
      </c>
      <c r="O50" s="67">
        <f t="shared" si="2"/>
        <v>0</v>
      </c>
      <c r="P50" s="403">
        <v>5</v>
      </c>
      <c r="Q50" s="405">
        <v>100</v>
      </c>
      <c r="R50" s="55">
        <v>0</v>
      </c>
      <c r="S50" s="67">
        <f t="shared" si="3"/>
        <v>0</v>
      </c>
      <c r="T50" s="54">
        <v>3</v>
      </c>
      <c r="U50" s="66">
        <f t="shared" si="4"/>
        <v>60</v>
      </c>
      <c r="V50" s="55">
        <v>1</v>
      </c>
      <c r="W50" s="67">
        <f t="shared" si="8"/>
        <v>20</v>
      </c>
      <c r="X50" s="53">
        <v>1</v>
      </c>
      <c r="Y50" s="66">
        <f t="shared" si="5"/>
        <v>20</v>
      </c>
      <c r="Z50" s="54">
        <v>7</v>
      </c>
      <c r="AA50" s="55">
        <v>3</v>
      </c>
      <c r="AB50" s="51">
        <v>0</v>
      </c>
    </row>
    <row r="51" spans="2:28" ht="21.75" customHeight="1">
      <c r="B51" s="1" t="s">
        <v>382</v>
      </c>
      <c r="C51" s="51">
        <v>36</v>
      </c>
      <c r="D51" s="45">
        <v>16</v>
      </c>
      <c r="E51" s="67">
        <v>100</v>
      </c>
      <c r="F51" s="55">
        <v>4</v>
      </c>
      <c r="G51" s="67">
        <f t="shared" si="6"/>
        <v>25</v>
      </c>
      <c r="H51" s="54">
        <v>0</v>
      </c>
      <c r="I51" s="66">
        <f t="shared" si="7"/>
        <v>0</v>
      </c>
      <c r="J51" s="55">
        <v>3</v>
      </c>
      <c r="K51" s="67">
        <f t="shared" si="0"/>
        <v>18.75</v>
      </c>
      <c r="L51" s="54">
        <v>9</v>
      </c>
      <c r="M51" s="66">
        <f t="shared" si="1"/>
        <v>56.25</v>
      </c>
      <c r="N51" s="55">
        <v>0</v>
      </c>
      <c r="O51" s="67">
        <f t="shared" si="2"/>
        <v>0</v>
      </c>
      <c r="P51" s="403">
        <v>16</v>
      </c>
      <c r="Q51" s="405">
        <v>100</v>
      </c>
      <c r="R51" s="55">
        <v>7</v>
      </c>
      <c r="S51" s="67">
        <f t="shared" si="3"/>
        <v>43.75</v>
      </c>
      <c r="T51" s="54">
        <v>7</v>
      </c>
      <c r="U51" s="66">
        <f t="shared" si="4"/>
        <v>43.75</v>
      </c>
      <c r="V51" s="55">
        <v>2</v>
      </c>
      <c r="W51" s="67">
        <f t="shared" si="8"/>
        <v>12.5</v>
      </c>
      <c r="X51" s="53">
        <v>0</v>
      </c>
      <c r="Y51" s="66">
        <f t="shared" si="5"/>
        <v>0</v>
      </c>
      <c r="Z51" s="54">
        <v>20</v>
      </c>
      <c r="AA51" s="55">
        <v>0</v>
      </c>
      <c r="AB51" s="51">
        <v>0</v>
      </c>
    </row>
    <row r="52" spans="2:28" ht="21.75" customHeight="1">
      <c r="B52" s="1" t="s">
        <v>383</v>
      </c>
      <c r="C52" s="51">
        <v>27</v>
      </c>
      <c r="D52" s="45">
        <v>11</v>
      </c>
      <c r="E52" s="67">
        <v>100</v>
      </c>
      <c r="F52" s="55">
        <v>4</v>
      </c>
      <c r="G52" s="67">
        <f t="shared" si="6"/>
        <v>36.36363636363637</v>
      </c>
      <c r="H52" s="54">
        <v>0</v>
      </c>
      <c r="I52" s="66">
        <f t="shared" si="7"/>
        <v>0</v>
      </c>
      <c r="J52" s="55">
        <v>4</v>
      </c>
      <c r="K52" s="67">
        <f t="shared" si="0"/>
        <v>36.36363636363637</v>
      </c>
      <c r="L52" s="54">
        <v>3</v>
      </c>
      <c r="M52" s="66">
        <f t="shared" si="1"/>
        <v>27.27272727272727</v>
      </c>
      <c r="N52" s="55">
        <v>0</v>
      </c>
      <c r="O52" s="67">
        <f t="shared" si="2"/>
        <v>0</v>
      </c>
      <c r="P52" s="403">
        <v>11</v>
      </c>
      <c r="Q52" s="405">
        <v>100</v>
      </c>
      <c r="R52" s="55">
        <v>8</v>
      </c>
      <c r="S52" s="67">
        <f t="shared" si="3"/>
        <v>72.72727272727273</v>
      </c>
      <c r="T52" s="54">
        <v>2</v>
      </c>
      <c r="U52" s="66">
        <f t="shared" si="4"/>
        <v>18.181818181818183</v>
      </c>
      <c r="V52" s="55">
        <v>1</v>
      </c>
      <c r="W52" s="67">
        <f t="shared" si="8"/>
        <v>9.090909090909092</v>
      </c>
      <c r="X52" s="53">
        <v>0</v>
      </c>
      <c r="Y52" s="66">
        <f t="shared" si="5"/>
        <v>0</v>
      </c>
      <c r="Z52" s="54">
        <v>10</v>
      </c>
      <c r="AA52" s="55">
        <v>6</v>
      </c>
      <c r="AB52" s="51">
        <v>0</v>
      </c>
    </row>
    <row r="53" spans="2:28" ht="21.75" customHeight="1" thickBot="1">
      <c r="B53" s="401" t="s">
        <v>384</v>
      </c>
      <c r="C53" s="98">
        <v>123</v>
      </c>
      <c r="D53" s="399">
        <v>44</v>
      </c>
      <c r="E53" s="83">
        <v>100</v>
      </c>
      <c r="F53" s="58">
        <v>11</v>
      </c>
      <c r="G53" s="83">
        <f t="shared" si="6"/>
        <v>25</v>
      </c>
      <c r="H53" s="57">
        <v>0</v>
      </c>
      <c r="I53" s="81">
        <f t="shared" si="7"/>
        <v>0</v>
      </c>
      <c r="J53" s="58">
        <v>26</v>
      </c>
      <c r="K53" s="83">
        <f t="shared" si="0"/>
        <v>59.09090909090909</v>
      </c>
      <c r="L53" s="57">
        <v>7</v>
      </c>
      <c r="M53" s="81">
        <f t="shared" si="1"/>
        <v>15.909090909090908</v>
      </c>
      <c r="N53" s="58">
        <v>0</v>
      </c>
      <c r="O53" s="83">
        <f t="shared" si="2"/>
        <v>0</v>
      </c>
      <c r="P53" s="88">
        <v>44</v>
      </c>
      <c r="Q53" s="406">
        <v>100</v>
      </c>
      <c r="R53" s="58">
        <v>2</v>
      </c>
      <c r="S53" s="83">
        <f t="shared" si="3"/>
        <v>4.545454545454546</v>
      </c>
      <c r="T53" s="57">
        <v>18</v>
      </c>
      <c r="U53" s="81">
        <f t="shared" si="4"/>
        <v>40.909090909090914</v>
      </c>
      <c r="V53" s="58">
        <v>20</v>
      </c>
      <c r="W53" s="83">
        <f t="shared" si="8"/>
        <v>45.45454545454545</v>
      </c>
      <c r="X53" s="56">
        <v>4</v>
      </c>
      <c r="Y53" s="81">
        <f t="shared" si="5"/>
        <v>9.090909090909092</v>
      </c>
      <c r="Z53" s="57">
        <v>58</v>
      </c>
      <c r="AA53" s="58">
        <v>21</v>
      </c>
      <c r="AB53" s="98">
        <v>0</v>
      </c>
    </row>
    <row r="54" spans="2:28" ht="21.75" customHeight="1" thickTop="1">
      <c r="B54" s="11" t="s">
        <v>3</v>
      </c>
      <c r="C54" s="99">
        <f>SUM(C7:C53)</f>
        <v>9101</v>
      </c>
      <c r="D54" s="59">
        <f>SUM(D7:D53)</f>
        <v>5266</v>
      </c>
      <c r="E54" s="85">
        <v>100</v>
      </c>
      <c r="F54" s="62">
        <f>SUM(F7:F53)</f>
        <v>94</v>
      </c>
      <c r="G54" s="82">
        <f>F54/D54*100</f>
        <v>1.785036080516521</v>
      </c>
      <c r="H54" s="60">
        <f>SUM(H7:H53)</f>
        <v>9</v>
      </c>
      <c r="I54" s="404">
        <f>H54/D54*100</f>
        <v>0.17090770983668818</v>
      </c>
      <c r="J54" s="62">
        <f>SUM(J7:J53)</f>
        <v>3741</v>
      </c>
      <c r="K54" s="82">
        <f>J54/D54*100</f>
        <v>71.04063805545006</v>
      </c>
      <c r="L54" s="60">
        <f>SUM(L7:L53)</f>
        <v>1413</v>
      </c>
      <c r="M54" s="404">
        <f t="shared" si="1"/>
        <v>26.832510444360047</v>
      </c>
      <c r="N54" s="62">
        <f>SUM(N7:N53)</f>
        <v>9</v>
      </c>
      <c r="O54" s="82">
        <f t="shared" si="2"/>
        <v>0.17090770983668818</v>
      </c>
      <c r="P54" s="60">
        <f>SUM(P7:P53)</f>
        <v>5266</v>
      </c>
      <c r="Q54" s="407">
        <v>100</v>
      </c>
      <c r="R54" s="62">
        <f>SUM(R7:R53)</f>
        <v>718</v>
      </c>
      <c r="S54" s="82">
        <f>R54/P54*100</f>
        <v>13.634637295860236</v>
      </c>
      <c r="T54" s="60">
        <f>SUM(T7:T53)</f>
        <v>3643</v>
      </c>
      <c r="U54" s="404">
        <f t="shared" si="4"/>
        <v>69.1796429927839</v>
      </c>
      <c r="V54" s="62">
        <f>SUM(V7:V53)</f>
        <v>838</v>
      </c>
      <c r="W54" s="82">
        <f>V54/P54*100</f>
        <v>15.91340676034941</v>
      </c>
      <c r="X54" s="60">
        <f>SUM(X7:X53)</f>
        <v>67</v>
      </c>
      <c r="Y54" s="404">
        <f t="shared" si="5"/>
        <v>1.2723129510064566</v>
      </c>
      <c r="Z54" s="99">
        <f>SUM(Z7:Z53)</f>
        <v>3255</v>
      </c>
      <c r="AA54" s="62">
        <f>SUM(AA7:AA53)</f>
        <v>575</v>
      </c>
      <c r="AB54" s="99">
        <f>SUM(AB7:AB53)</f>
        <v>5</v>
      </c>
    </row>
    <row r="55" spans="4:28" ht="21.75" customHeight="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3:28" ht="12.75">
      <c r="C56" s="100"/>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4:28" ht="12.75">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4:28" ht="12.75">
      <c r="D58" s="41"/>
      <c r="E58" s="41"/>
      <c r="F58" s="41"/>
      <c r="G58" s="41"/>
      <c r="H58" s="41"/>
      <c r="I58" s="41"/>
      <c r="J58" s="41"/>
      <c r="K58" s="41"/>
      <c r="L58" s="41"/>
      <c r="M58" s="41"/>
      <c r="N58" s="41"/>
      <c r="O58" s="41"/>
      <c r="P58" s="41"/>
      <c r="Q58" s="41"/>
      <c r="R58" s="41"/>
      <c r="S58" s="41"/>
      <c r="T58" s="41"/>
      <c r="U58" s="41"/>
      <c r="V58" s="41"/>
      <c r="W58" s="41"/>
      <c r="X58" s="41"/>
      <c r="Y58" s="41"/>
      <c r="Z58" s="41"/>
      <c r="AA58" s="41"/>
      <c r="AB58" s="41"/>
    </row>
    <row r="59" spans="4:28" ht="12.75">
      <c r="D59" s="41"/>
      <c r="E59" s="41"/>
      <c r="F59" s="41"/>
      <c r="G59" s="41"/>
      <c r="H59" s="41"/>
      <c r="I59" s="41"/>
      <c r="J59" s="41"/>
      <c r="K59" s="41"/>
      <c r="L59" s="41"/>
      <c r="M59" s="41"/>
      <c r="N59" s="41"/>
      <c r="O59" s="41"/>
      <c r="P59" s="41"/>
      <c r="Q59" s="41"/>
      <c r="R59" s="41"/>
      <c r="S59" s="41"/>
      <c r="T59" s="41"/>
      <c r="U59" s="41"/>
      <c r="V59" s="41"/>
      <c r="W59" s="41"/>
      <c r="X59" s="41"/>
      <c r="Y59" s="41"/>
      <c r="Z59" s="41"/>
      <c r="AA59" s="41"/>
      <c r="AB59" s="41"/>
    </row>
    <row r="60" spans="4:28" ht="12.75">
      <c r="D60" s="41"/>
      <c r="E60" s="41"/>
      <c r="F60" s="41"/>
      <c r="G60" s="41"/>
      <c r="H60" s="41"/>
      <c r="I60" s="41"/>
      <c r="J60" s="41"/>
      <c r="K60" s="41"/>
      <c r="L60" s="41"/>
      <c r="M60" s="41"/>
      <c r="N60" s="41"/>
      <c r="O60" s="41"/>
      <c r="P60" s="41"/>
      <c r="Q60" s="41"/>
      <c r="R60" s="41"/>
      <c r="S60" s="41"/>
      <c r="T60" s="41"/>
      <c r="U60" s="41"/>
      <c r="V60" s="41"/>
      <c r="W60" s="41"/>
      <c r="X60" s="41"/>
      <c r="Y60" s="41"/>
      <c r="Z60" s="41"/>
      <c r="AA60" s="41"/>
      <c r="AB60" s="41"/>
    </row>
    <row r="61" spans="4:28" ht="12.75">
      <c r="D61" s="41"/>
      <c r="E61" s="41"/>
      <c r="F61" s="41"/>
      <c r="G61" s="41"/>
      <c r="H61" s="41"/>
      <c r="I61" s="41"/>
      <c r="J61" s="41"/>
      <c r="K61" s="41"/>
      <c r="L61" s="41"/>
      <c r="M61" s="41"/>
      <c r="N61" s="41"/>
      <c r="O61" s="41"/>
      <c r="P61" s="41"/>
      <c r="Q61" s="41"/>
      <c r="R61" s="41"/>
      <c r="S61" s="41"/>
      <c r="T61" s="41"/>
      <c r="U61" s="41"/>
      <c r="V61" s="41"/>
      <c r="W61" s="41"/>
      <c r="X61" s="41"/>
      <c r="Y61" s="41"/>
      <c r="Z61" s="41"/>
      <c r="AA61" s="41"/>
      <c r="AB61" s="41"/>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B1:AB54"/>
  <sheetViews>
    <sheetView view="pageBreakPreview" zoomScale="60" zoomScaleNormal="75" zoomScalePageLayoutView="0" workbookViewId="0" topLeftCell="A1">
      <pane xSplit="2" ySplit="5" topLeftCell="C33" activePane="bottomRight" state="frozen"/>
      <selection pane="topLeft" activeCell="L16" sqref="L16"/>
      <selection pane="topRight" activeCell="L16" sqref="L16"/>
      <selection pane="bottomLeft" activeCell="L16" sqref="L16"/>
      <selection pane="bottomRight" activeCell="N59" sqref="N59"/>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87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42</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38</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14" t="s">
        <v>6</v>
      </c>
      <c r="G6" s="4" t="s">
        <v>7</v>
      </c>
      <c r="H6" s="30" t="s">
        <v>6</v>
      </c>
      <c r="I6" s="39"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v>0</v>
      </c>
      <c r="D7" s="45">
        <f>F7+H7+J7+L7+N7</f>
        <v>0</v>
      </c>
      <c r="E7" s="65">
        <v>100</v>
      </c>
      <c r="F7" s="50">
        <v>0</v>
      </c>
      <c r="G7" s="67">
        <v>0</v>
      </c>
      <c r="H7" s="49">
        <v>0</v>
      </c>
      <c r="I7" s="66">
        <v>0</v>
      </c>
      <c r="J7" s="50">
        <v>0</v>
      </c>
      <c r="K7" s="67">
        <v>0</v>
      </c>
      <c r="L7" s="49">
        <v>0</v>
      </c>
      <c r="M7" s="66">
        <v>0</v>
      </c>
      <c r="N7" s="50">
        <v>0</v>
      </c>
      <c r="O7" s="67">
        <v>0</v>
      </c>
      <c r="P7" s="403">
        <f>R7+T7+V7+X7</f>
        <v>0</v>
      </c>
      <c r="Q7" s="405">
        <v>100</v>
      </c>
      <c r="R7" s="50">
        <v>0</v>
      </c>
      <c r="S7" s="67">
        <v>0</v>
      </c>
      <c r="T7" s="49">
        <v>0</v>
      </c>
      <c r="U7" s="66">
        <v>0</v>
      </c>
      <c r="V7" s="50">
        <v>0</v>
      </c>
      <c r="W7" s="67">
        <v>0</v>
      </c>
      <c r="X7" s="49">
        <v>0</v>
      </c>
      <c r="Y7" s="66">
        <v>0</v>
      </c>
      <c r="Z7" s="396">
        <v>0</v>
      </c>
      <c r="AA7" s="396">
        <v>0</v>
      </c>
      <c r="AB7" s="94">
        <v>0</v>
      </c>
    </row>
    <row r="8" spans="2:28" ht="21.75" customHeight="1">
      <c r="B8" s="9" t="s">
        <v>340</v>
      </c>
      <c r="C8" s="51">
        <v>0</v>
      </c>
      <c r="D8" s="45">
        <f aca="true" t="shared" si="0" ref="D8:D53">F8+H8+J8+L8+N8</f>
        <v>0</v>
      </c>
      <c r="E8" s="65">
        <v>100</v>
      </c>
      <c r="F8" s="50">
        <v>0</v>
      </c>
      <c r="G8" s="67">
        <v>0</v>
      </c>
      <c r="H8" s="49">
        <v>0</v>
      </c>
      <c r="I8" s="66">
        <v>0</v>
      </c>
      <c r="J8" s="50">
        <v>0</v>
      </c>
      <c r="K8" s="67">
        <v>0</v>
      </c>
      <c r="L8" s="49">
        <v>0</v>
      </c>
      <c r="M8" s="66">
        <v>0</v>
      </c>
      <c r="N8" s="50">
        <v>0</v>
      </c>
      <c r="O8" s="67">
        <v>0</v>
      </c>
      <c r="P8" s="403">
        <f aca="true" t="shared" si="1" ref="P8:P53">R8+T8+V8+X8</f>
        <v>0</v>
      </c>
      <c r="Q8" s="405">
        <v>100</v>
      </c>
      <c r="R8" s="50">
        <v>0</v>
      </c>
      <c r="S8" s="67">
        <v>0</v>
      </c>
      <c r="T8" s="49">
        <v>0</v>
      </c>
      <c r="U8" s="66">
        <v>0</v>
      </c>
      <c r="V8" s="50">
        <v>0</v>
      </c>
      <c r="W8" s="67">
        <v>0</v>
      </c>
      <c r="X8" s="49">
        <v>0</v>
      </c>
      <c r="Y8" s="66">
        <v>0</v>
      </c>
      <c r="Z8" s="396">
        <v>0</v>
      </c>
      <c r="AA8" s="396">
        <v>0</v>
      </c>
      <c r="AB8" s="94">
        <v>0</v>
      </c>
    </row>
    <row r="9" spans="2:28" ht="21.75" customHeight="1">
      <c r="B9" s="9" t="s">
        <v>341</v>
      </c>
      <c r="C9" s="51">
        <v>0</v>
      </c>
      <c r="D9" s="45">
        <f t="shared" si="0"/>
        <v>0</v>
      </c>
      <c r="E9" s="65">
        <v>100</v>
      </c>
      <c r="F9" s="50">
        <v>0</v>
      </c>
      <c r="G9" s="67">
        <v>0</v>
      </c>
      <c r="H9" s="49">
        <v>0</v>
      </c>
      <c r="I9" s="66">
        <v>0</v>
      </c>
      <c r="J9" s="50">
        <v>0</v>
      </c>
      <c r="K9" s="67">
        <v>0</v>
      </c>
      <c r="L9" s="49">
        <v>0</v>
      </c>
      <c r="M9" s="66">
        <v>0</v>
      </c>
      <c r="N9" s="50">
        <v>0</v>
      </c>
      <c r="O9" s="67">
        <v>0</v>
      </c>
      <c r="P9" s="403">
        <f t="shared" si="1"/>
        <v>0</v>
      </c>
      <c r="Q9" s="405">
        <v>100</v>
      </c>
      <c r="R9" s="50">
        <v>0</v>
      </c>
      <c r="S9" s="67">
        <v>0</v>
      </c>
      <c r="T9" s="49">
        <v>0</v>
      </c>
      <c r="U9" s="66">
        <v>0</v>
      </c>
      <c r="V9" s="50">
        <v>0</v>
      </c>
      <c r="W9" s="67">
        <v>0</v>
      </c>
      <c r="X9" s="49">
        <v>0</v>
      </c>
      <c r="Y9" s="66">
        <v>0</v>
      </c>
      <c r="Z9" s="396">
        <v>0</v>
      </c>
      <c r="AA9" s="396">
        <v>0</v>
      </c>
      <c r="AB9" s="94">
        <v>0</v>
      </c>
    </row>
    <row r="10" spans="2:28" ht="21.75" customHeight="1">
      <c r="B10" s="9" t="s">
        <v>342</v>
      </c>
      <c r="C10" s="51">
        <v>0</v>
      </c>
      <c r="D10" s="45">
        <f t="shared" si="0"/>
        <v>0</v>
      </c>
      <c r="E10" s="65">
        <v>100</v>
      </c>
      <c r="F10" s="50">
        <v>0</v>
      </c>
      <c r="G10" s="67">
        <v>0</v>
      </c>
      <c r="H10" s="49">
        <v>0</v>
      </c>
      <c r="I10" s="66">
        <v>0</v>
      </c>
      <c r="J10" s="50">
        <v>0</v>
      </c>
      <c r="K10" s="67">
        <v>0</v>
      </c>
      <c r="L10" s="49">
        <v>0</v>
      </c>
      <c r="M10" s="66">
        <v>0</v>
      </c>
      <c r="N10" s="50">
        <v>0</v>
      </c>
      <c r="O10" s="67">
        <v>0</v>
      </c>
      <c r="P10" s="403">
        <f t="shared" si="1"/>
        <v>0</v>
      </c>
      <c r="Q10" s="405">
        <v>100</v>
      </c>
      <c r="R10" s="50">
        <v>0</v>
      </c>
      <c r="S10" s="67">
        <v>0</v>
      </c>
      <c r="T10" s="49">
        <v>0</v>
      </c>
      <c r="U10" s="66">
        <v>0</v>
      </c>
      <c r="V10" s="50">
        <v>0</v>
      </c>
      <c r="W10" s="67">
        <v>0</v>
      </c>
      <c r="X10" s="49">
        <v>0</v>
      </c>
      <c r="Y10" s="66">
        <v>0</v>
      </c>
      <c r="Z10" s="396">
        <v>0</v>
      </c>
      <c r="AA10" s="396">
        <v>0</v>
      </c>
      <c r="AB10" s="94">
        <v>0</v>
      </c>
    </row>
    <row r="11" spans="2:28" ht="21.75" customHeight="1">
      <c r="B11" s="9" t="s">
        <v>343</v>
      </c>
      <c r="C11" s="51">
        <v>0</v>
      </c>
      <c r="D11" s="45">
        <f t="shared" si="0"/>
        <v>0</v>
      </c>
      <c r="E11" s="65">
        <v>100</v>
      </c>
      <c r="F11" s="50">
        <v>0</v>
      </c>
      <c r="G11" s="67">
        <v>0</v>
      </c>
      <c r="H11" s="49">
        <v>0</v>
      </c>
      <c r="I11" s="66">
        <v>0</v>
      </c>
      <c r="J11" s="50">
        <v>0</v>
      </c>
      <c r="K11" s="67">
        <v>0</v>
      </c>
      <c r="L11" s="49">
        <v>0</v>
      </c>
      <c r="M11" s="66">
        <v>0</v>
      </c>
      <c r="N11" s="50">
        <v>0</v>
      </c>
      <c r="O11" s="67">
        <v>0</v>
      </c>
      <c r="P11" s="403">
        <f t="shared" si="1"/>
        <v>0</v>
      </c>
      <c r="Q11" s="405">
        <v>100</v>
      </c>
      <c r="R11" s="50">
        <v>0</v>
      </c>
      <c r="S11" s="67">
        <v>0</v>
      </c>
      <c r="T11" s="49">
        <v>0</v>
      </c>
      <c r="U11" s="66">
        <v>0</v>
      </c>
      <c r="V11" s="50">
        <v>0</v>
      </c>
      <c r="W11" s="67">
        <v>0</v>
      </c>
      <c r="X11" s="49">
        <v>0</v>
      </c>
      <c r="Y11" s="66">
        <v>0</v>
      </c>
      <c r="Z11" s="396">
        <v>0</v>
      </c>
      <c r="AA11" s="396">
        <v>0</v>
      </c>
      <c r="AB11" s="94">
        <v>0</v>
      </c>
    </row>
    <row r="12" spans="2:28" ht="21.75" customHeight="1">
      <c r="B12" s="9" t="s">
        <v>344</v>
      </c>
      <c r="C12" s="51">
        <v>0</v>
      </c>
      <c r="D12" s="45">
        <f t="shared" si="0"/>
        <v>0</v>
      </c>
      <c r="E12" s="65">
        <v>100</v>
      </c>
      <c r="F12" s="50">
        <v>0</v>
      </c>
      <c r="G12" s="67">
        <v>0</v>
      </c>
      <c r="H12" s="49">
        <v>0</v>
      </c>
      <c r="I12" s="66">
        <v>0</v>
      </c>
      <c r="J12" s="50">
        <v>0</v>
      </c>
      <c r="K12" s="67">
        <v>0</v>
      </c>
      <c r="L12" s="49">
        <v>0</v>
      </c>
      <c r="M12" s="66">
        <v>0</v>
      </c>
      <c r="N12" s="50">
        <v>0</v>
      </c>
      <c r="O12" s="67">
        <v>0</v>
      </c>
      <c r="P12" s="403">
        <f t="shared" si="1"/>
        <v>0</v>
      </c>
      <c r="Q12" s="405">
        <v>100</v>
      </c>
      <c r="R12" s="50">
        <v>0</v>
      </c>
      <c r="S12" s="67">
        <v>0</v>
      </c>
      <c r="T12" s="49">
        <v>0</v>
      </c>
      <c r="U12" s="66">
        <v>0</v>
      </c>
      <c r="V12" s="50">
        <v>0</v>
      </c>
      <c r="W12" s="67">
        <v>0</v>
      </c>
      <c r="X12" s="49">
        <v>0</v>
      </c>
      <c r="Y12" s="66">
        <v>0</v>
      </c>
      <c r="Z12" s="396">
        <v>0</v>
      </c>
      <c r="AA12" s="396">
        <v>0</v>
      </c>
      <c r="AB12" s="94">
        <v>0</v>
      </c>
    </row>
    <row r="13" spans="2:28" ht="21.75" customHeight="1">
      <c r="B13" s="9" t="s">
        <v>345</v>
      </c>
      <c r="C13" s="51">
        <v>0</v>
      </c>
      <c r="D13" s="45">
        <f t="shared" si="0"/>
        <v>0</v>
      </c>
      <c r="E13" s="65">
        <v>100</v>
      </c>
      <c r="F13" s="50">
        <v>0</v>
      </c>
      <c r="G13" s="67">
        <v>0</v>
      </c>
      <c r="H13" s="49">
        <v>0</v>
      </c>
      <c r="I13" s="66">
        <v>0</v>
      </c>
      <c r="J13" s="50">
        <v>0</v>
      </c>
      <c r="K13" s="67">
        <v>0</v>
      </c>
      <c r="L13" s="49">
        <v>0</v>
      </c>
      <c r="M13" s="66">
        <v>0</v>
      </c>
      <c r="N13" s="50">
        <v>0</v>
      </c>
      <c r="O13" s="67">
        <v>0</v>
      </c>
      <c r="P13" s="403">
        <f t="shared" si="1"/>
        <v>0</v>
      </c>
      <c r="Q13" s="405">
        <v>100</v>
      </c>
      <c r="R13" s="50">
        <v>0</v>
      </c>
      <c r="S13" s="67">
        <v>0</v>
      </c>
      <c r="T13" s="49">
        <v>0</v>
      </c>
      <c r="U13" s="66">
        <v>0</v>
      </c>
      <c r="V13" s="50">
        <v>0</v>
      </c>
      <c r="W13" s="67">
        <v>0</v>
      </c>
      <c r="X13" s="49">
        <v>0</v>
      </c>
      <c r="Y13" s="66">
        <v>0</v>
      </c>
      <c r="Z13" s="396">
        <v>0</v>
      </c>
      <c r="AA13" s="396">
        <v>0</v>
      </c>
      <c r="AB13" s="94">
        <v>0</v>
      </c>
    </row>
    <row r="14" spans="2:28" ht="21.75" customHeight="1">
      <c r="B14" s="9" t="s">
        <v>346</v>
      </c>
      <c r="C14" s="51">
        <v>0</v>
      </c>
      <c r="D14" s="45">
        <f t="shared" si="0"/>
        <v>0</v>
      </c>
      <c r="E14" s="65">
        <v>100</v>
      </c>
      <c r="F14" s="50">
        <v>0</v>
      </c>
      <c r="G14" s="67">
        <v>0</v>
      </c>
      <c r="H14" s="49">
        <v>0</v>
      </c>
      <c r="I14" s="66">
        <v>0</v>
      </c>
      <c r="J14" s="50">
        <v>0</v>
      </c>
      <c r="K14" s="67">
        <v>0</v>
      </c>
      <c r="L14" s="49">
        <v>0</v>
      </c>
      <c r="M14" s="66">
        <v>0</v>
      </c>
      <c r="N14" s="50">
        <v>0</v>
      </c>
      <c r="O14" s="67">
        <v>0</v>
      </c>
      <c r="P14" s="403">
        <f t="shared" si="1"/>
        <v>0</v>
      </c>
      <c r="Q14" s="405">
        <v>100</v>
      </c>
      <c r="R14" s="50">
        <v>0</v>
      </c>
      <c r="S14" s="67">
        <v>0</v>
      </c>
      <c r="T14" s="49">
        <v>0</v>
      </c>
      <c r="U14" s="66">
        <v>0</v>
      </c>
      <c r="V14" s="50">
        <v>0</v>
      </c>
      <c r="W14" s="67">
        <v>0</v>
      </c>
      <c r="X14" s="49">
        <v>0</v>
      </c>
      <c r="Y14" s="66">
        <v>0</v>
      </c>
      <c r="Z14" s="396">
        <v>0</v>
      </c>
      <c r="AA14" s="396">
        <v>0</v>
      </c>
      <c r="AB14" s="94">
        <v>0</v>
      </c>
    </row>
    <row r="15" spans="2:28" ht="21.75" customHeight="1">
      <c r="B15" s="9" t="s">
        <v>347</v>
      </c>
      <c r="C15" s="51">
        <v>0</v>
      </c>
      <c r="D15" s="45">
        <f t="shared" si="0"/>
        <v>0</v>
      </c>
      <c r="E15" s="65">
        <v>100</v>
      </c>
      <c r="F15" s="50">
        <v>0</v>
      </c>
      <c r="G15" s="67">
        <v>0</v>
      </c>
      <c r="H15" s="49">
        <v>0</v>
      </c>
      <c r="I15" s="66">
        <v>0</v>
      </c>
      <c r="J15" s="50">
        <v>0</v>
      </c>
      <c r="K15" s="67">
        <v>0</v>
      </c>
      <c r="L15" s="49">
        <v>0</v>
      </c>
      <c r="M15" s="66">
        <v>0</v>
      </c>
      <c r="N15" s="50">
        <v>0</v>
      </c>
      <c r="O15" s="67">
        <v>0</v>
      </c>
      <c r="P15" s="403">
        <f t="shared" si="1"/>
        <v>0</v>
      </c>
      <c r="Q15" s="405">
        <v>100</v>
      </c>
      <c r="R15" s="50">
        <v>0</v>
      </c>
      <c r="S15" s="67">
        <v>0</v>
      </c>
      <c r="T15" s="49">
        <v>0</v>
      </c>
      <c r="U15" s="66">
        <v>0</v>
      </c>
      <c r="V15" s="50">
        <v>0</v>
      </c>
      <c r="W15" s="67">
        <v>0</v>
      </c>
      <c r="X15" s="49">
        <v>0</v>
      </c>
      <c r="Y15" s="66">
        <v>0</v>
      </c>
      <c r="Z15" s="396">
        <v>0</v>
      </c>
      <c r="AA15" s="396">
        <v>0</v>
      </c>
      <c r="AB15" s="94">
        <v>0</v>
      </c>
    </row>
    <row r="16" spans="2:28" ht="21.75" customHeight="1">
      <c r="B16" s="9" t="s">
        <v>348</v>
      </c>
      <c r="C16" s="51">
        <v>0</v>
      </c>
      <c r="D16" s="45">
        <f t="shared" si="0"/>
        <v>0</v>
      </c>
      <c r="E16" s="65">
        <v>100</v>
      </c>
      <c r="F16" s="50">
        <v>0</v>
      </c>
      <c r="G16" s="67">
        <v>0</v>
      </c>
      <c r="H16" s="49">
        <v>0</v>
      </c>
      <c r="I16" s="66">
        <v>0</v>
      </c>
      <c r="J16" s="50">
        <v>0</v>
      </c>
      <c r="K16" s="67">
        <v>0</v>
      </c>
      <c r="L16" s="49">
        <v>0</v>
      </c>
      <c r="M16" s="66">
        <v>0</v>
      </c>
      <c r="N16" s="50">
        <v>0</v>
      </c>
      <c r="O16" s="67">
        <v>0</v>
      </c>
      <c r="P16" s="403">
        <f t="shared" si="1"/>
        <v>0</v>
      </c>
      <c r="Q16" s="405">
        <v>100</v>
      </c>
      <c r="R16" s="50">
        <v>0</v>
      </c>
      <c r="S16" s="67">
        <v>0</v>
      </c>
      <c r="T16" s="49">
        <v>0</v>
      </c>
      <c r="U16" s="66">
        <v>0</v>
      </c>
      <c r="V16" s="50">
        <v>0</v>
      </c>
      <c r="W16" s="67">
        <v>0</v>
      </c>
      <c r="X16" s="49">
        <v>0</v>
      </c>
      <c r="Y16" s="66">
        <v>0</v>
      </c>
      <c r="Z16" s="396">
        <v>0</v>
      </c>
      <c r="AA16" s="396">
        <v>0</v>
      </c>
      <c r="AB16" s="94">
        <v>0</v>
      </c>
    </row>
    <row r="17" spans="2:28" ht="21.75" customHeight="1">
      <c r="B17" s="9" t="s">
        <v>349</v>
      </c>
      <c r="C17" s="51">
        <v>0</v>
      </c>
      <c r="D17" s="45">
        <f t="shared" si="0"/>
        <v>0</v>
      </c>
      <c r="E17" s="65">
        <v>100</v>
      </c>
      <c r="F17" s="50">
        <v>0</v>
      </c>
      <c r="G17" s="67">
        <v>0</v>
      </c>
      <c r="H17" s="49">
        <v>0</v>
      </c>
      <c r="I17" s="66">
        <v>0</v>
      </c>
      <c r="J17" s="50">
        <v>0</v>
      </c>
      <c r="K17" s="67">
        <v>0</v>
      </c>
      <c r="L17" s="49">
        <v>0</v>
      </c>
      <c r="M17" s="66">
        <v>0</v>
      </c>
      <c r="N17" s="50">
        <v>0</v>
      </c>
      <c r="O17" s="67">
        <v>0</v>
      </c>
      <c r="P17" s="403">
        <f t="shared" si="1"/>
        <v>0</v>
      </c>
      <c r="Q17" s="405">
        <v>100</v>
      </c>
      <c r="R17" s="50">
        <v>0</v>
      </c>
      <c r="S17" s="67">
        <v>0</v>
      </c>
      <c r="T17" s="49">
        <v>0</v>
      </c>
      <c r="U17" s="66">
        <v>0</v>
      </c>
      <c r="V17" s="50">
        <v>0</v>
      </c>
      <c r="W17" s="67">
        <v>0</v>
      </c>
      <c r="X17" s="49">
        <v>0</v>
      </c>
      <c r="Y17" s="66">
        <v>0</v>
      </c>
      <c r="Z17" s="396">
        <v>0</v>
      </c>
      <c r="AA17" s="396">
        <v>0</v>
      </c>
      <c r="AB17" s="94">
        <v>0</v>
      </c>
    </row>
    <row r="18" spans="2:28" ht="21.75" customHeight="1">
      <c r="B18" s="9" t="s">
        <v>350</v>
      </c>
      <c r="C18" s="51">
        <v>0</v>
      </c>
      <c r="D18" s="45">
        <f t="shared" si="0"/>
        <v>0</v>
      </c>
      <c r="E18" s="65">
        <v>100</v>
      </c>
      <c r="F18" s="50">
        <v>0</v>
      </c>
      <c r="G18" s="67">
        <v>0</v>
      </c>
      <c r="H18" s="49">
        <v>0</v>
      </c>
      <c r="I18" s="66">
        <v>0</v>
      </c>
      <c r="J18" s="50">
        <v>0</v>
      </c>
      <c r="K18" s="67">
        <v>0</v>
      </c>
      <c r="L18" s="49">
        <v>0</v>
      </c>
      <c r="M18" s="66">
        <v>0</v>
      </c>
      <c r="N18" s="50">
        <v>0</v>
      </c>
      <c r="O18" s="67">
        <v>0</v>
      </c>
      <c r="P18" s="403">
        <f t="shared" si="1"/>
        <v>0</v>
      </c>
      <c r="Q18" s="405">
        <v>100</v>
      </c>
      <c r="R18" s="50">
        <v>0</v>
      </c>
      <c r="S18" s="67">
        <v>0</v>
      </c>
      <c r="T18" s="49">
        <v>0</v>
      </c>
      <c r="U18" s="66">
        <v>0</v>
      </c>
      <c r="V18" s="50">
        <v>0</v>
      </c>
      <c r="W18" s="67">
        <v>0</v>
      </c>
      <c r="X18" s="49">
        <v>0</v>
      </c>
      <c r="Y18" s="66">
        <v>0</v>
      </c>
      <c r="Z18" s="396">
        <v>0</v>
      </c>
      <c r="AA18" s="396">
        <v>0</v>
      </c>
      <c r="AB18" s="94">
        <v>0</v>
      </c>
    </row>
    <row r="19" spans="2:28" ht="21.75" customHeight="1">
      <c r="B19" s="9" t="s">
        <v>351</v>
      </c>
      <c r="C19" s="51">
        <v>0</v>
      </c>
      <c r="D19" s="45">
        <f t="shared" si="0"/>
        <v>0</v>
      </c>
      <c r="E19" s="65">
        <v>100</v>
      </c>
      <c r="F19" s="50">
        <v>0</v>
      </c>
      <c r="G19" s="67">
        <v>0</v>
      </c>
      <c r="H19" s="49">
        <v>0</v>
      </c>
      <c r="I19" s="66">
        <v>0</v>
      </c>
      <c r="J19" s="50">
        <v>0</v>
      </c>
      <c r="K19" s="67">
        <v>0</v>
      </c>
      <c r="L19" s="49">
        <v>0</v>
      </c>
      <c r="M19" s="66">
        <v>0</v>
      </c>
      <c r="N19" s="50">
        <v>0</v>
      </c>
      <c r="O19" s="67">
        <v>0</v>
      </c>
      <c r="P19" s="403">
        <f t="shared" si="1"/>
        <v>0</v>
      </c>
      <c r="Q19" s="405">
        <v>100</v>
      </c>
      <c r="R19" s="50">
        <v>0</v>
      </c>
      <c r="S19" s="67">
        <v>0</v>
      </c>
      <c r="T19" s="49">
        <v>0</v>
      </c>
      <c r="U19" s="66">
        <v>0</v>
      </c>
      <c r="V19" s="50">
        <v>0</v>
      </c>
      <c r="W19" s="67">
        <v>0</v>
      </c>
      <c r="X19" s="49">
        <v>0</v>
      </c>
      <c r="Y19" s="66">
        <v>0</v>
      </c>
      <c r="Z19" s="396">
        <v>0</v>
      </c>
      <c r="AA19" s="396">
        <v>0</v>
      </c>
      <c r="AB19" s="94">
        <v>0</v>
      </c>
    </row>
    <row r="20" spans="2:28" ht="21.75" customHeight="1">
      <c r="B20" s="9" t="s">
        <v>352</v>
      </c>
      <c r="C20" s="51">
        <v>0</v>
      </c>
      <c r="D20" s="45">
        <f t="shared" si="0"/>
        <v>0</v>
      </c>
      <c r="E20" s="65">
        <v>100</v>
      </c>
      <c r="F20" s="50">
        <v>0</v>
      </c>
      <c r="G20" s="67">
        <v>0</v>
      </c>
      <c r="H20" s="49">
        <v>0</v>
      </c>
      <c r="I20" s="66">
        <v>0</v>
      </c>
      <c r="J20" s="50">
        <v>0</v>
      </c>
      <c r="K20" s="67">
        <v>0</v>
      </c>
      <c r="L20" s="49">
        <v>0</v>
      </c>
      <c r="M20" s="66">
        <v>0</v>
      </c>
      <c r="N20" s="50">
        <v>0</v>
      </c>
      <c r="O20" s="67">
        <v>0</v>
      </c>
      <c r="P20" s="403">
        <f t="shared" si="1"/>
        <v>0</v>
      </c>
      <c r="Q20" s="405">
        <v>100</v>
      </c>
      <c r="R20" s="50">
        <v>0</v>
      </c>
      <c r="S20" s="67">
        <v>0</v>
      </c>
      <c r="T20" s="49">
        <v>0</v>
      </c>
      <c r="U20" s="66">
        <v>0</v>
      </c>
      <c r="V20" s="50">
        <v>0</v>
      </c>
      <c r="W20" s="67">
        <v>0</v>
      </c>
      <c r="X20" s="49">
        <v>0</v>
      </c>
      <c r="Y20" s="66">
        <v>0</v>
      </c>
      <c r="Z20" s="396">
        <v>0</v>
      </c>
      <c r="AA20" s="396">
        <v>0</v>
      </c>
      <c r="AB20" s="94">
        <v>0</v>
      </c>
    </row>
    <row r="21" spans="2:28" ht="21.75" customHeight="1">
      <c r="B21" s="9" t="s">
        <v>353</v>
      </c>
      <c r="C21" s="51">
        <v>0</v>
      </c>
      <c r="D21" s="45">
        <f t="shared" si="0"/>
        <v>0</v>
      </c>
      <c r="E21" s="65">
        <v>100</v>
      </c>
      <c r="F21" s="50">
        <v>0</v>
      </c>
      <c r="G21" s="67">
        <v>0</v>
      </c>
      <c r="H21" s="49">
        <v>0</v>
      </c>
      <c r="I21" s="66">
        <v>0</v>
      </c>
      <c r="J21" s="50">
        <v>0</v>
      </c>
      <c r="K21" s="67">
        <v>0</v>
      </c>
      <c r="L21" s="49">
        <v>0</v>
      </c>
      <c r="M21" s="66">
        <v>0</v>
      </c>
      <c r="N21" s="50">
        <v>0</v>
      </c>
      <c r="O21" s="67">
        <v>0</v>
      </c>
      <c r="P21" s="403">
        <f t="shared" si="1"/>
        <v>0</v>
      </c>
      <c r="Q21" s="405">
        <v>100</v>
      </c>
      <c r="R21" s="50">
        <v>0</v>
      </c>
      <c r="S21" s="67">
        <v>0</v>
      </c>
      <c r="T21" s="49">
        <v>0</v>
      </c>
      <c r="U21" s="66">
        <v>0</v>
      </c>
      <c r="V21" s="50">
        <v>0</v>
      </c>
      <c r="W21" s="67">
        <v>0</v>
      </c>
      <c r="X21" s="49">
        <v>0</v>
      </c>
      <c r="Y21" s="66">
        <v>0</v>
      </c>
      <c r="Z21" s="396">
        <v>0</v>
      </c>
      <c r="AA21" s="396">
        <v>0</v>
      </c>
      <c r="AB21" s="94">
        <v>0</v>
      </c>
    </row>
    <row r="22" spans="2:28" ht="21.75" customHeight="1">
      <c r="B22" s="9" t="s">
        <v>354</v>
      </c>
      <c r="C22" s="51">
        <v>0</v>
      </c>
      <c r="D22" s="45">
        <f t="shared" si="0"/>
        <v>0</v>
      </c>
      <c r="E22" s="65">
        <v>100</v>
      </c>
      <c r="F22" s="50">
        <v>0</v>
      </c>
      <c r="G22" s="67">
        <v>0</v>
      </c>
      <c r="H22" s="49">
        <v>0</v>
      </c>
      <c r="I22" s="66">
        <v>0</v>
      </c>
      <c r="J22" s="50">
        <v>0</v>
      </c>
      <c r="K22" s="67">
        <v>0</v>
      </c>
      <c r="L22" s="49">
        <v>0</v>
      </c>
      <c r="M22" s="66">
        <v>0</v>
      </c>
      <c r="N22" s="50">
        <v>0</v>
      </c>
      <c r="O22" s="67">
        <v>0</v>
      </c>
      <c r="P22" s="403">
        <f t="shared" si="1"/>
        <v>0</v>
      </c>
      <c r="Q22" s="405">
        <v>100</v>
      </c>
      <c r="R22" s="50">
        <v>0</v>
      </c>
      <c r="S22" s="67">
        <v>0</v>
      </c>
      <c r="T22" s="49">
        <v>0</v>
      </c>
      <c r="U22" s="66">
        <v>0</v>
      </c>
      <c r="V22" s="50">
        <v>0</v>
      </c>
      <c r="W22" s="67">
        <v>0</v>
      </c>
      <c r="X22" s="49">
        <v>0</v>
      </c>
      <c r="Y22" s="66">
        <v>0</v>
      </c>
      <c r="Z22" s="396">
        <v>0</v>
      </c>
      <c r="AA22" s="396">
        <v>0</v>
      </c>
      <c r="AB22" s="94">
        <v>0</v>
      </c>
    </row>
    <row r="23" spans="2:28" ht="21.75" customHeight="1">
      <c r="B23" s="9" t="s">
        <v>355</v>
      </c>
      <c r="C23" s="51">
        <v>0</v>
      </c>
      <c r="D23" s="45">
        <f t="shared" si="0"/>
        <v>0</v>
      </c>
      <c r="E23" s="65">
        <v>100</v>
      </c>
      <c r="F23" s="50">
        <v>0</v>
      </c>
      <c r="G23" s="67">
        <v>0</v>
      </c>
      <c r="H23" s="49">
        <v>0</v>
      </c>
      <c r="I23" s="66">
        <v>0</v>
      </c>
      <c r="J23" s="50">
        <v>0</v>
      </c>
      <c r="K23" s="67">
        <v>0</v>
      </c>
      <c r="L23" s="49">
        <v>0</v>
      </c>
      <c r="M23" s="66">
        <v>0</v>
      </c>
      <c r="N23" s="50">
        <v>0</v>
      </c>
      <c r="O23" s="67">
        <v>0</v>
      </c>
      <c r="P23" s="403">
        <f t="shared" si="1"/>
        <v>0</v>
      </c>
      <c r="Q23" s="405">
        <v>100</v>
      </c>
      <c r="R23" s="50">
        <v>0</v>
      </c>
      <c r="S23" s="67">
        <v>0</v>
      </c>
      <c r="T23" s="49">
        <v>0</v>
      </c>
      <c r="U23" s="66">
        <v>0</v>
      </c>
      <c r="V23" s="50">
        <v>0</v>
      </c>
      <c r="W23" s="67">
        <v>0</v>
      </c>
      <c r="X23" s="49">
        <v>0</v>
      </c>
      <c r="Y23" s="66">
        <v>0</v>
      </c>
      <c r="Z23" s="396">
        <v>0</v>
      </c>
      <c r="AA23" s="396">
        <v>0</v>
      </c>
      <c r="AB23" s="94">
        <v>0</v>
      </c>
    </row>
    <row r="24" spans="2:28" ht="21.75" customHeight="1">
      <c r="B24" s="9" t="s">
        <v>356</v>
      </c>
      <c r="C24" s="51">
        <v>0</v>
      </c>
      <c r="D24" s="45">
        <f t="shared" si="0"/>
        <v>0</v>
      </c>
      <c r="E24" s="65">
        <v>100</v>
      </c>
      <c r="F24" s="50">
        <v>0</v>
      </c>
      <c r="G24" s="67">
        <v>0</v>
      </c>
      <c r="H24" s="49">
        <v>0</v>
      </c>
      <c r="I24" s="66">
        <v>0</v>
      </c>
      <c r="J24" s="50">
        <v>0</v>
      </c>
      <c r="K24" s="67">
        <v>0</v>
      </c>
      <c r="L24" s="49">
        <v>0</v>
      </c>
      <c r="M24" s="66">
        <v>0</v>
      </c>
      <c r="N24" s="50">
        <v>0</v>
      </c>
      <c r="O24" s="67">
        <v>0</v>
      </c>
      <c r="P24" s="403">
        <f t="shared" si="1"/>
        <v>0</v>
      </c>
      <c r="Q24" s="405">
        <v>100</v>
      </c>
      <c r="R24" s="50">
        <v>0</v>
      </c>
      <c r="S24" s="67">
        <v>0</v>
      </c>
      <c r="T24" s="49">
        <v>0</v>
      </c>
      <c r="U24" s="66">
        <v>0</v>
      </c>
      <c r="V24" s="50">
        <v>0</v>
      </c>
      <c r="W24" s="67">
        <v>0</v>
      </c>
      <c r="X24" s="49">
        <v>0</v>
      </c>
      <c r="Y24" s="66">
        <v>0</v>
      </c>
      <c r="Z24" s="396">
        <v>0</v>
      </c>
      <c r="AA24" s="396">
        <v>0</v>
      </c>
      <c r="AB24" s="94">
        <v>0</v>
      </c>
    </row>
    <row r="25" spans="2:28" ht="21.75" customHeight="1">
      <c r="B25" s="9" t="s">
        <v>357</v>
      </c>
      <c r="C25" s="51">
        <v>0</v>
      </c>
      <c r="D25" s="45">
        <f t="shared" si="0"/>
        <v>0</v>
      </c>
      <c r="E25" s="65">
        <v>100</v>
      </c>
      <c r="F25" s="50">
        <v>0</v>
      </c>
      <c r="G25" s="67">
        <v>0</v>
      </c>
      <c r="H25" s="49">
        <v>0</v>
      </c>
      <c r="I25" s="66">
        <v>0</v>
      </c>
      <c r="J25" s="50">
        <v>0</v>
      </c>
      <c r="K25" s="67">
        <v>0</v>
      </c>
      <c r="L25" s="49">
        <v>0</v>
      </c>
      <c r="M25" s="66">
        <v>0</v>
      </c>
      <c r="N25" s="50">
        <v>0</v>
      </c>
      <c r="O25" s="67">
        <v>0</v>
      </c>
      <c r="P25" s="403">
        <f t="shared" si="1"/>
        <v>0</v>
      </c>
      <c r="Q25" s="405">
        <v>100</v>
      </c>
      <c r="R25" s="50">
        <v>0</v>
      </c>
      <c r="S25" s="67">
        <v>0</v>
      </c>
      <c r="T25" s="49">
        <v>0</v>
      </c>
      <c r="U25" s="66">
        <v>0</v>
      </c>
      <c r="V25" s="50">
        <v>0</v>
      </c>
      <c r="W25" s="67">
        <v>0</v>
      </c>
      <c r="X25" s="49">
        <v>0</v>
      </c>
      <c r="Y25" s="66">
        <v>0</v>
      </c>
      <c r="Z25" s="396">
        <v>0</v>
      </c>
      <c r="AA25" s="396">
        <v>0</v>
      </c>
      <c r="AB25" s="94">
        <v>0</v>
      </c>
    </row>
    <row r="26" spans="2:28" ht="21.75" customHeight="1">
      <c r="B26" s="9" t="s">
        <v>358</v>
      </c>
      <c r="C26" s="51">
        <v>0</v>
      </c>
      <c r="D26" s="45">
        <f t="shared" si="0"/>
        <v>0</v>
      </c>
      <c r="E26" s="65">
        <v>100</v>
      </c>
      <c r="F26" s="50">
        <v>0</v>
      </c>
      <c r="G26" s="67">
        <v>0</v>
      </c>
      <c r="H26" s="49">
        <v>0</v>
      </c>
      <c r="I26" s="66">
        <v>0</v>
      </c>
      <c r="J26" s="50">
        <v>0</v>
      </c>
      <c r="K26" s="67">
        <v>0</v>
      </c>
      <c r="L26" s="49">
        <v>0</v>
      </c>
      <c r="M26" s="66">
        <v>0</v>
      </c>
      <c r="N26" s="50">
        <v>0</v>
      </c>
      <c r="O26" s="67">
        <v>0</v>
      </c>
      <c r="P26" s="403">
        <f t="shared" si="1"/>
        <v>0</v>
      </c>
      <c r="Q26" s="405">
        <v>100</v>
      </c>
      <c r="R26" s="50">
        <v>0</v>
      </c>
      <c r="S26" s="67">
        <v>0</v>
      </c>
      <c r="T26" s="49">
        <v>0</v>
      </c>
      <c r="U26" s="66">
        <v>0</v>
      </c>
      <c r="V26" s="50">
        <v>0</v>
      </c>
      <c r="W26" s="67">
        <v>0</v>
      </c>
      <c r="X26" s="49">
        <v>0</v>
      </c>
      <c r="Y26" s="66">
        <v>0</v>
      </c>
      <c r="Z26" s="396">
        <v>0</v>
      </c>
      <c r="AA26" s="396">
        <v>0</v>
      </c>
      <c r="AB26" s="94">
        <v>0</v>
      </c>
    </row>
    <row r="27" spans="2:28" ht="21.75" customHeight="1">
      <c r="B27" s="9" t="s">
        <v>359</v>
      </c>
      <c r="C27" s="51">
        <v>0</v>
      </c>
      <c r="D27" s="45">
        <f t="shared" si="0"/>
        <v>0</v>
      </c>
      <c r="E27" s="65">
        <v>100</v>
      </c>
      <c r="F27" s="50">
        <v>0</v>
      </c>
      <c r="G27" s="67">
        <v>0</v>
      </c>
      <c r="H27" s="49">
        <v>0</v>
      </c>
      <c r="I27" s="66">
        <v>0</v>
      </c>
      <c r="J27" s="50">
        <v>0</v>
      </c>
      <c r="K27" s="67">
        <v>0</v>
      </c>
      <c r="L27" s="49">
        <v>0</v>
      </c>
      <c r="M27" s="66">
        <v>0</v>
      </c>
      <c r="N27" s="50">
        <v>0</v>
      </c>
      <c r="O27" s="67">
        <v>0</v>
      </c>
      <c r="P27" s="403">
        <f t="shared" si="1"/>
        <v>0</v>
      </c>
      <c r="Q27" s="405">
        <v>100</v>
      </c>
      <c r="R27" s="50">
        <v>0</v>
      </c>
      <c r="S27" s="67">
        <v>0</v>
      </c>
      <c r="T27" s="49">
        <v>0</v>
      </c>
      <c r="U27" s="66">
        <v>0</v>
      </c>
      <c r="V27" s="50">
        <v>0</v>
      </c>
      <c r="W27" s="67">
        <v>0</v>
      </c>
      <c r="X27" s="49">
        <v>0</v>
      </c>
      <c r="Y27" s="66">
        <v>0</v>
      </c>
      <c r="Z27" s="396">
        <v>0</v>
      </c>
      <c r="AA27" s="396">
        <v>0</v>
      </c>
      <c r="AB27" s="94">
        <v>0</v>
      </c>
    </row>
    <row r="28" spans="2:28" ht="21.75" customHeight="1">
      <c r="B28" s="9" t="s">
        <v>360</v>
      </c>
      <c r="C28" s="51">
        <v>0</v>
      </c>
      <c r="D28" s="45">
        <f t="shared" si="0"/>
        <v>0</v>
      </c>
      <c r="E28" s="65">
        <v>100</v>
      </c>
      <c r="F28" s="50">
        <v>0</v>
      </c>
      <c r="G28" s="67">
        <v>0</v>
      </c>
      <c r="H28" s="49">
        <v>0</v>
      </c>
      <c r="I28" s="66">
        <v>0</v>
      </c>
      <c r="J28" s="50">
        <v>0</v>
      </c>
      <c r="K28" s="67">
        <v>0</v>
      </c>
      <c r="L28" s="49">
        <v>0</v>
      </c>
      <c r="M28" s="66">
        <v>0</v>
      </c>
      <c r="N28" s="50">
        <v>0</v>
      </c>
      <c r="O28" s="67">
        <v>0</v>
      </c>
      <c r="P28" s="403">
        <f t="shared" si="1"/>
        <v>0</v>
      </c>
      <c r="Q28" s="405">
        <v>100</v>
      </c>
      <c r="R28" s="50">
        <v>0</v>
      </c>
      <c r="S28" s="67">
        <v>0</v>
      </c>
      <c r="T28" s="49">
        <v>0</v>
      </c>
      <c r="U28" s="66">
        <v>0</v>
      </c>
      <c r="V28" s="50">
        <v>0</v>
      </c>
      <c r="W28" s="67">
        <v>0</v>
      </c>
      <c r="X28" s="49">
        <v>0</v>
      </c>
      <c r="Y28" s="66">
        <v>0</v>
      </c>
      <c r="Z28" s="396">
        <v>0</v>
      </c>
      <c r="AA28" s="396">
        <v>0</v>
      </c>
      <c r="AB28" s="94">
        <v>0</v>
      </c>
    </row>
    <row r="29" spans="2:28" ht="21.75" customHeight="1">
      <c r="B29" s="9" t="s">
        <v>361</v>
      </c>
      <c r="C29" s="51">
        <v>0</v>
      </c>
      <c r="D29" s="45">
        <f t="shared" si="0"/>
        <v>0</v>
      </c>
      <c r="E29" s="65">
        <v>100</v>
      </c>
      <c r="F29" s="50">
        <v>0</v>
      </c>
      <c r="G29" s="67">
        <v>0</v>
      </c>
      <c r="H29" s="49">
        <v>0</v>
      </c>
      <c r="I29" s="66">
        <v>0</v>
      </c>
      <c r="J29" s="50">
        <v>0</v>
      </c>
      <c r="K29" s="67">
        <v>0</v>
      </c>
      <c r="L29" s="49">
        <v>0</v>
      </c>
      <c r="M29" s="66">
        <v>0</v>
      </c>
      <c r="N29" s="50">
        <v>0</v>
      </c>
      <c r="O29" s="67">
        <v>0</v>
      </c>
      <c r="P29" s="403">
        <f t="shared" si="1"/>
        <v>0</v>
      </c>
      <c r="Q29" s="405">
        <v>100</v>
      </c>
      <c r="R29" s="50">
        <v>0</v>
      </c>
      <c r="S29" s="67">
        <v>0</v>
      </c>
      <c r="T29" s="49">
        <v>0</v>
      </c>
      <c r="U29" s="66">
        <v>0</v>
      </c>
      <c r="V29" s="50">
        <v>0</v>
      </c>
      <c r="W29" s="67">
        <v>0</v>
      </c>
      <c r="X29" s="49">
        <v>0</v>
      </c>
      <c r="Y29" s="66">
        <v>0</v>
      </c>
      <c r="Z29" s="396">
        <v>0</v>
      </c>
      <c r="AA29" s="396">
        <v>0</v>
      </c>
      <c r="AB29" s="94">
        <v>0</v>
      </c>
    </row>
    <row r="30" spans="2:28" ht="21.75" customHeight="1">
      <c r="B30" s="9" t="s">
        <v>362</v>
      </c>
      <c r="C30" s="51">
        <v>0</v>
      </c>
      <c r="D30" s="45">
        <f t="shared" si="0"/>
        <v>0</v>
      </c>
      <c r="E30" s="65">
        <v>100</v>
      </c>
      <c r="F30" s="50">
        <v>0</v>
      </c>
      <c r="G30" s="67">
        <v>0</v>
      </c>
      <c r="H30" s="49">
        <v>0</v>
      </c>
      <c r="I30" s="66">
        <v>0</v>
      </c>
      <c r="J30" s="50">
        <v>0</v>
      </c>
      <c r="K30" s="67">
        <v>0</v>
      </c>
      <c r="L30" s="49">
        <v>0</v>
      </c>
      <c r="M30" s="66">
        <v>0</v>
      </c>
      <c r="N30" s="50">
        <v>0</v>
      </c>
      <c r="O30" s="67">
        <v>0</v>
      </c>
      <c r="P30" s="403">
        <f t="shared" si="1"/>
        <v>0</v>
      </c>
      <c r="Q30" s="405">
        <v>100</v>
      </c>
      <c r="R30" s="50">
        <v>0</v>
      </c>
      <c r="S30" s="67">
        <v>0</v>
      </c>
      <c r="T30" s="49">
        <v>0</v>
      </c>
      <c r="U30" s="66">
        <v>0</v>
      </c>
      <c r="V30" s="50">
        <v>0</v>
      </c>
      <c r="W30" s="67">
        <v>0</v>
      </c>
      <c r="X30" s="49">
        <v>0</v>
      </c>
      <c r="Y30" s="66">
        <v>0</v>
      </c>
      <c r="Z30" s="396">
        <v>0</v>
      </c>
      <c r="AA30" s="396">
        <v>0</v>
      </c>
      <c r="AB30" s="94">
        <v>0</v>
      </c>
    </row>
    <row r="31" spans="2:28" ht="21.75" customHeight="1">
      <c r="B31" s="9" t="s">
        <v>363</v>
      </c>
      <c r="C31" s="51">
        <v>0</v>
      </c>
      <c r="D31" s="45">
        <f t="shared" si="0"/>
        <v>0</v>
      </c>
      <c r="E31" s="67">
        <v>100</v>
      </c>
      <c r="F31" s="50">
        <v>0</v>
      </c>
      <c r="G31" s="67">
        <v>0</v>
      </c>
      <c r="H31" s="49">
        <v>0</v>
      </c>
      <c r="I31" s="66">
        <v>0</v>
      </c>
      <c r="J31" s="50">
        <v>0</v>
      </c>
      <c r="K31" s="67">
        <v>0</v>
      </c>
      <c r="L31" s="49">
        <v>0</v>
      </c>
      <c r="M31" s="66">
        <v>0</v>
      </c>
      <c r="N31" s="50">
        <v>0</v>
      </c>
      <c r="O31" s="67">
        <v>0</v>
      </c>
      <c r="P31" s="403">
        <f t="shared" si="1"/>
        <v>0</v>
      </c>
      <c r="Q31" s="405">
        <v>100</v>
      </c>
      <c r="R31" s="50">
        <v>0</v>
      </c>
      <c r="S31" s="67">
        <v>0</v>
      </c>
      <c r="T31" s="49">
        <v>0</v>
      </c>
      <c r="U31" s="66">
        <v>0</v>
      </c>
      <c r="V31" s="50">
        <v>0</v>
      </c>
      <c r="W31" s="67">
        <v>0</v>
      </c>
      <c r="X31" s="49">
        <v>0</v>
      </c>
      <c r="Y31" s="66">
        <v>0</v>
      </c>
      <c r="Z31" s="396">
        <v>0</v>
      </c>
      <c r="AA31" s="396">
        <v>0</v>
      </c>
      <c r="AB31" s="95">
        <v>0</v>
      </c>
    </row>
    <row r="32" spans="2:28" ht="21.75" customHeight="1">
      <c r="B32" s="1" t="s">
        <v>364</v>
      </c>
      <c r="C32" s="51">
        <v>0</v>
      </c>
      <c r="D32" s="45">
        <f t="shared" si="0"/>
        <v>0</v>
      </c>
      <c r="E32" s="67">
        <v>100</v>
      </c>
      <c r="F32" s="50">
        <v>0</v>
      </c>
      <c r="G32" s="67">
        <v>0</v>
      </c>
      <c r="H32" s="49">
        <v>0</v>
      </c>
      <c r="I32" s="66">
        <v>0</v>
      </c>
      <c r="J32" s="50">
        <v>0</v>
      </c>
      <c r="K32" s="67">
        <v>0</v>
      </c>
      <c r="L32" s="49">
        <v>0</v>
      </c>
      <c r="M32" s="66">
        <v>0</v>
      </c>
      <c r="N32" s="50">
        <v>0</v>
      </c>
      <c r="O32" s="67">
        <v>0</v>
      </c>
      <c r="P32" s="403">
        <f t="shared" si="1"/>
        <v>0</v>
      </c>
      <c r="Q32" s="405">
        <v>100</v>
      </c>
      <c r="R32" s="50">
        <v>0</v>
      </c>
      <c r="S32" s="67">
        <v>0</v>
      </c>
      <c r="T32" s="49">
        <v>0</v>
      </c>
      <c r="U32" s="66">
        <v>0</v>
      </c>
      <c r="V32" s="50">
        <v>0</v>
      </c>
      <c r="W32" s="67">
        <v>0</v>
      </c>
      <c r="X32" s="49">
        <v>0</v>
      </c>
      <c r="Y32" s="66">
        <v>0</v>
      </c>
      <c r="Z32" s="396">
        <v>0</v>
      </c>
      <c r="AA32" s="396">
        <v>0</v>
      </c>
      <c r="AB32" s="95">
        <v>0</v>
      </c>
    </row>
    <row r="33" spans="2:28" ht="21.75" customHeight="1">
      <c r="B33" s="1" t="s">
        <v>365</v>
      </c>
      <c r="C33" s="51">
        <v>0</v>
      </c>
      <c r="D33" s="45">
        <f t="shared" si="0"/>
        <v>0</v>
      </c>
      <c r="E33" s="67">
        <v>100</v>
      </c>
      <c r="F33" s="50">
        <v>0</v>
      </c>
      <c r="G33" s="67">
        <v>0</v>
      </c>
      <c r="H33" s="49">
        <v>0</v>
      </c>
      <c r="I33" s="66">
        <v>0</v>
      </c>
      <c r="J33" s="50">
        <v>0</v>
      </c>
      <c r="K33" s="67">
        <v>0</v>
      </c>
      <c r="L33" s="49">
        <v>0</v>
      </c>
      <c r="M33" s="66">
        <v>0</v>
      </c>
      <c r="N33" s="50">
        <v>0</v>
      </c>
      <c r="O33" s="67">
        <v>0</v>
      </c>
      <c r="P33" s="403">
        <f t="shared" si="1"/>
        <v>0</v>
      </c>
      <c r="Q33" s="405">
        <v>100</v>
      </c>
      <c r="R33" s="50">
        <v>0</v>
      </c>
      <c r="S33" s="67">
        <v>0</v>
      </c>
      <c r="T33" s="49">
        <v>0</v>
      </c>
      <c r="U33" s="66">
        <v>0</v>
      </c>
      <c r="V33" s="50">
        <v>0</v>
      </c>
      <c r="W33" s="67">
        <v>0</v>
      </c>
      <c r="X33" s="49">
        <v>0</v>
      </c>
      <c r="Y33" s="66">
        <v>0</v>
      </c>
      <c r="Z33" s="396">
        <v>0</v>
      </c>
      <c r="AA33" s="396">
        <v>0</v>
      </c>
      <c r="AB33" s="95">
        <v>0</v>
      </c>
    </row>
    <row r="34" spans="2:28" ht="21.75" customHeight="1">
      <c r="B34" s="1" t="s">
        <v>366</v>
      </c>
      <c r="C34" s="51">
        <v>1</v>
      </c>
      <c r="D34" s="45">
        <f t="shared" si="0"/>
        <v>1</v>
      </c>
      <c r="E34" s="67">
        <v>100</v>
      </c>
      <c r="F34" s="50">
        <v>0</v>
      </c>
      <c r="G34" s="67">
        <f>F34/D34*100</f>
        <v>0</v>
      </c>
      <c r="H34" s="49">
        <v>0</v>
      </c>
      <c r="I34" s="66">
        <f>H34/D34*100</f>
        <v>0</v>
      </c>
      <c r="J34" s="50">
        <v>0</v>
      </c>
      <c r="K34" s="67">
        <f>J34/D34*100</f>
        <v>0</v>
      </c>
      <c r="L34" s="49">
        <v>1</v>
      </c>
      <c r="M34" s="66">
        <f>L34/D34*100</f>
        <v>100</v>
      </c>
      <c r="N34" s="50">
        <v>0</v>
      </c>
      <c r="O34" s="67">
        <f>N34/D34*100</f>
        <v>0</v>
      </c>
      <c r="P34" s="403">
        <f t="shared" si="1"/>
        <v>1</v>
      </c>
      <c r="Q34" s="405">
        <v>100</v>
      </c>
      <c r="R34" s="50">
        <v>1</v>
      </c>
      <c r="S34" s="67">
        <f>R34/P34*100</f>
        <v>100</v>
      </c>
      <c r="T34" s="49">
        <v>0</v>
      </c>
      <c r="U34" s="66">
        <f>T34/P34*100</f>
        <v>0</v>
      </c>
      <c r="V34" s="50">
        <v>0</v>
      </c>
      <c r="W34" s="67">
        <f>V34/P34*100</f>
        <v>0</v>
      </c>
      <c r="X34" s="49">
        <v>0</v>
      </c>
      <c r="Y34" s="66">
        <f>X34/P34*100</f>
        <v>0</v>
      </c>
      <c r="Z34" s="396">
        <v>0</v>
      </c>
      <c r="AA34" s="396">
        <v>0</v>
      </c>
      <c r="AB34" s="95">
        <v>0</v>
      </c>
    </row>
    <row r="35" spans="2:28" ht="21.75" customHeight="1">
      <c r="B35" s="1" t="s">
        <v>367</v>
      </c>
      <c r="C35" s="51">
        <v>0</v>
      </c>
      <c r="D35" s="45">
        <f t="shared" si="0"/>
        <v>0</v>
      </c>
      <c r="E35" s="67">
        <v>100</v>
      </c>
      <c r="F35" s="50">
        <v>0</v>
      </c>
      <c r="G35" s="67">
        <v>0</v>
      </c>
      <c r="H35" s="49">
        <v>0</v>
      </c>
      <c r="I35" s="66">
        <v>0</v>
      </c>
      <c r="J35" s="50">
        <v>0</v>
      </c>
      <c r="K35" s="67">
        <v>0</v>
      </c>
      <c r="L35" s="49">
        <v>0</v>
      </c>
      <c r="M35" s="66">
        <v>0</v>
      </c>
      <c r="N35" s="50">
        <v>0</v>
      </c>
      <c r="O35" s="67">
        <v>0</v>
      </c>
      <c r="P35" s="403">
        <f t="shared" si="1"/>
        <v>0</v>
      </c>
      <c r="Q35" s="405">
        <v>100</v>
      </c>
      <c r="R35" s="50">
        <v>0</v>
      </c>
      <c r="S35" s="67">
        <v>0</v>
      </c>
      <c r="T35" s="49">
        <v>0</v>
      </c>
      <c r="U35" s="66">
        <v>0</v>
      </c>
      <c r="V35" s="50">
        <v>0</v>
      </c>
      <c r="W35" s="67">
        <v>0</v>
      </c>
      <c r="X35" s="49">
        <v>0</v>
      </c>
      <c r="Y35" s="66">
        <v>0</v>
      </c>
      <c r="Z35" s="396">
        <v>0</v>
      </c>
      <c r="AA35" s="50">
        <v>0</v>
      </c>
      <c r="AB35" s="95">
        <v>0</v>
      </c>
    </row>
    <row r="36" spans="2:28" ht="21.75" customHeight="1">
      <c r="B36" s="1" t="s">
        <v>368</v>
      </c>
      <c r="C36" s="51">
        <v>0</v>
      </c>
      <c r="D36" s="45">
        <f t="shared" si="0"/>
        <v>0</v>
      </c>
      <c r="E36" s="67">
        <v>100</v>
      </c>
      <c r="F36" s="50">
        <v>0</v>
      </c>
      <c r="G36" s="67">
        <v>0</v>
      </c>
      <c r="H36" s="49">
        <v>0</v>
      </c>
      <c r="I36" s="66">
        <v>0</v>
      </c>
      <c r="J36" s="50">
        <v>0</v>
      </c>
      <c r="K36" s="67">
        <v>0</v>
      </c>
      <c r="L36" s="49">
        <v>0</v>
      </c>
      <c r="M36" s="66">
        <v>0</v>
      </c>
      <c r="N36" s="50">
        <v>0</v>
      </c>
      <c r="O36" s="67">
        <v>0</v>
      </c>
      <c r="P36" s="403">
        <f t="shared" si="1"/>
        <v>0</v>
      </c>
      <c r="Q36" s="405">
        <v>100</v>
      </c>
      <c r="R36" s="50">
        <v>0</v>
      </c>
      <c r="S36" s="67">
        <v>0</v>
      </c>
      <c r="T36" s="49">
        <v>0</v>
      </c>
      <c r="U36" s="66">
        <v>0</v>
      </c>
      <c r="V36" s="50">
        <v>0</v>
      </c>
      <c r="W36" s="67">
        <v>0</v>
      </c>
      <c r="X36" s="49">
        <v>0</v>
      </c>
      <c r="Y36" s="66">
        <v>0</v>
      </c>
      <c r="Z36" s="396">
        <v>0</v>
      </c>
      <c r="AA36" s="50">
        <v>0</v>
      </c>
      <c r="AB36" s="95">
        <v>0</v>
      </c>
    </row>
    <row r="37" spans="2:28" ht="21.75" customHeight="1">
      <c r="B37" s="402" t="s">
        <v>369</v>
      </c>
      <c r="C37" s="51">
        <v>0</v>
      </c>
      <c r="D37" s="45">
        <f t="shared" si="0"/>
        <v>0</v>
      </c>
      <c r="E37" s="67">
        <v>100</v>
      </c>
      <c r="F37" s="50">
        <v>0</v>
      </c>
      <c r="G37" s="67">
        <v>0</v>
      </c>
      <c r="H37" s="49">
        <v>0</v>
      </c>
      <c r="I37" s="66">
        <v>0</v>
      </c>
      <c r="J37" s="50">
        <v>0</v>
      </c>
      <c r="K37" s="67">
        <v>0</v>
      </c>
      <c r="L37" s="49">
        <v>0</v>
      </c>
      <c r="M37" s="66">
        <v>0</v>
      </c>
      <c r="N37" s="50">
        <v>0</v>
      </c>
      <c r="O37" s="67">
        <v>0</v>
      </c>
      <c r="P37" s="403">
        <f t="shared" si="1"/>
        <v>0</v>
      </c>
      <c r="Q37" s="405">
        <v>100</v>
      </c>
      <c r="R37" s="50">
        <v>0</v>
      </c>
      <c r="S37" s="67">
        <v>0</v>
      </c>
      <c r="T37" s="49">
        <v>0</v>
      </c>
      <c r="U37" s="66">
        <v>0</v>
      </c>
      <c r="V37" s="50">
        <v>0</v>
      </c>
      <c r="W37" s="67">
        <v>0</v>
      </c>
      <c r="X37" s="49">
        <v>0</v>
      </c>
      <c r="Y37" s="66">
        <v>0</v>
      </c>
      <c r="Z37" s="396">
        <v>0</v>
      </c>
      <c r="AA37" s="50">
        <v>0</v>
      </c>
      <c r="AB37" s="95">
        <v>0</v>
      </c>
    </row>
    <row r="38" spans="2:28" ht="21.75" customHeight="1">
      <c r="B38" s="1" t="s">
        <v>370</v>
      </c>
      <c r="C38" s="51">
        <v>0</v>
      </c>
      <c r="D38" s="45">
        <f t="shared" si="0"/>
        <v>0</v>
      </c>
      <c r="E38" s="67">
        <v>100</v>
      </c>
      <c r="F38" s="50">
        <v>0</v>
      </c>
      <c r="G38" s="67">
        <v>0</v>
      </c>
      <c r="H38" s="49">
        <v>0</v>
      </c>
      <c r="I38" s="66">
        <v>0</v>
      </c>
      <c r="J38" s="50">
        <v>0</v>
      </c>
      <c r="K38" s="67">
        <v>0</v>
      </c>
      <c r="L38" s="49">
        <v>0</v>
      </c>
      <c r="M38" s="66">
        <v>0</v>
      </c>
      <c r="N38" s="50">
        <v>0</v>
      </c>
      <c r="O38" s="67">
        <v>0</v>
      </c>
      <c r="P38" s="403">
        <f t="shared" si="1"/>
        <v>0</v>
      </c>
      <c r="Q38" s="405">
        <v>100</v>
      </c>
      <c r="R38" s="50">
        <v>0</v>
      </c>
      <c r="S38" s="67">
        <v>0</v>
      </c>
      <c r="T38" s="49">
        <v>0</v>
      </c>
      <c r="U38" s="66">
        <v>0</v>
      </c>
      <c r="V38" s="50">
        <v>0</v>
      </c>
      <c r="W38" s="67">
        <v>0</v>
      </c>
      <c r="X38" s="49">
        <v>0</v>
      </c>
      <c r="Y38" s="66">
        <v>0</v>
      </c>
      <c r="Z38" s="396">
        <v>0</v>
      </c>
      <c r="AA38" s="50">
        <v>0</v>
      </c>
      <c r="AB38" s="95">
        <v>0</v>
      </c>
    </row>
    <row r="39" spans="2:28" ht="21.75" customHeight="1">
      <c r="B39" s="1" t="s">
        <v>371</v>
      </c>
      <c r="C39" s="51">
        <v>0</v>
      </c>
      <c r="D39" s="45">
        <f t="shared" si="0"/>
        <v>0</v>
      </c>
      <c r="E39" s="67">
        <v>100</v>
      </c>
      <c r="F39" s="50">
        <v>0</v>
      </c>
      <c r="G39" s="67">
        <v>0</v>
      </c>
      <c r="H39" s="49">
        <v>0</v>
      </c>
      <c r="I39" s="66">
        <v>0</v>
      </c>
      <c r="J39" s="50">
        <v>0</v>
      </c>
      <c r="K39" s="67">
        <v>0</v>
      </c>
      <c r="L39" s="49">
        <v>0</v>
      </c>
      <c r="M39" s="66">
        <v>0</v>
      </c>
      <c r="N39" s="50">
        <v>0</v>
      </c>
      <c r="O39" s="67">
        <v>0</v>
      </c>
      <c r="P39" s="403">
        <f t="shared" si="1"/>
        <v>0</v>
      </c>
      <c r="Q39" s="405">
        <v>100</v>
      </c>
      <c r="R39" s="50">
        <v>0</v>
      </c>
      <c r="S39" s="67">
        <v>0</v>
      </c>
      <c r="T39" s="49">
        <v>0</v>
      </c>
      <c r="U39" s="66">
        <v>0</v>
      </c>
      <c r="V39" s="50">
        <v>0</v>
      </c>
      <c r="W39" s="67">
        <v>0</v>
      </c>
      <c r="X39" s="49">
        <v>0</v>
      </c>
      <c r="Y39" s="66">
        <v>0</v>
      </c>
      <c r="Z39" s="396">
        <v>0</v>
      </c>
      <c r="AA39" s="50">
        <v>0</v>
      </c>
      <c r="AB39" s="95">
        <v>0</v>
      </c>
    </row>
    <row r="40" spans="2:28" ht="21.75" customHeight="1">
      <c r="B40" s="1" t="s">
        <v>372</v>
      </c>
      <c r="C40" s="51">
        <v>0</v>
      </c>
      <c r="D40" s="45">
        <f t="shared" si="0"/>
        <v>0</v>
      </c>
      <c r="E40" s="67">
        <v>100</v>
      </c>
      <c r="F40" s="50">
        <v>0</v>
      </c>
      <c r="G40" s="67">
        <v>0</v>
      </c>
      <c r="H40" s="49">
        <v>0</v>
      </c>
      <c r="I40" s="66">
        <v>0</v>
      </c>
      <c r="J40" s="50">
        <v>0</v>
      </c>
      <c r="K40" s="67">
        <v>0</v>
      </c>
      <c r="L40" s="49">
        <v>0</v>
      </c>
      <c r="M40" s="66">
        <v>0</v>
      </c>
      <c r="N40" s="50">
        <v>0</v>
      </c>
      <c r="O40" s="67">
        <v>0</v>
      </c>
      <c r="P40" s="403">
        <f t="shared" si="1"/>
        <v>0</v>
      </c>
      <c r="Q40" s="405">
        <v>100</v>
      </c>
      <c r="R40" s="50">
        <v>0</v>
      </c>
      <c r="S40" s="67">
        <v>0</v>
      </c>
      <c r="T40" s="49">
        <v>0</v>
      </c>
      <c r="U40" s="66">
        <v>0</v>
      </c>
      <c r="V40" s="50">
        <v>0</v>
      </c>
      <c r="W40" s="67">
        <v>0</v>
      </c>
      <c r="X40" s="49">
        <v>0</v>
      </c>
      <c r="Y40" s="66">
        <v>0</v>
      </c>
      <c r="Z40" s="50">
        <v>0</v>
      </c>
      <c r="AA40" s="50">
        <v>0</v>
      </c>
      <c r="AB40" s="95">
        <v>0</v>
      </c>
    </row>
    <row r="41" spans="2:28" ht="21.75" customHeight="1">
      <c r="B41" s="1" t="s">
        <v>373</v>
      </c>
      <c r="C41" s="51">
        <v>0</v>
      </c>
      <c r="D41" s="45">
        <f t="shared" si="0"/>
        <v>0</v>
      </c>
      <c r="E41" s="67">
        <v>100</v>
      </c>
      <c r="F41" s="50">
        <v>0</v>
      </c>
      <c r="G41" s="67">
        <v>0</v>
      </c>
      <c r="H41" s="49">
        <v>0</v>
      </c>
      <c r="I41" s="66">
        <v>0</v>
      </c>
      <c r="J41" s="50">
        <v>0</v>
      </c>
      <c r="K41" s="67">
        <v>0</v>
      </c>
      <c r="L41" s="49">
        <v>0</v>
      </c>
      <c r="M41" s="66">
        <v>0</v>
      </c>
      <c r="N41" s="50">
        <v>0</v>
      </c>
      <c r="O41" s="67">
        <v>0</v>
      </c>
      <c r="P41" s="403">
        <f t="shared" si="1"/>
        <v>0</v>
      </c>
      <c r="Q41" s="405">
        <v>100</v>
      </c>
      <c r="R41" s="50">
        <v>0</v>
      </c>
      <c r="S41" s="67">
        <v>0</v>
      </c>
      <c r="T41" s="49">
        <v>0</v>
      </c>
      <c r="U41" s="66">
        <v>0</v>
      </c>
      <c r="V41" s="50">
        <v>0</v>
      </c>
      <c r="W41" s="67">
        <v>0</v>
      </c>
      <c r="X41" s="49">
        <v>0</v>
      </c>
      <c r="Y41" s="66">
        <v>0</v>
      </c>
      <c r="Z41" s="50">
        <v>0</v>
      </c>
      <c r="AA41" s="50">
        <v>0</v>
      </c>
      <c r="AB41" s="95">
        <v>0</v>
      </c>
    </row>
    <row r="42" spans="2:28" ht="21.75" customHeight="1">
      <c r="B42" s="1" t="s">
        <v>374</v>
      </c>
      <c r="C42" s="51">
        <v>0</v>
      </c>
      <c r="D42" s="45">
        <f t="shared" si="0"/>
        <v>0</v>
      </c>
      <c r="E42" s="67">
        <v>100</v>
      </c>
      <c r="F42" s="50">
        <v>0</v>
      </c>
      <c r="G42" s="67">
        <v>0</v>
      </c>
      <c r="H42" s="49">
        <v>0</v>
      </c>
      <c r="I42" s="66">
        <v>0</v>
      </c>
      <c r="J42" s="50">
        <v>0</v>
      </c>
      <c r="K42" s="67">
        <v>0</v>
      </c>
      <c r="L42" s="49">
        <v>0</v>
      </c>
      <c r="M42" s="66">
        <v>0</v>
      </c>
      <c r="N42" s="50">
        <v>0</v>
      </c>
      <c r="O42" s="67">
        <v>0</v>
      </c>
      <c r="P42" s="403">
        <f t="shared" si="1"/>
        <v>0</v>
      </c>
      <c r="Q42" s="405">
        <v>100</v>
      </c>
      <c r="R42" s="50">
        <v>0</v>
      </c>
      <c r="S42" s="67">
        <v>0</v>
      </c>
      <c r="T42" s="49">
        <v>0</v>
      </c>
      <c r="U42" s="66">
        <v>0</v>
      </c>
      <c r="V42" s="50">
        <v>0</v>
      </c>
      <c r="W42" s="67">
        <v>0</v>
      </c>
      <c r="X42" s="49">
        <v>0</v>
      </c>
      <c r="Y42" s="66">
        <v>0</v>
      </c>
      <c r="Z42" s="50">
        <v>0</v>
      </c>
      <c r="AA42" s="50">
        <v>0</v>
      </c>
      <c r="AB42" s="95">
        <v>0</v>
      </c>
    </row>
    <row r="43" spans="2:28" ht="21.75" customHeight="1">
      <c r="B43" s="1" t="s">
        <v>375</v>
      </c>
      <c r="C43" s="51">
        <v>0</v>
      </c>
      <c r="D43" s="45">
        <f t="shared" si="0"/>
        <v>0</v>
      </c>
      <c r="E43" s="67">
        <v>100</v>
      </c>
      <c r="F43" s="50">
        <v>0</v>
      </c>
      <c r="G43" s="67">
        <v>0</v>
      </c>
      <c r="H43" s="49">
        <v>0</v>
      </c>
      <c r="I43" s="66">
        <v>0</v>
      </c>
      <c r="J43" s="50">
        <v>0</v>
      </c>
      <c r="K43" s="67">
        <v>0</v>
      </c>
      <c r="L43" s="49">
        <v>0</v>
      </c>
      <c r="M43" s="66">
        <v>0</v>
      </c>
      <c r="N43" s="50">
        <v>0</v>
      </c>
      <c r="O43" s="67">
        <v>0</v>
      </c>
      <c r="P43" s="403">
        <f t="shared" si="1"/>
        <v>0</v>
      </c>
      <c r="Q43" s="405">
        <v>100</v>
      </c>
      <c r="R43" s="50">
        <v>0</v>
      </c>
      <c r="S43" s="67">
        <v>0</v>
      </c>
      <c r="T43" s="49">
        <v>0</v>
      </c>
      <c r="U43" s="66">
        <v>0</v>
      </c>
      <c r="V43" s="50">
        <v>0</v>
      </c>
      <c r="W43" s="67">
        <v>0</v>
      </c>
      <c r="X43" s="49">
        <v>0</v>
      </c>
      <c r="Y43" s="66">
        <v>0</v>
      </c>
      <c r="Z43" s="50">
        <v>0</v>
      </c>
      <c r="AA43" s="50">
        <v>0</v>
      </c>
      <c r="AB43" s="95">
        <v>0</v>
      </c>
    </row>
    <row r="44" spans="2:28" ht="21.75" customHeight="1">
      <c r="B44" s="1" t="s">
        <v>403</v>
      </c>
      <c r="C44" s="51">
        <v>0</v>
      </c>
      <c r="D44" s="45">
        <f t="shared" si="0"/>
        <v>0</v>
      </c>
      <c r="E44" s="67">
        <v>100</v>
      </c>
      <c r="F44" s="50">
        <v>0</v>
      </c>
      <c r="G44" s="67">
        <v>0</v>
      </c>
      <c r="H44" s="49">
        <v>0</v>
      </c>
      <c r="I44" s="66">
        <v>0</v>
      </c>
      <c r="J44" s="50">
        <v>0</v>
      </c>
      <c r="K44" s="67">
        <v>0</v>
      </c>
      <c r="L44" s="49">
        <v>0</v>
      </c>
      <c r="M44" s="66">
        <v>0</v>
      </c>
      <c r="N44" s="50">
        <v>0</v>
      </c>
      <c r="O44" s="67">
        <v>0</v>
      </c>
      <c r="P44" s="403">
        <f t="shared" si="1"/>
        <v>0</v>
      </c>
      <c r="Q44" s="405">
        <v>100</v>
      </c>
      <c r="R44" s="50">
        <v>0</v>
      </c>
      <c r="S44" s="67">
        <v>0</v>
      </c>
      <c r="T44" s="49">
        <v>0</v>
      </c>
      <c r="U44" s="66">
        <v>0</v>
      </c>
      <c r="V44" s="50">
        <v>0</v>
      </c>
      <c r="W44" s="67">
        <v>0</v>
      </c>
      <c r="X44" s="49">
        <v>0</v>
      </c>
      <c r="Y44" s="66">
        <v>0</v>
      </c>
      <c r="Z44" s="50">
        <v>0</v>
      </c>
      <c r="AA44" s="50">
        <v>0</v>
      </c>
      <c r="AB44" s="95">
        <v>0</v>
      </c>
    </row>
    <row r="45" spans="2:28" ht="21.75" customHeight="1">
      <c r="B45" s="1" t="s">
        <v>376</v>
      </c>
      <c r="C45" s="51">
        <v>0</v>
      </c>
      <c r="D45" s="45">
        <f t="shared" si="0"/>
        <v>0</v>
      </c>
      <c r="E45" s="67">
        <v>100</v>
      </c>
      <c r="F45" s="50">
        <v>0</v>
      </c>
      <c r="G45" s="67">
        <v>0</v>
      </c>
      <c r="H45" s="49">
        <v>0</v>
      </c>
      <c r="I45" s="66">
        <v>0</v>
      </c>
      <c r="J45" s="50">
        <v>0</v>
      </c>
      <c r="K45" s="67">
        <v>0</v>
      </c>
      <c r="L45" s="49">
        <v>0</v>
      </c>
      <c r="M45" s="66">
        <v>0</v>
      </c>
      <c r="N45" s="50">
        <v>0</v>
      </c>
      <c r="O45" s="67">
        <v>0</v>
      </c>
      <c r="P45" s="403">
        <f t="shared" si="1"/>
        <v>0</v>
      </c>
      <c r="Q45" s="405">
        <v>100</v>
      </c>
      <c r="R45" s="50">
        <v>0</v>
      </c>
      <c r="S45" s="67">
        <v>0</v>
      </c>
      <c r="T45" s="49">
        <v>0</v>
      </c>
      <c r="U45" s="66">
        <v>0</v>
      </c>
      <c r="V45" s="50">
        <v>0</v>
      </c>
      <c r="W45" s="67">
        <v>0</v>
      </c>
      <c r="X45" s="49">
        <v>0</v>
      </c>
      <c r="Y45" s="66">
        <v>0</v>
      </c>
      <c r="Z45" s="50">
        <v>0</v>
      </c>
      <c r="AA45" s="50">
        <v>0</v>
      </c>
      <c r="AB45" s="95">
        <v>0</v>
      </c>
    </row>
    <row r="46" spans="2:28" ht="21.75" customHeight="1">
      <c r="B46" s="1" t="s">
        <v>377</v>
      </c>
      <c r="C46" s="51">
        <v>0</v>
      </c>
      <c r="D46" s="45">
        <f t="shared" si="0"/>
        <v>0</v>
      </c>
      <c r="E46" s="67">
        <v>100</v>
      </c>
      <c r="F46" s="50">
        <v>0</v>
      </c>
      <c r="G46" s="67">
        <v>0</v>
      </c>
      <c r="H46" s="49">
        <v>0</v>
      </c>
      <c r="I46" s="66">
        <v>0</v>
      </c>
      <c r="J46" s="50">
        <v>0</v>
      </c>
      <c r="K46" s="67">
        <v>0</v>
      </c>
      <c r="L46" s="49">
        <v>0</v>
      </c>
      <c r="M46" s="66">
        <v>0</v>
      </c>
      <c r="N46" s="50">
        <v>0</v>
      </c>
      <c r="O46" s="67">
        <v>0</v>
      </c>
      <c r="P46" s="403">
        <f t="shared" si="1"/>
        <v>0</v>
      </c>
      <c r="Q46" s="405">
        <v>100</v>
      </c>
      <c r="R46" s="50">
        <v>0</v>
      </c>
      <c r="S46" s="67">
        <v>0</v>
      </c>
      <c r="T46" s="49">
        <v>0</v>
      </c>
      <c r="U46" s="66">
        <v>0</v>
      </c>
      <c r="V46" s="50">
        <v>0</v>
      </c>
      <c r="W46" s="67">
        <v>0</v>
      </c>
      <c r="X46" s="49">
        <v>0</v>
      </c>
      <c r="Y46" s="66">
        <v>0</v>
      </c>
      <c r="Z46" s="50">
        <v>0</v>
      </c>
      <c r="AA46" s="50">
        <v>0</v>
      </c>
      <c r="AB46" s="95">
        <v>0</v>
      </c>
    </row>
    <row r="47" spans="2:28" ht="21.75" customHeight="1">
      <c r="B47" s="1" t="s">
        <v>378</v>
      </c>
      <c r="C47" s="51">
        <v>0</v>
      </c>
      <c r="D47" s="45">
        <f t="shared" si="0"/>
        <v>0</v>
      </c>
      <c r="E47" s="67">
        <v>100</v>
      </c>
      <c r="F47" s="50">
        <v>0</v>
      </c>
      <c r="G47" s="67">
        <v>0</v>
      </c>
      <c r="H47" s="49">
        <v>0</v>
      </c>
      <c r="I47" s="66">
        <v>0</v>
      </c>
      <c r="J47" s="50">
        <v>0</v>
      </c>
      <c r="K47" s="67">
        <v>0</v>
      </c>
      <c r="L47" s="49">
        <v>0</v>
      </c>
      <c r="M47" s="66">
        <v>0</v>
      </c>
      <c r="N47" s="50">
        <v>0</v>
      </c>
      <c r="O47" s="67">
        <v>0</v>
      </c>
      <c r="P47" s="403">
        <f t="shared" si="1"/>
        <v>0</v>
      </c>
      <c r="Q47" s="405">
        <v>100</v>
      </c>
      <c r="R47" s="50">
        <v>0</v>
      </c>
      <c r="S47" s="67">
        <v>0</v>
      </c>
      <c r="T47" s="49">
        <v>0</v>
      </c>
      <c r="U47" s="66">
        <v>0</v>
      </c>
      <c r="V47" s="50">
        <v>0</v>
      </c>
      <c r="W47" s="67">
        <v>0</v>
      </c>
      <c r="X47" s="49">
        <v>0</v>
      </c>
      <c r="Y47" s="66">
        <v>0</v>
      </c>
      <c r="Z47" s="50">
        <v>0</v>
      </c>
      <c r="AA47" s="50">
        <v>0</v>
      </c>
      <c r="AB47" s="95">
        <v>0</v>
      </c>
    </row>
    <row r="48" spans="2:28" ht="21.75" customHeight="1">
      <c r="B48" s="1" t="s">
        <v>379</v>
      </c>
      <c r="C48" s="51">
        <v>0</v>
      </c>
      <c r="D48" s="45">
        <f t="shared" si="0"/>
        <v>0</v>
      </c>
      <c r="E48" s="67">
        <v>100</v>
      </c>
      <c r="F48" s="50">
        <v>0</v>
      </c>
      <c r="G48" s="67">
        <v>0</v>
      </c>
      <c r="H48" s="49">
        <v>0</v>
      </c>
      <c r="I48" s="66">
        <v>0</v>
      </c>
      <c r="J48" s="50">
        <v>0</v>
      </c>
      <c r="K48" s="67">
        <v>0</v>
      </c>
      <c r="L48" s="49">
        <v>0</v>
      </c>
      <c r="M48" s="66">
        <v>0</v>
      </c>
      <c r="N48" s="50">
        <v>0</v>
      </c>
      <c r="O48" s="67">
        <v>0</v>
      </c>
      <c r="P48" s="403">
        <f t="shared" si="1"/>
        <v>0</v>
      </c>
      <c r="Q48" s="405">
        <v>100</v>
      </c>
      <c r="R48" s="50">
        <v>0</v>
      </c>
      <c r="S48" s="67">
        <v>0</v>
      </c>
      <c r="T48" s="49">
        <v>0</v>
      </c>
      <c r="U48" s="66">
        <v>0</v>
      </c>
      <c r="V48" s="50">
        <v>0</v>
      </c>
      <c r="W48" s="67">
        <v>0</v>
      </c>
      <c r="X48" s="49">
        <v>0</v>
      </c>
      <c r="Y48" s="66">
        <v>0</v>
      </c>
      <c r="Z48" s="50">
        <v>0</v>
      </c>
      <c r="AA48" s="50">
        <v>0</v>
      </c>
      <c r="AB48" s="95">
        <v>0</v>
      </c>
    </row>
    <row r="49" spans="2:28" ht="21.75" customHeight="1">
      <c r="B49" s="1" t="s">
        <v>380</v>
      </c>
      <c r="C49" s="51">
        <v>104</v>
      </c>
      <c r="D49" s="45">
        <f t="shared" si="0"/>
        <v>0</v>
      </c>
      <c r="E49" s="67">
        <v>100</v>
      </c>
      <c r="F49" s="50">
        <v>0</v>
      </c>
      <c r="G49" s="67">
        <v>0</v>
      </c>
      <c r="H49" s="49">
        <v>0</v>
      </c>
      <c r="I49" s="66">
        <v>0</v>
      </c>
      <c r="J49" s="50">
        <v>0</v>
      </c>
      <c r="K49" s="67">
        <v>0</v>
      </c>
      <c r="L49" s="49">
        <v>0</v>
      </c>
      <c r="M49" s="66">
        <v>0</v>
      </c>
      <c r="N49" s="50">
        <v>0</v>
      </c>
      <c r="O49" s="67">
        <v>0</v>
      </c>
      <c r="P49" s="403">
        <f t="shared" si="1"/>
        <v>0</v>
      </c>
      <c r="Q49" s="405">
        <v>100</v>
      </c>
      <c r="R49" s="50">
        <v>0</v>
      </c>
      <c r="S49" s="67">
        <v>0</v>
      </c>
      <c r="T49" s="49">
        <v>0</v>
      </c>
      <c r="U49" s="66">
        <v>0</v>
      </c>
      <c r="V49" s="50">
        <v>0</v>
      </c>
      <c r="W49" s="67">
        <v>0</v>
      </c>
      <c r="X49" s="49">
        <v>0</v>
      </c>
      <c r="Y49" s="66">
        <v>0</v>
      </c>
      <c r="Z49" s="50">
        <v>104</v>
      </c>
      <c r="AA49" s="50">
        <v>0</v>
      </c>
      <c r="AB49" s="95">
        <v>0</v>
      </c>
    </row>
    <row r="50" spans="2:28" ht="21.75" customHeight="1">
      <c r="B50" s="1" t="s">
        <v>381</v>
      </c>
      <c r="C50" s="51">
        <v>0</v>
      </c>
      <c r="D50" s="45">
        <f t="shared" si="0"/>
        <v>0</v>
      </c>
      <c r="E50" s="67">
        <v>100</v>
      </c>
      <c r="F50" s="55">
        <v>0</v>
      </c>
      <c r="G50" s="67">
        <v>0</v>
      </c>
      <c r="H50" s="54">
        <v>0</v>
      </c>
      <c r="I50" s="66">
        <v>0</v>
      </c>
      <c r="J50" s="55">
        <v>0</v>
      </c>
      <c r="K50" s="67">
        <v>0</v>
      </c>
      <c r="L50" s="54">
        <v>0</v>
      </c>
      <c r="M50" s="66">
        <v>0</v>
      </c>
      <c r="N50" s="55">
        <v>0</v>
      </c>
      <c r="O50" s="67">
        <v>0</v>
      </c>
      <c r="P50" s="403">
        <f t="shared" si="1"/>
        <v>0</v>
      </c>
      <c r="Q50" s="405">
        <v>100</v>
      </c>
      <c r="R50" s="55">
        <v>0</v>
      </c>
      <c r="S50" s="67">
        <v>0</v>
      </c>
      <c r="T50" s="54">
        <v>0</v>
      </c>
      <c r="U50" s="66">
        <v>0</v>
      </c>
      <c r="V50" s="55">
        <v>0</v>
      </c>
      <c r="W50" s="67">
        <v>0</v>
      </c>
      <c r="X50" s="53">
        <v>0</v>
      </c>
      <c r="Y50" s="66">
        <v>0</v>
      </c>
      <c r="Z50" s="54">
        <v>0</v>
      </c>
      <c r="AA50" s="55">
        <v>0</v>
      </c>
      <c r="AB50" s="51">
        <v>0</v>
      </c>
    </row>
    <row r="51" spans="2:28" ht="21.75" customHeight="1">
      <c r="B51" s="1" t="s">
        <v>382</v>
      </c>
      <c r="C51" s="51">
        <v>0</v>
      </c>
      <c r="D51" s="45">
        <f t="shared" si="0"/>
        <v>0</v>
      </c>
      <c r="E51" s="67">
        <v>100</v>
      </c>
      <c r="F51" s="55">
        <v>0</v>
      </c>
      <c r="G51" s="67">
        <v>0</v>
      </c>
      <c r="H51" s="54">
        <v>0</v>
      </c>
      <c r="I51" s="66">
        <v>0</v>
      </c>
      <c r="J51" s="55">
        <v>0</v>
      </c>
      <c r="K51" s="67">
        <v>0</v>
      </c>
      <c r="L51" s="54">
        <v>0</v>
      </c>
      <c r="M51" s="66">
        <v>0</v>
      </c>
      <c r="N51" s="55">
        <v>0</v>
      </c>
      <c r="O51" s="67">
        <v>0</v>
      </c>
      <c r="P51" s="403">
        <f t="shared" si="1"/>
        <v>0</v>
      </c>
      <c r="Q51" s="405">
        <v>100</v>
      </c>
      <c r="R51" s="55">
        <v>0</v>
      </c>
      <c r="S51" s="67">
        <v>0</v>
      </c>
      <c r="T51" s="54">
        <v>0</v>
      </c>
      <c r="U51" s="66">
        <v>0</v>
      </c>
      <c r="V51" s="55">
        <v>0</v>
      </c>
      <c r="W51" s="67">
        <v>0</v>
      </c>
      <c r="X51" s="53">
        <v>0</v>
      </c>
      <c r="Y51" s="66">
        <v>0</v>
      </c>
      <c r="Z51" s="54">
        <v>0</v>
      </c>
      <c r="AA51" s="55">
        <v>0</v>
      </c>
      <c r="AB51" s="51">
        <v>0</v>
      </c>
    </row>
    <row r="52" spans="2:28" ht="21.75" customHeight="1">
      <c r="B52" s="1" t="s">
        <v>383</v>
      </c>
      <c r="C52" s="51">
        <v>29</v>
      </c>
      <c r="D52" s="45">
        <f t="shared" si="0"/>
        <v>19</v>
      </c>
      <c r="E52" s="67">
        <v>100</v>
      </c>
      <c r="F52" s="55">
        <v>0</v>
      </c>
      <c r="G52" s="67">
        <f>F52/D52*100</f>
        <v>0</v>
      </c>
      <c r="H52" s="54">
        <v>0</v>
      </c>
      <c r="I52" s="66">
        <f>H52/D52*100</f>
        <v>0</v>
      </c>
      <c r="J52" s="55">
        <v>19</v>
      </c>
      <c r="K52" s="67">
        <f>J52/D52*100</f>
        <v>100</v>
      </c>
      <c r="L52" s="54">
        <v>0</v>
      </c>
      <c r="M52" s="66">
        <f>L52/D52*100</f>
        <v>0</v>
      </c>
      <c r="N52" s="55">
        <v>0</v>
      </c>
      <c r="O52" s="67">
        <f>N52/D52*100</f>
        <v>0</v>
      </c>
      <c r="P52" s="403">
        <f t="shared" si="1"/>
        <v>19</v>
      </c>
      <c r="Q52" s="405">
        <v>100</v>
      </c>
      <c r="R52" s="55">
        <v>7</v>
      </c>
      <c r="S52" s="67">
        <f>R52/P52*100</f>
        <v>36.84210526315789</v>
      </c>
      <c r="T52" s="54">
        <v>12</v>
      </c>
      <c r="U52" s="66">
        <f>T52/P52*100</f>
        <v>63.1578947368421</v>
      </c>
      <c r="V52" s="55">
        <v>0</v>
      </c>
      <c r="W52" s="67">
        <f>V52/P52*100</f>
        <v>0</v>
      </c>
      <c r="X52" s="53">
        <v>0</v>
      </c>
      <c r="Y52" s="66">
        <f>X52/P52*100</f>
        <v>0</v>
      </c>
      <c r="Z52" s="54">
        <v>10</v>
      </c>
      <c r="AA52" s="55">
        <v>0</v>
      </c>
      <c r="AB52" s="51">
        <v>0</v>
      </c>
    </row>
    <row r="53" spans="2:28" ht="21.75" customHeight="1" thickBot="1">
      <c r="B53" s="401" t="s">
        <v>384</v>
      </c>
      <c r="C53" s="98">
        <v>0</v>
      </c>
      <c r="D53" s="399">
        <f t="shared" si="0"/>
        <v>0</v>
      </c>
      <c r="E53" s="83">
        <v>100</v>
      </c>
      <c r="F53" s="58">
        <v>0</v>
      </c>
      <c r="G53" s="83">
        <v>0</v>
      </c>
      <c r="H53" s="56">
        <v>0</v>
      </c>
      <c r="I53" s="81">
        <v>0</v>
      </c>
      <c r="J53" s="58">
        <v>0</v>
      </c>
      <c r="K53" s="83">
        <v>0</v>
      </c>
      <c r="L53" s="56">
        <v>0</v>
      </c>
      <c r="M53" s="81">
        <v>0</v>
      </c>
      <c r="N53" s="58">
        <v>0</v>
      </c>
      <c r="O53" s="83">
        <v>0</v>
      </c>
      <c r="P53" s="88">
        <f t="shared" si="1"/>
        <v>0</v>
      </c>
      <c r="Q53" s="406">
        <v>100</v>
      </c>
      <c r="R53" s="58">
        <v>0</v>
      </c>
      <c r="S53" s="83">
        <v>0</v>
      </c>
      <c r="T53" s="56">
        <v>0</v>
      </c>
      <c r="U53" s="81">
        <v>0</v>
      </c>
      <c r="V53" s="58">
        <v>0</v>
      </c>
      <c r="W53" s="83">
        <v>0</v>
      </c>
      <c r="X53" s="56">
        <v>0</v>
      </c>
      <c r="Y53" s="81">
        <v>0</v>
      </c>
      <c r="Z53" s="98">
        <v>0</v>
      </c>
      <c r="AA53" s="98">
        <v>0</v>
      </c>
      <c r="AB53" s="98">
        <v>0</v>
      </c>
    </row>
    <row r="54" spans="2:28" ht="21.75" customHeight="1" thickTop="1">
      <c r="B54" s="11" t="s">
        <v>3</v>
      </c>
      <c r="C54" s="99">
        <f>SUM(C7:C53)</f>
        <v>134</v>
      </c>
      <c r="D54" s="62">
        <f>SUM(D7:D53)</f>
        <v>20</v>
      </c>
      <c r="E54" s="85">
        <v>100</v>
      </c>
      <c r="F54" s="62">
        <f>SUM(F7:F53)</f>
        <v>0</v>
      </c>
      <c r="G54" s="82">
        <f>F54/D54*100</f>
        <v>0</v>
      </c>
      <c r="H54" s="60">
        <f>SUM(H7:H53)</f>
        <v>0</v>
      </c>
      <c r="I54" s="404">
        <f>H54/D54*100</f>
        <v>0</v>
      </c>
      <c r="J54" s="62">
        <f>SUM(J7:J53)</f>
        <v>19</v>
      </c>
      <c r="K54" s="82">
        <f>J54/D54*100</f>
        <v>95</v>
      </c>
      <c r="L54" s="60">
        <f>SUM(L7:L53)</f>
        <v>1</v>
      </c>
      <c r="M54" s="404">
        <f>L54/D54*100</f>
        <v>5</v>
      </c>
      <c r="N54" s="62">
        <f>SUM(N7:N53)</f>
        <v>0</v>
      </c>
      <c r="O54" s="82">
        <f>N54/D54*100</f>
        <v>0</v>
      </c>
      <c r="P54" s="60">
        <f>SUM(P7:P53)</f>
        <v>20</v>
      </c>
      <c r="Q54" s="407">
        <v>100</v>
      </c>
      <c r="R54" s="62">
        <f>SUM(R7:R53)</f>
        <v>8</v>
      </c>
      <c r="S54" s="82">
        <f>R54/P54*100</f>
        <v>40</v>
      </c>
      <c r="T54" s="60">
        <f>SUM(T7:T53)</f>
        <v>12</v>
      </c>
      <c r="U54" s="404">
        <f>T54/P54*100</f>
        <v>60</v>
      </c>
      <c r="V54" s="62">
        <f>SUM(V7:V53)</f>
        <v>0</v>
      </c>
      <c r="W54" s="82">
        <f>V54/P54*100</f>
        <v>0</v>
      </c>
      <c r="X54" s="60">
        <f>SUM(X7:X53)</f>
        <v>0</v>
      </c>
      <c r="Y54" s="404">
        <f>X54/P54*100</f>
        <v>0</v>
      </c>
      <c r="Z54" s="99">
        <f>SUM(Z7:Z53)</f>
        <v>114</v>
      </c>
      <c r="AA54" s="99">
        <f>SUM(AA7:AA53)</f>
        <v>0</v>
      </c>
      <c r="AB54" s="99">
        <f>SUM(AB7:AB53)</f>
        <v>0</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B1:AB54"/>
  <sheetViews>
    <sheetView view="pageBreakPreview" zoomScale="60" zoomScaleNormal="75" zoomScalePageLayoutView="0" workbookViewId="0" topLeftCell="A1">
      <pane xSplit="2" ySplit="5" topLeftCell="C39" activePane="bottomRight" state="frozen"/>
      <selection pane="topLeft" activeCell="L16" sqref="L16"/>
      <selection pane="topRight" activeCell="L16" sqref="L16"/>
      <selection pane="bottomLeft" activeCell="L16" sqref="L16"/>
      <selection pane="bottomRight" activeCell="I11" sqref="I11"/>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87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44</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45</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14" t="s">
        <v>6</v>
      </c>
      <c r="G6" s="4" t="s">
        <v>7</v>
      </c>
      <c r="H6" s="30" t="s">
        <v>6</v>
      </c>
      <c r="I6" s="39"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v>0</v>
      </c>
      <c r="D7" s="45">
        <f>F7+H7+J7+L7+N7</f>
        <v>0</v>
      </c>
      <c r="E7" s="65">
        <v>100</v>
      </c>
      <c r="F7" s="50">
        <v>0</v>
      </c>
      <c r="G7" s="67">
        <v>0</v>
      </c>
      <c r="H7" s="50">
        <v>0</v>
      </c>
      <c r="I7" s="67">
        <v>0</v>
      </c>
      <c r="J7" s="50">
        <v>0</v>
      </c>
      <c r="K7" s="67">
        <v>0</v>
      </c>
      <c r="L7" s="50">
        <v>0</v>
      </c>
      <c r="M7" s="67">
        <v>0</v>
      </c>
      <c r="N7" s="49">
        <v>0</v>
      </c>
      <c r="O7" s="66">
        <v>0</v>
      </c>
      <c r="P7" s="45">
        <f>R7+T7+V7+X7</f>
        <v>0</v>
      </c>
      <c r="Q7" s="65">
        <v>100</v>
      </c>
      <c r="R7" s="49">
        <v>0</v>
      </c>
      <c r="S7" s="66">
        <v>0</v>
      </c>
      <c r="T7" s="50">
        <v>0</v>
      </c>
      <c r="U7" s="67">
        <v>0</v>
      </c>
      <c r="V7" s="49">
        <v>0</v>
      </c>
      <c r="W7" s="66">
        <v>0</v>
      </c>
      <c r="X7" s="50">
        <v>0</v>
      </c>
      <c r="Y7" s="67">
        <v>0</v>
      </c>
      <c r="Z7" s="396">
        <v>0</v>
      </c>
      <c r="AA7" s="396">
        <v>0</v>
      </c>
      <c r="AB7" s="94">
        <v>0</v>
      </c>
    </row>
    <row r="8" spans="2:28" ht="21.75" customHeight="1">
      <c r="B8" s="9" t="s">
        <v>340</v>
      </c>
      <c r="C8" s="51">
        <v>0</v>
      </c>
      <c r="D8" s="45">
        <f aca="true" t="shared" si="0" ref="D8:D53">F8+H8+J8+L8+N8</f>
        <v>0</v>
      </c>
      <c r="E8" s="65">
        <v>100</v>
      </c>
      <c r="F8" s="50">
        <v>0</v>
      </c>
      <c r="G8" s="67">
        <v>0</v>
      </c>
      <c r="H8" s="50">
        <v>0</v>
      </c>
      <c r="I8" s="67">
        <v>0</v>
      </c>
      <c r="J8" s="50">
        <v>0</v>
      </c>
      <c r="K8" s="67">
        <v>0</v>
      </c>
      <c r="L8" s="50">
        <v>0</v>
      </c>
      <c r="M8" s="67">
        <v>0</v>
      </c>
      <c r="N8" s="49">
        <v>0</v>
      </c>
      <c r="O8" s="66">
        <v>0</v>
      </c>
      <c r="P8" s="45">
        <f aca="true" t="shared" si="1" ref="P8:P53">R8+T8+V8+X8</f>
        <v>0</v>
      </c>
      <c r="Q8" s="65">
        <v>100</v>
      </c>
      <c r="R8" s="49">
        <v>0</v>
      </c>
      <c r="S8" s="66">
        <v>0</v>
      </c>
      <c r="T8" s="50">
        <v>0</v>
      </c>
      <c r="U8" s="67">
        <v>0</v>
      </c>
      <c r="V8" s="49">
        <v>0</v>
      </c>
      <c r="W8" s="66">
        <v>0</v>
      </c>
      <c r="X8" s="50">
        <v>0</v>
      </c>
      <c r="Y8" s="67">
        <v>0</v>
      </c>
      <c r="Z8" s="396">
        <v>0</v>
      </c>
      <c r="AA8" s="396">
        <v>0</v>
      </c>
      <c r="AB8" s="94">
        <v>0</v>
      </c>
    </row>
    <row r="9" spans="2:28" ht="21.75" customHeight="1">
      <c r="B9" s="9" t="s">
        <v>341</v>
      </c>
      <c r="C9" s="51">
        <v>0</v>
      </c>
      <c r="D9" s="45">
        <f t="shared" si="0"/>
        <v>0</v>
      </c>
      <c r="E9" s="65">
        <v>100</v>
      </c>
      <c r="F9" s="50">
        <v>0</v>
      </c>
      <c r="G9" s="67">
        <v>0</v>
      </c>
      <c r="H9" s="50">
        <v>0</v>
      </c>
      <c r="I9" s="67">
        <v>0</v>
      </c>
      <c r="J9" s="50">
        <v>0</v>
      </c>
      <c r="K9" s="67">
        <v>0</v>
      </c>
      <c r="L9" s="50">
        <v>0</v>
      </c>
      <c r="M9" s="67">
        <v>0</v>
      </c>
      <c r="N9" s="49">
        <v>0</v>
      </c>
      <c r="O9" s="66">
        <v>0</v>
      </c>
      <c r="P9" s="45">
        <f t="shared" si="1"/>
        <v>0</v>
      </c>
      <c r="Q9" s="65">
        <v>100</v>
      </c>
      <c r="R9" s="49">
        <v>0</v>
      </c>
      <c r="S9" s="66">
        <v>0</v>
      </c>
      <c r="T9" s="50">
        <v>0</v>
      </c>
      <c r="U9" s="67">
        <v>0</v>
      </c>
      <c r="V9" s="49">
        <v>0</v>
      </c>
      <c r="W9" s="66">
        <v>0</v>
      </c>
      <c r="X9" s="50">
        <v>0</v>
      </c>
      <c r="Y9" s="67">
        <v>0</v>
      </c>
      <c r="Z9" s="396">
        <v>0</v>
      </c>
      <c r="AA9" s="396">
        <v>0</v>
      </c>
      <c r="AB9" s="94">
        <v>0</v>
      </c>
    </row>
    <row r="10" spans="2:28" ht="21.75" customHeight="1">
      <c r="B10" s="9" t="s">
        <v>342</v>
      </c>
      <c r="C10" s="51">
        <v>0</v>
      </c>
      <c r="D10" s="45">
        <f t="shared" si="0"/>
        <v>0</v>
      </c>
      <c r="E10" s="65">
        <v>100</v>
      </c>
      <c r="F10" s="50">
        <v>0</v>
      </c>
      <c r="G10" s="67">
        <v>0</v>
      </c>
      <c r="H10" s="50">
        <v>0</v>
      </c>
      <c r="I10" s="67">
        <v>0</v>
      </c>
      <c r="J10" s="50">
        <v>0</v>
      </c>
      <c r="K10" s="67">
        <v>0</v>
      </c>
      <c r="L10" s="50">
        <v>0</v>
      </c>
      <c r="M10" s="67">
        <v>0</v>
      </c>
      <c r="N10" s="49">
        <v>0</v>
      </c>
      <c r="O10" s="66">
        <v>0</v>
      </c>
      <c r="P10" s="45">
        <f t="shared" si="1"/>
        <v>0</v>
      </c>
      <c r="Q10" s="65">
        <v>100</v>
      </c>
      <c r="R10" s="49">
        <v>0</v>
      </c>
      <c r="S10" s="66">
        <v>0</v>
      </c>
      <c r="T10" s="50">
        <v>0</v>
      </c>
      <c r="U10" s="67">
        <v>0</v>
      </c>
      <c r="V10" s="49">
        <v>0</v>
      </c>
      <c r="W10" s="66">
        <v>0</v>
      </c>
      <c r="X10" s="50">
        <v>0</v>
      </c>
      <c r="Y10" s="67">
        <v>0</v>
      </c>
      <c r="Z10" s="396">
        <v>0</v>
      </c>
      <c r="AA10" s="396">
        <v>0</v>
      </c>
      <c r="AB10" s="94">
        <v>0</v>
      </c>
    </row>
    <row r="11" spans="2:28" ht="21.75" customHeight="1">
      <c r="B11" s="9" t="s">
        <v>343</v>
      </c>
      <c r="C11" s="51">
        <v>0</v>
      </c>
      <c r="D11" s="45">
        <f t="shared" si="0"/>
        <v>0</v>
      </c>
      <c r="E11" s="65">
        <v>100</v>
      </c>
      <c r="F11" s="50">
        <v>0</v>
      </c>
      <c r="G11" s="67">
        <v>0</v>
      </c>
      <c r="H11" s="50">
        <v>0</v>
      </c>
      <c r="I11" s="67">
        <v>0</v>
      </c>
      <c r="J11" s="50">
        <v>0</v>
      </c>
      <c r="K11" s="67">
        <v>0</v>
      </c>
      <c r="L11" s="50">
        <v>0</v>
      </c>
      <c r="M11" s="67">
        <v>0</v>
      </c>
      <c r="N11" s="49">
        <v>0</v>
      </c>
      <c r="O11" s="66">
        <v>0</v>
      </c>
      <c r="P11" s="45">
        <f t="shared" si="1"/>
        <v>0</v>
      </c>
      <c r="Q11" s="65">
        <v>100</v>
      </c>
      <c r="R11" s="49">
        <v>0</v>
      </c>
      <c r="S11" s="66">
        <v>0</v>
      </c>
      <c r="T11" s="50">
        <v>0</v>
      </c>
      <c r="U11" s="67">
        <v>0</v>
      </c>
      <c r="V11" s="49">
        <v>0</v>
      </c>
      <c r="W11" s="66">
        <v>0</v>
      </c>
      <c r="X11" s="50">
        <v>0</v>
      </c>
      <c r="Y11" s="67">
        <v>0</v>
      </c>
      <c r="Z11" s="396">
        <v>0</v>
      </c>
      <c r="AA11" s="396">
        <v>0</v>
      </c>
      <c r="AB11" s="94">
        <v>0</v>
      </c>
    </row>
    <row r="12" spans="2:28" ht="21.75" customHeight="1">
      <c r="B12" s="9" t="s">
        <v>344</v>
      </c>
      <c r="C12" s="51">
        <v>0</v>
      </c>
      <c r="D12" s="45">
        <f t="shared" si="0"/>
        <v>0</v>
      </c>
      <c r="E12" s="65">
        <v>100</v>
      </c>
      <c r="F12" s="50">
        <v>0</v>
      </c>
      <c r="G12" s="67">
        <v>0</v>
      </c>
      <c r="H12" s="50">
        <v>0</v>
      </c>
      <c r="I12" s="67">
        <v>0</v>
      </c>
      <c r="J12" s="50">
        <v>0</v>
      </c>
      <c r="K12" s="67">
        <v>0</v>
      </c>
      <c r="L12" s="50">
        <v>0</v>
      </c>
      <c r="M12" s="67">
        <v>0</v>
      </c>
      <c r="N12" s="49">
        <v>0</v>
      </c>
      <c r="O12" s="66">
        <v>0</v>
      </c>
      <c r="P12" s="45">
        <f t="shared" si="1"/>
        <v>0</v>
      </c>
      <c r="Q12" s="65">
        <v>100</v>
      </c>
      <c r="R12" s="49">
        <v>0</v>
      </c>
      <c r="S12" s="66">
        <v>0</v>
      </c>
      <c r="T12" s="50">
        <v>0</v>
      </c>
      <c r="U12" s="67">
        <v>0</v>
      </c>
      <c r="V12" s="49">
        <v>0</v>
      </c>
      <c r="W12" s="66">
        <v>0</v>
      </c>
      <c r="X12" s="50">
        <v>0</v>
      </c>
      <c r="Y12" s="67">
        <v>0</v>
      </c>
      <c r="Z12" s="396">
        <v>0</v>
      </c>
      <c r="AA12" s="396">
        <v>0</v>
      </c>
      <c r="AB12" s="94">
        <v>0</v>
      </c>
    </row>
    <row r="13" spans="2:28" ht="21.75" customHeight="1">
      <c r="B13" s="9" t="s">
        <v>345</v>
      </c>
      <c r="C13" s="51">
        <v>0</v>
      </c>
      <c r="D13" s="45">
        <f t="shared" si="0"/>
        <v>0</v>
      </c>
      <c r="E13" s="65">
        <v>100</v>
      </c>
      <c r="F13" s="50">
        <v>0</v>
      </c>
      <c r="G13" s="67">
        <v>0</v>
      </c>
      <c r="H13" s="50">
        <v>0</v>
      </c>
      <c r="I13" s="67">
        <v>0</v>
      </c>
      <c r="J13" s="50">
        <v>0</v>
      </c>
      <c r="K13" s="67">
        <v>0</v>
      </c>
      <c r="L13" s="50">
        <v>0</v>
      </c>
      <c r="M13" s="67">
        <v>0</v>
      </c>
      <c r="N13" s="49">
        <v>0</v>
      </c>
      <c r="O13" s="66">
        <v>0</v>
      </c>
      <c r="P13" s="45">
        <f t="shared" si="1"/>
        <v>0</v>
      </c>
      <c r="Q13" s="65">
        <v>100</v>
      </c>
      <c r="R13" s="49">
        <v>0</v>
      </c>
      <c r="S13" s="66">
        <v>0</v>
      </c>
      <c r="T13" s="50">
        <v>0</v>
      </c>
      <c r="U13" s="67">
        <v>0</v>
      </c>
      <c r="V13" s="49">
        <v>0</v>
      </c>
      <c r="W13" s="66">
        <v>0</v>
      </c>
      <c r="X13" s="50">
        <v>0</v>
      </c>
      <c r="Y13" s="67">
        <v>0</v>
      </c>
      <c r="Z13" s="396">
        <v>0</v>
      </c>
      <c r="AA13" s="396">
        <v>0</v>
      </c>
      <c r="AB13" s="94">
        <v>0</v>
      </c>
    </row>
    <row r="14" spans="2:28" ht="21.75" customHeight="1">
      <c r="B14" s="9" t="s">
        <v>346</v>
      </c>
      <c r="C14" s="51">
        <v>0</v>
      </c>
      <c r="D14" s="45">
        <f t="shared" si="0"/>
        <v>0</v>
      </c>
      <c r="E14" s="65">
        <v>100</v>
      </c>
      <c r="F14" s="50">
        <v>0</v>
      </c>
      <c r="G14" s="67">
        <v>0</v>
      </c>
      <c r="H14" s="50">
        <v>0</v>
      </c>
      <c r="I14" s="67">
        <v>0</v>
      </c>
      <c r="J14" s="50">
        <v>0</v>
      </c>
      <c r="K14" s="67">
        <v>0</v>
      </c>
      <c r="L14" s="50">
        <v>0</v>
      </c>
      <c r="M14" s="67">
        <v>0</v>
      </c>
      <c r="N14" s="49">
        <v>0</v>
      </c>
      <c r="O14" s="66">
        <v>0</v>
      </c>
      <c r="P14" s="45">
        <f t="shared" si="1"/>
        <v>0</v>
      </c>
      <c r="Q14" s="65">
        <v>100</v>
      </c>
      <c r="R14" s="49">
        <v>0</v>
      </c>
      <c r="S14" s="66">
        <v>0</v>
      </c>
      <c r="T14" s="50">
        <v>0</v>
      </c>
      <c r="U14" s="67">
        <v>0</v>
      </c>
      <c r="V14" s="49">
        <v>0</v>
      </c>
      <c r="W14" s="66">
        <v>0</v>
      </c>
      <c r="X14" s="50">
        <v>0</v>
      </c>
      <c r="Y14" s="67">
        <v>0</v>
      </c>
      <c r="Z14" s="396">
        <v>0</v>
      </c>
      <c r="AA14" s="396">
        <v>0</v>
      </c>
      <c r="AB14" s="94">
        <v>0</v>
      </c>
    </row>
    <row r="15" spans="2:28" ht="21.75" customHeight="1">
      <c r="B15" s="9" t="s">
        <v>347</v>
      </c>
      <c r="C15" s="51">
        <v>0</v>
      </c>
      <c r="D15" s="45">
        <f t="shared" si="0"/>
        <v>0</v>
      </c>
      <c r="E15" s="65">
        <v>100</v>
      </c>
      <c r="F15" s="50">
        <v>0</v>
      </c>
      <c r="G15" s="67">
        <v>0</v>
      </c>
      <c r="H15" s="50">
        <v>0</v>
      </c>
      <c r="I15" s="67">
        <v>0</v>
      </c>
      <c r="J15" s="50">
        <v>0</v>
      </c>
      <c r="K15" s="67">
        <v>0</v>
      </c>
      <c r="L15" s="50">
        <v>0</v>
      </c>
      <c r="M15" s="67">
        <v>0</v>
      </c>
      <c r="N15" s="49">
        <v>0</v>
      </c>
      <c r="O15" s="66">
        <v>0</v>
      </c>
      <c r="P15" s="45">
        <f t="shared" si="1"/>
        <v>0</v>
      </c>
      <c r="Q15" s="65">
        <v>100</v>
      </c>
      <c r="R15" s="49">
        <v>0</v>
      </c>
      <c r="S15" s="66">
        <v>0</v>
      </c>
      <c r="T15" s="50">
        <v>0</v>
      </c>
      <c r="U15" s="67">
        <v>0</v>
      </c>
      <c r="V15" s="49">
        <v>0</v>
      </c>
      <c r="W15" s="66">
        <v>0</v>
      </c>
      <c r="X15" s="50">
        <v>0</v>
      </c>
      <c r="Y15" s="67">
        <v>0</v>
      </c>
      <c r="Z15" s="396">
        <v>0</v>
      </c>
      <c r="AA15" s="396">
        <v>0</v>
      </c>
      <c r="AB15" s="94">
        <v>0</v>
      </c>
    </row>
    <row r="16" spans="2:28" ht="21.75" customHeight="1">
      <c r="B16" s="9" t="s">
        <v>348</v>
      </c>
      <c r="C16" s="51">
        <v>0</v>
      </c>
      <c r="D16" s="45">
        <f t="shared" si="0"/>
        <v>0</v>
      </c>
      <c r="E16" s="65">
        <v>100</v>
      </c>
      <c r="F16" s="50">
        <v>0</v>
      </c>
      <c r="G16" s="67">
        <v>0</v>
      </c>
      <c r="H16" s="50">
        <v>0</v>
      </c>
      <c r="I16" s="67">
        <v>0</v>
      </c>
      <c r="J16" s="50">
        <v>0</v>
      </c>
      <c r="K16" s="67">
        <v>0</v>
      </c>
      <c r="L16" s="50">
        <v>0</v>
      </c>
      <c r="M16" s="67">
        <v>0</v>
      </c>
      <c r="N16" s="49">
        <v>0</v>
      </c>
      <c r="O16" s="66">
        <v>0</v>
      </c>
      <c r="P16" s="45">
        <f t="shared" si="1"/>
        <v>0</v>
      </c>
      <c r="Q16" s="65">
        <v>100</v>
      </c>
      <c r="R16" s="49">
        <v>0</v>
      </c>
      <c r="S16" s="66">
        <v>0</v>
      </c>
      <c r="T16" s="50">
        <v>0</v>
      </c>
      <c r="U16" s="67">
        <v>0</v>
      </c>
      <c r="V16" s="49">
        <v>0</v>
      </c>
      <c r="W16" s="66">
        <v>0</v>
      </c>
      <c r="X16" s="50">
        <v>0</v>
      </c>
      <c r="Y16" s="67">
        <v>0</v>
      </c>
      <c r="Z16" s="396">
        <v>0</v>
      </c>
      <c r="AA16" s="396">
        <v>0</v>
      </c>
      <c r="AB16" s="94">
        <v>0</v>
      </c>
    </row>
    <row r="17" spans="2:28" ht="21.75" customHeight="1">
      <c r="B17" s="9" t="s">
        <v>349</v>
      </c>
      <c r="C17" s="51">
        <v>0</v>
      </c>
      <c r="D17" s="45">
        <f t="shared" si="0"/>
        <v>0</v>
      </c>
      <c r="E17" s="65">
        <v>100</v>
      </c>
      <c r="F17" s="50">
        <v>0</v>
      </c>
      <c r="G17" s="67">
        <v>0</v>
      </c>
      <c r="H17" s="50">
        <v>0</v>
      </c>
      <c r="I17" s="67">
        <v>0</v>
      </c>
      <c r="J17" s="50">
        <v>0</v>
      </c>
      <c r="K17" s="67">
        <v>0</v>
      </c>
      <c r="L17" s="50">
        <v>0</v>
      </c>
      <c r="M17" s="67">
        <v>0</v>
      </c>
      <c r="N17" s="49">
        <v>0</v>
      </c>
      <c r="O17" s="66">
        <v>0</v>
      </c>
      <c r="P17" s="45">
        <f t="shared" si="1"/>
        <v>0</v>
      </c>
      <c r="Q17" s="65">
        <v>100</v>
      </c>
      <c r="R17" s="49">
        <v>0</v>
      </c>
      <c r="S17" s="66">
        <v>0</v>
      </c>
      <c r="T17" s="50">
        <v>0</v>
      </c>
      <c r="U17" s="67">
        <v>0</v>
      </c>
      <c r="V17" s="49">
        <v>0</v>
      </c>
      <c r="W17" s="66">
        <v>0</v>
      </c>
      <c r="X17" s="50">
        <v>0</v>
      </c>
      <c r="Y17" s="67">
        <v>0</v>
      </c>
      <c r="Z17" s="396">
        <v>0</v>
      </c>
      <c r="AA17" s="396">
        <v>0</v>
      </c>
      <c r="AB17" s="94">
        <v>0</v>
      </c>
    </row>
    <row r="18" spans="2:28" ht="21.75" customHeight="1">
      <c r="B18" s="9" t="s">
        <v>350</v>
      </c>
      <c r="C18" s="51">
        <v>0</v>
      </c>
      <c r="D18" s="45">
        <f t="shared" si="0"/>
        <v>0</v>
      </c>
      <c r="E18" s="65">
        <v>100</v>
      </c>
      <c r="F18" s="50">
        <v>0</v>
      </c>
      <c r="G18" s="67">
        <v>0</v>
      </c>
      <c r="H18" s="50">
        <v>0</v>
      </c>
      <c r="I18" s="67">
        <v>0</v>
      </c>
      <c r="J18" s="50">
        <v>0</v>
      </c>
      <c r="K18" s="67">
        <v>0</v>
      </c>
      <c r="L18" s="50">
        <v>0</v>
      </c>
      <c r="M18" s="67">
        <v>0</v>
      </c>
      <c r="N18" s="49">
        <v>0</v>
      </c>
      <c r="O18" s="66">
        <v>0</v>
      </c>
      <c r="P18" s="45">
        <f t="shared" si="1"/>
        <v>0</v>
      </c>
      <c r="Q18" s="65">
        <v>100</v>
      </c>
      <c r="R18" s="49">
        <v>0</v>
      </c>
      <c r="S18" s="66">
        <v>0</v>
      </c>
      <c r="T18" s="50">
        <v>0</v>
      </c>
      <c r="U18" s="67">
        <v>0</v>
      </c>
      <c r="V18" s="49">
        <v>0</v>
      </c>
      <c r="W18" s="66">
        <v>0</v>
      </c>
      <c r="X18" s="50">
        <v>0</v>
      </c>
      <c r="Y18" s="67">
        <v>0</v>
      </c>
      <c r="Z18" s="396">
        <v>0</v>
      </c>
      <c r="AA18" s="396">
        <v>0</v>
      </c>
      <c r="AB18" s="94">
        <v>0</v>
      </c>
    </row>
    <row r="19" spans="2:28" ht="21.75" customHeight="1">
      <c r="B19" s="9" t="s">
        <v>351</v>
      </c>
      <c r="C19" s="51">
        <v>0</v>
      </c>
      <c r="D19" s="45">
        <f t="shared" si="0"/>
        <v>0</v>
      </c>
      <c r="E19" s="65">
        <v>100</v>
      </c>
      <c r="F19" s="50">
        <v>0</v>
      </c>
      <c r="G19" s="67">
        <v>0</v>
      </c>
      <c r="H19" s="50">
        <v>0</v>
      </c>
      <c r="I19" s="67">
        <v>0</v>
      </c>
      <c r="J19" s="50">
        <v>0</v>
      </c>
      <c r="K19" s="67">
        <v>0</v>
      </c>
      <c r="L19" s="50">
        <v>0</v>
      </c>
      <c r="M19" s="67">
        <v>0</v>
      </c>
      <c r="N19" s="49">
        <v>0</v>
      </c>
      <c r="O19" s="66">
        <v>0</v>
      </c>
      <c r="P19" s="45">
        <f t="shared" si="1"/>
        <v>0</v>
      </c>
      <c r="Q19" s="65">
        <v>100</v>
      </c>
      <c r="R19" s="49">
        <v>0</v>
      </c>
      <c r="S19" s="66">
        <v>0</v>
      </c>
      <c r="T19" s="50">
        <v>0</v>
      </c>
      <c r="U19" s="67">
        <v>0</v>
      </c>
      <c r="V19" s="49">
        <v>0</v>
      </c>
      <c r="W19" s="66">
        <v>0</v>
      </c>
      <c r="X19" s="50">
        <v>0</v>
      </c>
      <c r="Y19" s="67">
        <v>0</v>
      </c>
      <c r="Z19" s="396">
        <v>0</v>
      </c>
      <c r="AA19" s="396">
        <v>0</v>
      </c>
      <c r="AB19" s="94">
        <v>0</v>
      </c>
    </row>
    <row r="20" spans="2:28" ht="21.75" customHeight="1">
      <c r="B20" s="9" t="s">
        <v>352</v>
      </c>
      <c r="C20" s="51">
        <v>1</v>
      </c>
      <c r="D20" s="45">
        <f t="shared" si="0"/>
        <v>0</v>
      </c>
      <c r="E20" s="65">
        <v>100</v>
      </c>
      <c r="F20" s="50">
        <v>0</v>
      </c>
      <c r="G20" s="67">
        <v>0</v>
      </c>
      <c r="H20" s="50">
        <v>0</v>
      </c>
      <c r="I20" s="67">
        <v>0</v>
      </c>
      <c r="J20" s="50">
        <v>0</v>
      </c>
      <c r="K20" s="67">
        <v>0</v>
      </c>
      <c r="L20" s="50">
        <v>0</v>
      </c>
      <c r="M20" s="67">
        <v>0</v>
      </c>
      <c r="N20" s="49">
        <v>0</v>
      </c>
      <c r="O20" s="66">
        <v>0</v>
      </c>
      <c r="P20" s="45">
        <f t="shared" si="1"/>
        <v>0</v>
      </c>
      <c r="Q20" s="65">
        <v>100</v>
      </c>
      <c r="R20" s="49">
        <v>0</v>
      </c>
      <c r="S20" s="66">
        <v>0</v>
      </c>
      <c r="T20" s="50">
        <v>0</v>
      </c>
      <c r="U20" s="67">
        <v>0</v>
      </c>
      <c r="V20" s="49">
        <v>0</v>
      </c>
      <c r="W20" s="66">
        <v>0</v>
      </c>
      <c r="X20" s="50">
        <v>0</v>
      </c>
      <c r="Y20" s="67">
        <v>0</v>
      </c>
      <c r="Z20" s="396">
        <v>1</v>
      </c>
      <c r="AA20" s="396">
        <v>0</v>
      </c>
      <c r="AB20" s="94">
        <v>0</v>
      </c>
    </row>
    <row r="21" spans="2:28" ht="21.75" customHeight="1">
      <c r="B21" s="9" t="s">
        <v>353</v>
      </c>
      <c r="C21" s="51">
        <v>0</v>
      </c>
      <c r="D21" s="45">
        <f t="shared" si="0"/>
        <v>0</v>
      </c>
      <c r="E21" s="65">
        <v>100</v>
      </c>
      <c r="F21" s="50">
        <v>0</v>
      </c>
      <c r="G21" s="67">
        <v>0</v>
      </c>
      <c r="H21" s="50">
        <v>0</v>
      </c>
      <c r="I21" s="67">
        <v>0</v>
      </c>
      <c r="J21" s="50">
        <v>0</v>
      </c>
      <c r="K21" s="67">
        <v>0</v>
      </c>
      <c r="L21" s="50">
        <v>0</v>
      </c>
      <c r="M21" s="67">
        <v>0</v>
      </c>
      <c r="N21" s="49">
        <v>0</v>
      </c>
      <c r="O21" s="66">
        <v>0</v>
      </c>
      <c r="P21" s="45">
        <f t="shared" si="1"/>
        <v>0</v>
      </c>
      <c r="Q21" s="65">
        <v>100</v>
      </c>
      <c r="R21" s="49">
        <v>0</v>
      </c>
      <c r="S21" s="66">
        <v>0</v>
      </c>
      <c r="T21" s="50">
        <v>0</v>
      </c>
      <c r="U21" s="67">
        <v>0</v>
      </c>
      <c r="V21" s="49">
        <v>0</v>
      </c>
      <c r="W21" s="66">
        <v>0</v>
      </c>
      <c r="X21" s="50">
        <v>0</v>
      </c>
      <c r="Y21" s="67">
        <v>0</v>
      </c>
      <c r="Z21" s="396">
        <v>0</v>
      </c>
      <c r="AA21" s="396">
        <v>0</v>
      </c>
      <c r="AB21" s="94">
        <v>0</v>
      </c>
    </row>
    <row r="22" spans="2:28" ht="21.75" customHeight="1">
      <c r="B22" s="9" t="s">
        <v>354</v>
      </c>
      <c r="C22" s="51">
        <v>0</v>
      </c>
      <c r="D22" s="45">
        <f t="shared" si="0"/>
        <v>0</v>
      </c>
      <c r="E22" s="65">
        <v>100</v>
      </c>
      <c r="F22" s="50">
        <v>0</v>
      </c>
      <c r="G22" s="67">
        <v>0</v>
      </c>
      <c r="H22" s="50">
        <v>0</v>
      </c>
      <c r="I22" s="67">
        <v>0</v>
      </c>
      <c r="J22" s="50">
        <v>0</v>
      </c>
      <c r="K22" s="67">
        <v>0</v>
      </c>
      <c r="L22" s="50">
        <v>0</v>
      </c>
      <c r="M22" s="67">
        <v>0</v>
      </c>
      <c r="N22" s="49">
        <v>0</v>
      </c>
      <c r="O22" s="66">
        <v>0</v>
      </c>
      <c r="P22" s="45">
        <f t="shared" si="1"/>
        <v>0</v>
      </c>
      <c r="Q22" s="65">
        <v>100</v>
      </c>
      <c r="R22" s="49">
        <v>0</v>
      </c>
      <c r="S22" s="66">
        <v>0</v>
      </c>
      <c r="T22" s="50">
        <v>0</v>
      </c>
      <c r="U22" s="67">
        <v>0</v>
      </c>
      <c r="V22" s="49">
        <v>0</v>
      </c>
      <c r="W22" s="66">
        <v>0</v>
      </c>
      <c r="X22" s="50">
        <v>0</v>
      </c>
      <c r="Y22" s="67">
        <v>0</v>
      </c>
      <c r="Z22" s="396">
        <v>0</v>
      </c>
      <c r="AA22" s="396">
        <v>0</v>
      </c>
      <c r="AB22" s="94">
        <v>0</v>
      </c>
    </row>
    <row r="23" spans="2:28" ht="21.75" customHeight="1">
      <c r="B23" s="9" t="s">
        <v>355</v>
      </c>
      <c r="C23" s="51">
        <v>0</v>
      </c>
      <c r="D23" s="45">
        <f t="shared" si="0"/>
        <v>0</v>
      </c>
      <c r="E23" s="65">
        <v>100</v>
      </c>
      <c r="F23" s="50">
        <v>0</v>
      </c>
      <c r="G23" s="67">
        <v>0</v>
      </c>
      <c r="H23" s="50">
        <v>0</v>
      </c>
      <c r="I23" s="67">
        <v>0</v>
      </c>
      <c r="J23" s="50">
        <v>0</v>
      </c>
      <c r="K23" s="67">
        <v>0</v>
      </c>
      <c r="L23" s="50">
        <v>0</v>
      </c>
      <c r="M23" s="67">
        <v>0</v>
      </c>
      <c r="N23" s="49">
        <v>0</v>
      </c>
      <c r="O23" s="66">
        <v>0</v>
      </c>
      <c r="P23" s="45">
        <f t="shared" si="1"/>
        <v>0</v>
      </c>
      <c r="Q23" s="65">
        <v>100</v>
      </c>
      <c r="R23" s="49">
        <v>0</v>
      </c>
      <c r="S23" s="66">
        <v>0</v>
      </c>
      <c r="T23" s="50">
        <v>0</v>
      </c>
      <c r="U23" s="67">
        <v>0</v>
      </c>
      <c r="V23" s="49">
        <v>0</v>
      </c>
      <c r="W23" s="66">
        <v>0</v>
      </c>
      <c r="X23" s="50">
        <v>0</v>
      </c>
      <c r="Y23" s="67">
        <v>0</v>
      </c>
      <c r="Z23" s="396">
        <v>0</v>
      </c>
      <c r="AA23" s="396">
        <v>0</v>
      </c>
      <c r="AB23" s="94">
        <v>0</v>
      </c>
    </row>
    <row r="24" spans="2:28" ht="21.75" customHeight="1">
      <c r="B24" s="9" t="s">
        <v>356</v>
      </c>
      <c r="C24" s="51">
        <v>0</v>
      </c>
      <c r="D24" s="45">
        <f t="shared" si="0"/>
        <v>0</v>
      </c>
      <c r="E24" s="65">
        <v>100</v>
      </c>
      <c r="F24" s="50">
        <v>0</v>
      </c>
      <c r="G24" s="67">
        <v>0</v>
      </c>
      <c r="H24" s="50">
        <v>0</v>
      </c>
      <c r="I24" s="67">
        <v>0</v>
      </c>
      <c r="J24" s="50">
        <v>0</v>
      </c>
      <c r="K24" s="67">
        <v>0</v>
      </c>
      <c r="L24" s="50">
        <v>0</v>
      </c>
      <c r="M24" s="67">
        <v>0</v>
      </c>
      <c r="N24" s="49">
        <v>0</v>
      </c>
      <c r="O24" s="66">
        <v>0</v>
      </c>
      <c r="P24" s="45">
        <f t="shared" si="1"/>
        <v>0</v>
      </c>
      <c r="Q24" s="65">
        <v>100</v>
      </c>
      <c r="R24" s="49">
        <v>0</v>
      </c>
      <c r="S24" s="66">
        <v>0</v>
      </c>
      <c r="T24" s="50">
        <v>0</v>
      </c>
      <c r="U24" s="67">
        <v>0</v>
      </c>
      <c r="V24" s="49">
        <v>0</v>
      </c>
      <c r="W24" s="66">
        <v>0</v>
      </c>
      <c r="X24" s="50">
        <v>0</v>
      </c>
      <c r="Y24" s="67">
        <v>0</v>
      </c>
      <c r="Z24" s="396">
        <v>0</v>
      </c>
      <c r="AA24" s="396">
        <v>0</v>
      </c>
      <c r="AB24" s="94">
        <v>0</v>
      </c>
    </row>
    <row r="25" spans="2:28" ht="21.75" customHeight="1">
      <c r="B25" s="9" t="s">
        <v>357</v>
      </c>
      <c r="C25" s="51">
        <v>0</v>
      </c>
      <c r="D25" s="45">
        <f t="shared" si="0"/>
        <v>0</v>
      </c>
      <c r="E25" s="65">
        <v>100</v>
      </c>
      <c r="F25" s="50">
        <v>0</v>
      </c>
      <c r="G25" s="67">
        <v>0</v>
      </c>
      <c r="H25" s="50">
        <v>0</v>
      </c>
      <c r="I25" s="67">
        <v>0</v>
      </c>
      <c r="J25" s="50">
        <v>0</v>
      </c>
      <c r="K25" s="67">
        <v>0</v>
      </c>
      <c r="L25" s="50">
        <v>0</v>
      </c>
      <c r="M25" s="67">
        <v>0</v>
      </c>
      <c r="N25" s="49">
        <v>0</v>
      </c>
      <c r="O25" s="66">
        <v>0</v>
      </c>
      <c r="P25" s="45">
        <f t="shared" si="1"/>
        <v>0</v>
      </c>
      <c r="Q25" s="65">
        <v>100</v>
      </c>
      <c r="R25" s="49">
        <v>0</v>
      </c>
      <c r="S25" s="66">
        <v>0</v>
      </c>
      <c r="T25" s="50">
        <v>0</v>
      </c>
      <c r="U25" s="67">
        <v>0</v>
      </c>
      <c r="V25" s="49">
        <v>0</v>
      </c>
      <c r="W25" s="66">
        <v>0</v>
      </c>
      <c r="X25" s="50">
        <v>0</v>
      </c>
      <c r="Y25" s="67">
        <v>0</v>
      </c>
      <c r="Z25" s="396">
        <v>0</v>
      </c>
      <c r="AA25" s="396">
        <v>0</v>
      </c>
      <c r="AB25" s="94">
        <v>0</v>
      </c>
    </row>
    <row r="26" spans="2:28" ht="21.75" customHeight="1">
      <c r="B26" s="9" t="s">
        <v>358</v>
      </c>
      <c r="C26" s="51">
        <v>0</v>
      </c>
      <c r="D26" s="45">
        <f t="shared" si="0"/>
        <v>0</v>
      </c>
      <c r="E26" s="65">
        <v>100</v>
      </c>
      <c r="F26" s="50">
        <v>0</v>
      </c>
      <c r="G26" s="67">
        <v>0</v>
      </c>
      <c r="H26" s="50">
        <v>0</v>
      </c>
      <c r="I26" s="67">
        <v>0</v>
      </c>
      <c r="J26" s="50">
        <v>0</v>
      </c>
      <c r="K26" s="67">
        <v>0</v>
      </c>
      <c r="L26" s="50">
        <v>0</v>
      </c>
      <c r="M26" s="67">
        <v>0</v>
      </c>
      <c r="N26" s="49">
        <v>0</v>
      </c>
      <c r="O26" s="66">
        <v>0</v>
      </c>
      <c r="P26" s="45">
        <f t="shared" si="1"/>
        <v>0</v>
      </c>
      <c r="Q26" s="65">
        <v>100</v>
      </c>
      <c r="R26" s="49">
        <v>0</v>
      </c>
      <c r="S26" s="66">
        <v>0</v>
      </c>
      <c r="T26" s="50">
        <v>0</v>
      </c>
      <c r="U26" s="67">
        <v>0</v>
      </c>
      <c r="V26" s="49">
        <v>0</v>
      </c>
      <c r="W26" s="66">
        <v>0</v>
      </c>
      <c r="X26" s="50">
        <v>0</v>
      </c>
      <c r="Y26" s="67">
        <v>0</v>
      </c>
      <c r="Z26" s="396">
        <v>0</v>
      </c>
      <c r="AA26" s="396">
        <v>0</v>
      </c>
      <c r="AB26" s="94">
        <v>0</v>
      </c>
    </row>
    <row r="27" spans="2:28" ht="21.75" customHeight="1">
      <c r="B27" s="9" t="s">
        <v>359</v>
      </c>
      <c r="C27" s="51">
        <v>0</v>
      </c>
      <c r="D27" s="45">
        <f t="shared" si="0"/>
        <v>0</v>
      </c>
      <c r="E27" s="65">
        <v>100</v>
      </c>
      <c r="F27" s="50">
        <v>0</v>
      </c>
      <c r="G27" s="67">
        <v>0</v>
      </c>
      <c r="H27" s="50">
        <v>0</v>
      </c>
      <c r="I27" s="67">
        <v>0</v>
      </c>
      <c r="J27" s="50">
        <v>0</v>
      </c>
      <c r="K27" s="67">
        <v>0</v>
      </c>
      <c r="L27" s="50">
        <v>0</v>
      </c>
      <c r="M27" s="67">
        <v>0</v>
      </c>
      <c r="N27" s="49">
        <v>0</v>
      </c>
      <c r="O27" s="66">
        <v>0</v>
      </c>
      <c r="P27" s="45">
        <f t="shared" si="1"/>
        <v>0</v>
      </c>
      <c r="Q27" s="65">
        <v>100</v>
      </c>
      <c r="R27" s="49">
        <v>0</v>
      </c>
      <c r="S27" s="66">
        <v>0</v>
      </c>
      <c r="T27" s="50">
        <v>0</v>
      </c>
      <c r="U27" s="67">
        <v>0</v>
      </c>
      <c r="V27" s="49">
        <v>0</v>
      </c>
      <c r="W27" s="66">
        <v>0</v>
      </c>
      <c r="X27" s="50">
        <v>0</v>
      </c>
      <c r="Y27" s="67">
        <v>0</v>
      </c>
      <c r="Z27" s="396">
        <v>0</v>
      </c>
      <c r="AA27" s="396">
        <v>0</v>
      </c>
      <c r="AB27" s="94">
        <v>0</v>
      </c>
    </row>
    <row r="28" spans="2:28" ht="21.75" customHeight="1">
      <c r="B28" s="9" t="s">
        <v>360</v>
      </c>
      <c r="C28" s="51">
        <v>0</v>
      </c>
      <c r="D28" s="45">
        <f t="shared" si="0"/>
        <v>0</v>
      </c>
      <c r="E28" s="65">
        <v>100</v>
      </c>
      <c r="F28" s="50">
        <v>0</v>
      </c>
      <c r="G28" s="67">
        <v>0</v>
      </c>
      <c r="H28" s="50">
        <v>0</v>
      </c>
      <c r="I28" s="67">
        <v>0</v>
      </c>
      <c r="J28" s="50">
        <v>0</v>
      </c>
      <c r="K28" s="67">
        <v>0</v>
      </c>
      <c r="L28" s="50">
        <v>0</v>
      </c>
      <c r="M28" s="67">
        <v>0</v>
      </c>
      <c r="N28" s="49">
        <v>0</v>
      </c>
      <c r="O28" s="66">
        <v>0</v>
      </c>
      <c r="P28" s="45">
        <f t="shared" si="1"/>
        <v>0</v>
      </c>
      <c r="Q28" s="65">
        <v>100</v>
      </c>
      <c r="R28" s="49">
        <v>0</v>
      </c>
      <c r="S28" s="66">
        <v>0</v>
      </c>
      <c r="T28" s="50">
        <v>0</v>
      </c>
      <c r="U28" s="67">
        <v>0</v>
      </c>
      <c r="V28" s="49">
        <v>0</v>
      </c>
      <c r="W28" s="66">
        <v>0</v>
      </c>
      <c r="X28" s="50">
        <v>0</v>
      </c>
      <c r="Y28" s="67">
        <v>0</v>
      </c>
      <c r="Z28" s="396">
        <v>0</v>
      </c>
      <c r="AA28" s="396">
        <v>0</v>
      </c>
      <c r="AB28" s="94">
        <v>0</v>
      </c>
    </row>
    <row r="29" spans="2:28" ht="21.75" customHeight="1">
      <c r="B29" s="9" t="s">
        <v>361</v>
      </c>
      <c r="C29" s="51">
        <v>0</v>
      </c>
      <c r="D29" s="45">
        <f t="shared" si="0"/>
        <v>0</v>
      </c>
      <c r="E29" s="65">
        <v>100</v>
      </c>
      <c r="F29" s="50">
        <v>0</v>
      </c>
      <c r="G29" s="67">
        <v>0</v>
      </c>
      <c r="H29" s="50">
        <v>0</v>
      </c>
      <c r="I29" s="67">
        <v>0</v>
      </c>
      <c r="J29" s="50">
        <v>0</v>
      </c>
      <c r="K29" s="67">
        <v>0</v>
      </c>
      <c r="L29" s="50">
        <v>0</v>
      </c>
      <c r="M29" s="67">
        <v>0</v>
      </c>
      <c r="N29" s="49">
        <v>0</v>
      </c>
      <c r="O29" s="66">
        <v>0</v>
      </c>
      <c r="P29" s="45">
        <f t="shared" si="1"/>
        <v>0</v>
      </c>
      <c r="Q29" s="65">
        <v>100</v>
      </c>
      <c r="R29" s="49">
        <v>0</v>
      </c>
      <c r="S29" s="66">
        <v>0</v>
      </c>
      <c r="T29" s="50">
        <v>0</v>
      </c>
      <c r="U29" s="67">
        <v>0</v>
      </c>
      <c r="V29" s="49">
        <v>0</v>
      </c>
      <c r="W29" s="66">
        <v>0</v>
      </c>
      <c r="X29" s="50">
        <v>0</v>
      </c>
      <c r="Y29" s="67">
        <v>0</v>
      </c>
      <c r="Z29" s="396">
        <v>0</v>
      </c>
      <c r="AA29" s="396">
        <v>0</v>
      </c>
      <c r="AB29" s="94">
        <v>0</v>
      </c>
    </row>
    <row r="30" spans="2:28" ht="21.75" customHeight="1">
      <c r="B30" s="9" t="s">
        <v>362</v>
      </c>
      <c r="C30" s="51">
        <v>0</v>
      </c>
      <c r="D30" s="45">
        <f t="shared" si="0"/>
        <v>0</v>
      </c>
      <c r="E30" s="65">
        <v>100</v>
      </c>
      <c r="F30" s="50">
        <v>0</v>
      </c>
      <c r="G30" s="67">
        <v>0</v>
      </c>
      <c r="H30" s="50">
        <v>0</v>
      </c>
      <c r="I30" s="67">
        <v>0</v>
      </c>
      <c r="J30" s="50">
        <v>0</v>
      </c>
      <c r="K30" s="67">
        <v>0</v>
      </c>
      <c r="L30" s="50">
        <v>0</v>
      </c>
      <c r="M30" s="67">
        <v>0</v>
      </c>
      <c r="N30" s="49">
        <v>0</v>
      </c>
      <c r="O30" s="66">
        <v>0</v>
      </c>
      <c r="P30" s="45">
        <f t="shared" si="1"/>
        <v>0</v>
      </c>
      <c r="Q30" s="65">
        <v>100</v>
      </c>
      <c r="R30" s="49">
        <v>0</v>
      </c>
      <c r="S30" s="66">
        <v>0</v>
      </c>
      <c r="T30" s="50">
        <v>0</v>
      </c>
      <c r="U30" s="67">
        <v>0</v>
      </c>
      <c r="V30" s="49">
        <v>0</v>
      </c>
      <c r="W30" s="66">
        <v>0</v>
      </c>
      <c r="X30" s="50">
        <v>0</v>
      </c>
      <c r="Y30" s="67">
        <v>0</v>
      </c>
      <c r="Z30" s="396">
        <v>0</v>
      </c>
      <c r="AA30" s="396">
        <v>0</v>
      </c>
      <c r="AB30" s="94">
        <v>0</v>
      </c>
    </row>
    <row r="31" spans="2:28" ht="21.75" customHeight="1">
      <c r="B31" s="9" t="s">
        <v>363</v>
      </c>
      <c r="C31" s="51">
        <v>0</v>
      </c>
      <c r="D31" s="45">
        <f t="shared" si="0"/>
        <v>0</v>
      </c>
      <c r="E31" s="67">
        <v>100</v>
      </c>
      <c r="F31" s="50">
        <v>0</v>
      </c>
      <c r="G31" s="67">
        <v>0</v>
      </c>
      <c r="H31" s="50">
        <v>0</v>
      </c>
      <c r="I31" s="67">
        <v>0</v>
      </c>
      <c r="J31" s="50">
        <v>0</v>
      </c>
      <c r="K31" s="67">
        <v>0</v>
      </c>
      <c r="L31" s="50">
        <v>0</v>
      </c>
      <c r="M31" s="67">
        <v>0</v>
      </c>
      <c r="N31" s="49">
        <v>0</v>
      </c>
      <c r="O31" s="66">
        <v>0</v>
      </c>
      <c r="P31" s="45">
        <f t="shared" si="1"/>
        <v>0</v>
      </c>
      <c r="Q31" s="65">
        <v>100</v>
      </c>
      <c r="R31" s="49">
        <v>0</v>
      </c>
      <c r="S31" s="66">
        <v>0</v>
      </c>
      <c r="T31" s="50">
        <v>0</v>
      </c>
      <c r="U31" s="67">
        <v>0</v>
      </c>
      <c r="V31" s="49">
        <v>0</v>
      </c>
      <c r="W31" s="66">
        <v>0</v>
      </c>
      <c r="X31" s="50">
        <v>0</v>
      </c>
      <c r="Y31" s="67">
        <v>0</v>
      </c>
      <c r="Z31" s="396">
        <v>0</v>
      </c>
      <c r="AA31" s="396">
        <v>0</v>
      </c>
      <c r="AB31" s="95">
        <v>0</v>
      </c>
    </row>
    <row r="32" spans="2:28" ht="21.75" customHeight="1">
      <c r="B32" s="1" t="s">
        <v>364</v>
      </c>
      <c r="C32" s="51">
        <v>0</v>
      </c>
      <c r="D32" s="45">
        <f t="shared" si="0"/>
        <v>0</v>
      </c>
      <c r="E32" s="67">
        <v>100</v>
      </c>
      <c r="F32" s="50">
        <v>0</v>
      </c>
      <c r="G32" s="67">
        <v>0</v>
      </c>
      <c r="H32" s="50">
        <v>0</v>
      </c>
      <c r="I32" s="67">
        <v>0</v>
      </c>
      <c r="J32" s="50">
        <v>0</v>
      </c>
      <c r="K32" s="67">
        <v>0</v>
      </c>
      <c r="L32" s="50">
        <v>0</v>
      </c>
      <c r="M32" s="67">
        <v>0</v>
      </c>
      <c r="N32" s="49">
        <v>0</v>
      </c>
      <c r="O32" s="66">
        <v>0</v>
      </c>
      <c r="P32" s="45">
        <f t="shared" si="1"/>
        <v>0</v>
      </c>
      <c r="Q32" s="65">
        <v>100</v>
      </c>
      <c r="R32" s="49">
        <v>0</v>
      </c>
      <c r="S32" s="66">
        <v>0</v>
      </c>
      <c r="T32" s="50">
        <v>0</v>
      </c>
      <c r="U32" s="67">
        <v>0</v>
      </c>
      <c r="V32" s="49">
        <v>0</v>
      </c>
      <c r="W32" s="66">
        <v>0</v>
      </c>
      <c r="X32" s="50">
        <v>0</v>
      </c>
      <c r="Y32" s="67">
        <v>0</v>
      </c>
      <c r="Z32" s="396">
        <v>0</v>
      </c>
      <c r="AA32" s="396">
        <v>0</v>
      </c>
      <c r="AB32" s="95">
        <v>0</v>
      </c>
    </row>
    <row r="33" spans="2:28" ht="21.75" customHeight="1">
      <c r="B33" s="1" t="s">
        <v>365</v>
      </c>
      <c r="C33" s="51">
        <v>0</v>
      </c>
      <c r="D33" s="45">
        <f t="shared" si="0"/>
        <v>0</v>
      </c>
      <c r="E33" s="67">
        <v>100</v>
      </c>
      <c r="F33" s="50">
        <v>0</v>
      </c>
      <c r="G33" s="67">
        <v>0</v>
      </c>
      <c r="H33" s="50">
        <v>0</v>
      </c>
      <c r="I33" s="67">
        <v>0</v>
      </c>
      <c r="J33" s="50">
        <v>0</v>
      </c>
      <c r="K33" s="67">
        <v>0</v>
      </c>
      <c r="L33" s="50">
        <v>0</v>
      </c>
      <c r="M33" s="67">
        <v>0</v>
      </c>
      <c r="N33" s="49">
        <v>0</v>
      </c>
      <c r="O33" s="66">
        <v>0</v>
      </c>
      <c r="P33" s="45">
        <f t="shared" si="1"/>
        <v>0</v>
      </c>
      <c r="Q33" s="65">
        <v>100</v>
      </c>
      <c r="R33" s="49">
        <v>0</v>
      </c>
      <c r="S33" s="66">
        <v>0</v>
      </c>
      <c r="T33" s="50">
        <v>0</v>
      </c>
      <c r="U33" s="67">
        <v>0</v>
      </c>
      <c r="V33" s="49">
        <v>0</v>
      </c>
      <c r="W33" s="66">
        <v>0</v>
      </c>
      <c r="X33" s="50">
        <v>0</v>
      </c>
      <c r="Y33" s="67">
        <v>0</v>
      </c>
      <c r="Z33" s="396">
        <v>0</v>
      </c>
      <c r="AA33" s="396">
        <v>0</v>
      </c>
      <c r="AB33" s="95">
        <v>0</v>
      </c>
    </row>
    <row r="34" spans="2:28" ht="21.75" customHeight="1">
      <c r="B34" s="1" t="s">
        <v>366</v>
      </c>
      <c r="C34" s="51">
        <v>0</v>
      </c>
      <c r="D34" s="45">
        <f t="shared" si="0"/>
        <v>0</v>
      </c>
      <c r="E34" s="67">
        <v>100</v>
      </c>
      <c r="F34" s="50">
        <v>0</v>
      </c>
      <c r="G34" s="67">
        <v>0</v>
      </c>
      <c r="H34" s="50">
        <v>0</v>
      </c>
      <c r="I34" s="67">
        <v>0</v>
      </c>
      <c r="J34" s="50">
        <v>0</v>
      </c>
      <c r="K34" s="67">
        <v>0</v>
      </c>
      <c r="L34" s="50">
        <v>0</v>
      </c>
      <c r="M34" s="67">
        <v>0</v>
      </c>
      <c r="N34" s="49">
        <v>0</v>
      </c>
      <c r="O34" s="66">
        <v>0</v>
      </c>
      <c r="P34" s="45">
        <f t="shared" si="1"/>
        <v>0</v>
      </c>
      <c r="Q34" s="65">
        <v>100</v>
      </c>
      <c r="R34" s="49">
        <v>0</v>
      </c>
      <c r="S34" s="66">
        <v>0</v>
      </c>
      <c r="T34" s="50">
        <v>0</v>
      </c>
      <c r="U34" s="67">
        <v>0</v>
      </c>
      <c r="V34" s="49">
        <v>0</v>
      </c>
      <c r="W34" s="66">
        <v>0</v>
      </c>
      <c r="X34" s="50">
        <v>0</v>
      </c>
      <c r="Y34" s="67">
        <v>0</v>
      </c>
      <c r="Z34" s="396">
        <v>0</v>
      </c>
      <c r="AA34" s="396">
        <v>0</v>
      </c>
      <c r="AB34" s="95">
        <v>0</v>
      </c>
    </row>
    <row r="35" spans="2:28" ht="21.75" customHeight="1">
      <c r="B35" s="1" t="s">
        <v>367</v>
      </c>
      <c r="C35" s="51">
        <v>0</v>
      </c>
      <c r="D35" s="45">
        <f t="shared" si="0"/>
        <v>0</v>
      </c>
      <c r="E35" s="67">
        <v>100</v>
      </c>
      <c r="F35" s="50">
        <v>0</v>
      </c>
      <c r="G35" s="67">
        <v>0</v>
      </c>
      <c r="H35" s="50">
        <v>0</v>
      </c>
      <c r="I35" s="67">
        <v>0</v>
      </c>
      <c r="J35" s="50">
        <v>0</v>
      </c>
      <c r="K35" s="67">
        <v>0</v>
      </c>
      <c r="L35" s="50">
        <v>0</v>
      </c>
      <c r="M35" s="67">
        <v>0</v>
      </c>
      <c r="N35" s="49">
        <v>0</v>
      </c>
      <c r="O35" s="66">
        <v>0</v>
      </c>
      <c r="P35" s="45">
        <f t="shared" si="1"/>
        <v>0</v>
      </c>
      <c r="Q35" s="65">
        <v>100</v>
      </c>
      <c r="R35" s="49">
        <v>0</v>
      </c>
      <c r="S35" s="66">
        <v>0</v>
      </c>
      <c r="T35" s="50">
        <v>0</v>
      </c>
      <c r="U35" s="67">
        <v>0</v>
      </c>
      <c r="V35" s="49">
        <v>0</v>
      </c>
      <c r="W35" s="66">
        <v>0</v>
      </c>
      <c r="X35" s="50">
        <v>0</v>
      </c>
      <c r="Y35" s="67">
        <v>0</v>
      </c>
      <c r="Z35" s="396">
        <v>0</v>
      </c>
      <c r="AA35" s="50">
        <v>0</v>
      </c>
      <c r="AB35" s="95">
        <v>0</v>
      </c>
    </row>
    <row r="36" spans="2:28" ht="21.75" customHeight="1">
      <c r="B36" s="1" t="s">
        <v>368</v>
      </c>
      <c r="C36" s="51">
        <v>0</v>
      </c>
      <c r="D36" s="45">
        <f t="shared" si="0"/>
        <v>0</v>
      </c>
      <c r="E36" s="67">
        <v>100</v>
      </c>
      <c r="F36" s="50">
        <v>0</v>
      </c>
      <c r="G36" s="67">
        <v>0</v>
      </c>
      <c r="H36" s="50">
        <v>0</v>
      </c>
      <c r="I36" s="67">
        <v>0</v>
      </c>
      <c r="J36" s="50">
        <v>0</v>
      </c>
      <c r="K36" s="67">
        <v>0</v>
      </c>
      <c r="L36" s="50">
        <v>0</v>
      </c>
      <c r="M36" s="67">
        <v>0</v>
      </c>
      <c r="N36" s="49">
        <v>0</v>
      </c>
      <c r="O36" s="66">
        <v>0</v>
      </c>
      <c r="P36" s="45">
        <f t="shared" si="1"/>
        <v>0</v>
      </c>
      <c r="Q36" s="65">
        <v>100</v>
      </c>
      <c r="R36" s="49">
        <v>0</v>
      </c>
      <c r="S36" s="66">
        <v>0</v>
      </c>
      <c r="T36" s="50">
        <v>0</v>
      </c>
      <c r="U36" s="67">
        <v>0</v>
      </c>
      <c r="V36" s="49">
        <v>0</v>
      </c>
      <c r="W36" s="66">
        <v>0</v>
      </c>
      <c r="X36" s="50">
        <v>0</v>
      </c>
      <c r="Y36" s="67">
        <v>0</v>
      </c>
      <c r="Z36" s="396">
        <v>0</v>
      </c>
      <c r="AA36" s="50">
        <v>0</v>
      </c>
      <c r="AB36" s="95">
        <v>0</v>
      </c>
    </row>
    <row r="37" spans="2:28" ht="21.75" customHeight="1">
      <c r="B37" s="96" t="s">
        <v>369</v>
      </c>
      <c r="C37" s="51">
        <v>0</v>
      </c>
      <c r="D37" s="45">
        <f t="shared" si="0"/>
        <v>0</v>
      </c>
      <c r="E37" s="67">
        <v>100</v>
      </c>
      <c r="F37" s="50">
        <v>0</v>
      </c>
      <c r="G37" s="67">
        <v>0</v>
      </c>
      <c r="H37" s="50">
        <v>0</v>
      </c>
      <c r="I37" s="67">
        <v>0</v>
      </c>
      <c r="J37" s="50">
        <v>0</v>
      </c>
      <c r="K37" s="67">
        <v>0</v>
      </c>
      <c r="L37" s="50">
        <v>0</v>
      </c>
      <c r="M37" s="67">
        <v>0</v>
      </c>
      <c r="N37" s="49">
        <v>0</v>
      </c>
      <c r="O37" s="66">
        <v>0</v>
      </c>
      <c r="P37" s="45">
        <f t="shared" si="1"/>
        <v>0</v>
      </c>
      <c r="Q37" s="65">
        <v>100</v>
      </c>
      <c r="R37" s="49">
        <v>0</v>
      </c>
      <c r="S37" s="66">
        <v>0</v>
      </c>
      <c r="T37" s="50">
        <v>0</v>
      </c>
      <c r="U37" s="67">
        <v>0</v>
      </c>
      <c r="V37" s="49">
        <v>0</v>
      </c>
      <c r="W37" s="66">
        <v>0</v>
      </c>
      <c r="X37" s="50">
        <v>0</v>
      </c>
      <c r="Y37" s="67">
        <v>0</v>
      </c>
      <c r="Z37" s="396">
        <v>0</v>
      </c>
      <c r="AA37" s="50">
        <v>0</v>
      </c>
      <c r="AB37" s="95">
        <v>0</v>
      </c>
    </row>
    <row r="38" spans="2:28" ht="21.75" customHeight="1">
      <c r="B38" s="1" t="s">
        <v>370</v>
      </c>
      <c r="C38" s="51">
        <v>0</v>
      </c>
      <c r="D38" s="45">
        <f t="shared" si="0"/>
        <v>0</v>
      </c>
      <c r="E38" s="67">
        <v>100</v>
      </c>
      <c r="F38" s="50">
        <v>0</v>
      </c>
      <c r="G38" s="67">
        <v>0</v>
      </c>
      <c r="H38" s="50">
        <v>0</v>
      </c>
      <c r="I38" s="67">
        <v>0</v>
      </c>
      <c r="J38" s="50">
        <v>0</v>
      </c>
      <c r="K38" s="67">
        <v>0</v>
      </c>
      <c r="L38" s="50">
        <v>0</v>
      </c>
      <c r="M38" s="67">
        <v>0</v>
      </c>
      <c r="N38" s="49">
        <v>0</v>
      </c>
      <c r="O38" s="66">
        <v>0</v>
      </c>
      <c r="P38" s="45">
        <f t="shared" si="1"/>
        <v>0</v>
      </c>
      <c r="Q38" s="65">
        <v>100</v>
      </c>
      <c r="R38" s="49">
        <v>0</v>
      </c>
      <c r="S38" s="66">
        <v>0</v>
      </c>
      <c r="T38" s="50">
        <v>0</v>
      </c>
      <c r="U38" s="67">
        <v>0</v>
      </c>
      <c r="V38" s="49">
        <v>0</v>
      </c>
      <c r="W38" s="66">
        <v>0</v>
      </c>
      <c r="X38" s="50">
        <v>0</v>
      </c>
      <c r="Y38" s="67">
        <v>0</v>
      </c>
      <c r="Z38" s="396">
        <v>0</v>
      </c>
      <c r="AA38" s="50">
        <v>0</v>
      </c>
      <c r="AB38" s="95">
        <v>0</v>
      </c>
    </row>
    <row r="39" spans="2:28" ht="21.75" customHeight="1">
      <c r="B39" s="1" t="s">
        <v>371</v>
      </c>
      <c r="C39" s="51">
        <v>0</v>
      </c>
      <c r="D39" s="45">
        <f t="shared" si="0"/>
        <v>0</v>
      </c>
      <c r="E39" s="67">
        <v>100</v>
      </c>
      <c r="F39" s="50">
        <v>0</v>
      </c>
      <c r="G39" s="67">
        <v>0</v>
      </c>
      <c r="H39" s="50">
        <v>0</v>
      </c>
      <c r="I39" s="67">
        <v>0</v>
      </c>
      <c r="J39" s="50">
        <v>0</v>
      </c>
      <c r="K39" s="67">
        <v>0</v>
      </c>
      <c r="L39" s="50">
        <v>0</v>
      </c>
      <c r="M39" s="67">
        <v>0</v>
      </c>
      <c r="N39" s="49">
        <v>0</v>
      </c>
      <c r="O39" s="66">
        <v>0</v>
      </c>
      <c r="P39" s="45">
        <f t="shared" si="1"/>
        <v>0</v>
      </c>
      <c r="Q39" s="65">
        <v>100</v>
      </c>
      <c r="R39" s="49">
        <v>0</v>
      </c>
      <c r="S39" s="66">
        <v>0</v>
      </c>
      <c r="T39" s="50">
        <v>0</v>
      </c>
      <c r="U39" s="67">
        <v>0</v>
      </c>
      <c r="V39" s="49">
        <v>0</v>
      </c>
      <c r="W39" s="66">
        <v>0</v>
      </c>
      <c r="X39" s="50">
        <v>0</v>
      </c>
      <c r="Y39" s="67">
        <v>0</v>
      </c>
      <c r="Z39" s="396">
        <v>0</v>
      </c>
      <c r="AA39" s="50">
        <v>0</v>
      </c>
      <c r="AB39" s="95">
        <v>0</v>
      </c>
    </row>
    <row r="40" spans="2:28" ht="21.75" customHeight="1">
      <c r="B40" s="1" t="s">
        <v>372</v>
      </c>
      <c r="C40" s="51">
        <v>0</v>
      </c>
      <c r="D40" s="45">
        <f t="shared" si="0"/>
        <v>0</v>
      </c>
      <c r="E40" s="67">
        <v>100</v>
      </c>
      <c r="F40" s="50">
        <v>0</v>
      </c>
      <c r="G40" s="67">
        <v>0</v>
      </c>
      <c r="H40" s="50">
        <v>0</v>
      </c>
      <c r="I40" s="67">
        <v>0</v>
      </c>
      <c r="J40" s="50">
        <v>0</v>
      </c>
      <c r="K40" s="67">
        <v>0</v>
      </c>
      <c r="L40" s="50">
        <v>0</v>
      </c>
      <c r="M40" s="67">
        <v>0</v>
      </c>
      <c r="N40" s="49">
        <v>0</v>
      </c>
      <c r="O40" s="66">
        <v>0</v>
      </c>
      <c r="P40" s="45">
        <f t="shared" si="1"/>
        <v>0</v>
      </c>
      <c r="Q40" s="65">
        <v>100</v>
      </c>
      <c r="R40" s="49">
        <v>0</v>
      </c>
      <c r="S40" s="66">
        <v>0</v>
      </c>
      <c r="T40" s="50">
        <v>0</v>
      </c>
      <c r="U40" s="67">
        <v>0</v>
      </c>
      <c r="V40" s="49">
        <v>0</v>
      </c>
      <c r="W40" s="66">
        <v>0</v>
      </c>
      <c r="X40" s="50">
        <v>0</v>
      </c>
      <c r="Y40" s="67">
        <v>0</v>
      </c>
      <c r="Z40" s="50">
        <v>0</v>
      </c>
      <c r="AA40" s="50">
        <v>0</v>
      </c>
      <c r="AB40" s="95">
        <v>0</v>
      </c>
    </row>
    <row r="41" spans="2:28" ht="21.75" customHeight="1">
      <c r="B41" s="1" t="s">
        <v>373</v>
      </c>
      <c r="C41" s="51">
        <v>0</v>
      </c>
      <c r="D41" s="45">
        <f t="shared" si="0"/>
        <v>0</v>
      </c>
      <c r="E41" s="67">
        <v>100</v>
      </c>
      <c r="F41" s="50">
        <v>0</v>
      </c>
      <c r="G41" s="67">
        <v>0</v>
      </c>
      <c r="H41" s="50">
        <v>0</v>
      </c>
      <c r="I41" s="67">
        <v>0</v>
      </c>
      <c r="J41" s="50">
        <v>0</v>
      </c>
      <c r="K41" s="67">
        <v>0</v>
      </c>
      <c r="L41" s="50">
        <v>0</v>
      </c>
      <c r="M41" s="67">
        <v>0</v>
      </c>
      <c r="N41" s="49">
        <v>0</v>
      </c>
      <c r="O41" s="66">
        <v>0</v>
      </c>
      <c r="P41" s="45">
        <f t="shared" si="1"/>
        <v>0</v>
      </c>
      <c r="Q41" s="65">
        <v>100</v>
      </c>
      <c r="R41" s="49">
        <v>0</v>
      </c>
      <c r="S41" s="66">
        <v>0</v>
      </c>
      <c r="T41" s="50">
        <v>0</v>
      </c>
      <c r="U41" s="67">
        <v>0</v>
      </c>
      <c r="V41" s="49">
        <v>0</v>
      </c>
      <c r="W41" s="66">
        <v>0</v>
      </c>
      <c r="X41" s="50">
        <v>0</v>
      </c>
      <c r="Y41" s="67">
        <v>0</v>
      </c>
      <c r="Z41" s="50">
        <v>0</v>
      </c>
      <c r="AA41" s="50">
        <v>0</v>
      </c>
      <c r="AB41" s="95">
        <v>0</v>
      </c>
    </row>
    <row r="42" spans="2:28" ht="21.75" customHeight="1">
      <c r="B42" s="1" t="s">
        <v>374</v>
      </c>
      <c r="C42" s="51">
        <v>0</v>
      </c>
      <c r="D42" s="45">
        <f t="shared" si="0"/>
        <v>0</v>
      </c>
      <c r="E42" s="67">
        <v>100</v>
      </c>
      <c r="F42" s="50">
        <v>0</v>
      </c>
      <c r="G42" s="67">
        <v>0</v>
      </c>
      <c r="H42" s="50">
        <v>0</v>
      </c>
      <c r="I42" s="67">
        <v>0</v>
      </c>
      <c r="J42" s="50">
        <v>0</v>
      </c>
      <c r="K42" s="67">
        <v>0</v>
      </c>
      <c r="L42" s="50">
        <v>0</v>
      </c>
      <c r="M42" s="67">
        <v>0</v>
      </c>
      <c r="N42" s="49">
        <v>0</v>
      </c>
      <c r="O42" s="66">
        <v>0</v>
      </c>
      <c r="P42" s="45">
        <f t="shared" si="1"/>
        <v>0</v>
      </c>
      <c r="Q42" s="65">
        <v>100</v>
      </c>
      <c r="R42" s="49">
        <v>0</v>
      </c>
      <c r="S42" s="66">
        <v>0</v>
      </c>
      <c r="T42" s="50">
        <v>0</v>
      </c>
      <c r="U42" s="67">
        <v>0</v>
      </c>
      <c r="V42" s="49">
        <v>0</v>
      </c>
      <c r="W42" s="66">
        <v>0</v>
      </c>
      <c r="X42" s="50">
        <v>0</v>
      </c>
      <c r="Y42" s="67">
        <v>0</v>
      </c>
      <c r="Z42" s="50">
        <v>0</v>
      </c>
      <c r="AA42" s="50">
        <v>0</v>
      </c>
      <c r="AB42" s="95">
        <v>0</v>
      </c>
    </row>
    <row r="43" spans="2:28" ht="21.75" customHeight="1">
      <c r="B43" s="1" t="s">
        <v>375</v>
      </c>
      <c r="C43" s="51">
        <v>0</v>
      </c>
      <c r="D43" s="45">
        <f t="shared" si="0"/>
        <v>0</v>
      </c>
      <c r="E43" s="67">
        <v>100</v>
      </c>
      <c r="F43" s="50">
        <v>0</v>
      </c>
      <c r="G43" s="67">
        <v>0</v>
      </c>
      <c r="H43" s="50">
        <v>0</v>
      </c>
      <c r="I43" s="67">
        <v>0</v>
      </c>
      <c r="J43" s="50">
        <v>0</v>
      </c>
      <c r="K43" s="67">
        <v>0</v>
      </c>
      <c r="L43" s="50">
        <v>0</v>
      </c>
      <c r="M43" s="67">
        <v>0</v>
      </c>
      <c r="N43" s="49">
        <v>0</v>
      </c>
      <c r="O43" s="66">
        <v>0</v>
      </c>
      <c r="P43" s="45">
        <f t="shared" si="1"/>
        <v>0</v>
      </c>
      <c r="Q43" s="65">
        <v>100</v>
      </c>
      <c r="R43" s="49">
        <v>0</v>
      </c>
      <c r="S43" s="66">
        <v>0</v>
      </c>
      <c r="T43" s="50">
        <v>0</v>
      </c>
      <c r="U43" s="67">
        <v>0</v>
      </c>
      <c r="V43" s="49">
        <v>0</v>
      </c>
      <c r="W43" s="66">
        <v>0</v>
      </c>
      <c r="X43" s="50">
        <v>0</v>
      </c>
      <c r="Y43" s="67">
        <v>0</v>
      </c>
      <c r="Z43" s="50">
        <v>0</v>
      </c>
      <c r="AA43" s="50">
        <v>0</v>
      </c>
      <c r="AB43" s="95">
        <v>0</v>
      </c>
    </row>
    <row r="44" spans="2:28" ht="21.75" customHeight="1">
      <c r="B44" s="1" t="s">
        <v>403</v>
      </c>
      <c r="C44" s="51">
        <v>0</v>
      </c>
      <c r="D44" s="45">
        <f t="shared" si="0"/>
        <v>0</v>
      </c>
      <c r="E44" s="67">
        <v>100</v>
      </c>
      <c r="F44" s="50">
        <v>0</v>
      </c>
      <c r="G44" s="67">
        <v>0</v>
      </c>
      <c r="H44" s="50">
        <v>0</v>
      </c>
      <c r="I44" s="67">
        <v>0</v>
      </c>
      <c r="J44" s="50">
        <v>0</v>
      </c>
      <c r="K44" s="67">
        <v>0</v>
      </c>
      <c r="L44" s="50">
        <v>0</v>
      </c>
      <c r="M44" s="67">
        <v>0</v>
      </c>
      <c r="N44" s="49">
        <v>0</v>
      </c>
      <c r="O44" s="66">
        <v>0</v>
      </c>
      <c r="P44" s="45">
        <f t="shared" si="1"/>
        <v>0</v>
      </c>
      <c r="Q44" s="65">
        <v>100</v>
      </c>
      <c r="R44" s="49">
        <v>0</v>
      </c>
      <c r="S44" s="66">
        <v>0</v>
      </c>
      <c r="T44" s="50">
        <v>0</v>
      </c>
      <c r="U44" s="67">
        <v>0</v>
      </c>
      <c r="V44" s="49">
        <v>0</v>
      </c>
      <c r="W44" s="66">
        <v>0</v>
      </c>
      <c r="X44" s="50">
        <v>0</v>
      </c>
      <c r="Y44" s="67">
        <v>0</v>
      </c>
      <c r="Z44" s="50">
        <v>0</v>
      </c>
      <c r="AA44" s="50">
        <v>0</v>
      </c>
      <c r="AB44" s="95">
        <v>0</v>
      </c>
    </row>
    <row r="45" spans="2:28" ht="21.75" customHeight="1">
      <c r="B45" s="1" t="s">
        <v>376</v>
      </c>
      <c r="C45" s="51">
        <v>0</v>
      </c>
      <c r="D45" s="45">
        <f t="shared" si="0"/>
        <v>0</v>
      </c>
      <c r="E45" s="67">
        <v>100</v>
      </c>
      <c r="F45" s="50">
        <v>0</v>
      </c>
      <c r="G45" s="67">
        <v>0</v>
      </c>
      <c r="H45" s="50">
        <v>0</v>
      </c>
      <c r="I45" s="67">
        <v>0</v>
      </c>
      <c r="J45" s="50">
        <v>0</v>
      </c>
      <c r="K45" s="67">
        <v>0</v>
      </c>
      <c r="L45" s="50">
        <v>0</v>
      </c>
      <c r="M45" s="67">
        <v>0</v>
      </c>
      <c r="N45" s="49">
        <v>0</v>
      </c>
      <c r="O45" s="66">
        <v>0</v>
      </c>
      <c r="P45" s="45">
        <f t="shared" si="1"/>
        <v>0</v>
      </c>
      <c r="Q45" s="65">
        <v>100</v>
      </c>
      <c r="R45" s="49">
        <v>0</v>
      </c>
      <c r="S45" s="66">
        <v>0</v>
      </c>
      <c r="T45" s="50">
        <v>0</v>
      </c>
      <c r="U45" s="67">
        <v>0</v>
      </c>
      <c r="V45" s="49">
        <v>0</v>
      </c>
      <c r="W45" s="66">
        <v>0</v>
      </c>
      <c r="X45" s="50">
        <v>0</v>
      </c>
      <c r="Y45" s="67">
        <v>0</v>
      </c>
      <c r="Z45" s="50">
        <v>0</v>
      </c>
      <c r="AA45" s="50">
        <v>0</v>
      </c>
      <c r="AB45" s="95">
        <v>0</v>
      </c>
    </row>
    <row r="46" spans="2:28" ht="21.75" customHeight="1">
      <c r="B46" s="1" t="s">
        <v>377</v>
      </c>
      <c r="C46" s="51">
        <v>1</v>
      </c>
      <c r="D46" s="45">
        <f t="shared" si="0"/>
        <v>1</v>
      </c>
      <c r="E46" s="67">
        <v>100</v>
      </c>
      <c r="F46" s="50">
        <v>0</v>
      </c>
      <c r="G46" s="67">
        <v>0</v>
      </c>
      <c r="H46" s="50">
        <v>0</v>
      </c>
      <c r="I46" s="67">
        <v>0</v>
      </c>
      <c r="J46" s="50">
        <v>0</v>
      </c>
      <c r="K46" s="67">
        <v>0</v>
      </c>
      <c r="L46" s="50">
        <v>1</v>
      </c>
      <c r="M46" s="67">
        <f>L46/D46*100</f>
        <v>100</v>
      </c>
      <c r="N46" s="49">
        <v>0</v>
      </c>
      <c r="O46" s="66">
        <v>0</v>
      </c>
      <c r="P46" s="45">
        <f t="shared" si="1"/>
        <v>1</v>
      </c>
      <c r="Q46" s="65">
        <v>100</v>
      </c>
      <c r="R46" s="49">
        <v>0</v>
      </c>
      <c r="S46" s="66">
        <v>0</v>
      </c>
      <c r="T46" s="50">
        <v>1</v>
      </c>
      <c r="U46" s="67">
        <f>T46/P46*100</f>
        <v>100</v>
      </c>
      <c r="V46" s="49">
        <v>0</v>
      </c>
      <c r="W46" s="66">
        <v>0</v>
      </c>
      <c r="X46" s="50">
        <v>0</v>
      </c>
      <c r="Y46" s="67">
        <v>0</v>
      </c>
      <c r="Z46" s="50">
        <v>0</v>
      </c>
      <c r="AA46" s="50">
        <v>0</v>
      </c>
      <c r="AB46" s="95">
        <v>0</v>
      </c>
    </row>
    <row r="47" spans="2:28" ht="21.75" customHeight="1">
      <c r="B47" s="1" t="s">
        <v>378</v>
      </c>
      <c r="C47" s="51">
        <v>1</v>
      </c>
      <c r="D47" s="45">
        <f t="shared" si="0"/>
        <v>1</v>
      </c>
      <c r="E47" s="67">
        <v>100</v>
      </c>
      <c r="F47" s="50">
        <v>0</v>
      </c>
      <c r="G47" s="67">
        <v>0</v>
      </c>
      <c r="H47" s="50">
        <v>0</v>
      </c>
      <c r="I47" s="67">
        <v>0</v>
      </c>
      <c r="J47" s="50">
        <v>0</v>
      </c>
      <c r="K47" s="67">
        <v>0</v>
      </c>
      <c r="L47" s="50">
        <v>1</v>
      </c>
      <c r="M47" s="67">
        <f>L47/D47*100</f>
        <v>100</v>
      </c>
      <c r="N47" s="49">
        <v>0</v>
      </c>
      <c r="O47" s="66">
        <v>0</v>
      </c>
      <c r="P47" s="45">
        <f t="shared" si="1"/>
        <v>1</v>
      </c>
      <c r="Q47" s="65">
        <v>100</v>
      </c>
      <c r="R47" s="49">
        <v>1</v>
      </c>
      <c r="S47" s="66">
        <f>R47/P47*100</f>
        <v>100</v>
      </c>
      <c r="T47" s="50">
        <v>0</v>
      </c>
      <c r="U47" s="67">
        <v>0</v>
      </c>
      <c r="V47" s="49">
        <v>0</v>
      </c>
      <c r="W47" s="66">
        <v>0</v>
      </c>
      <c r="X47" s="50">
        <v>0</v>
      </c>
      <c r="Y47" s="67">
        <v>0</v>
      </c>
      <c r="Z47" s="50">
        <v>0</v>
      </c>
      <c r="AA47" s="50">
        <v>0</v>
      </c>
      <c r="AB47" s="95">
        <v>0</v>
      </c>
    </row>
    <row r="48" spans="2:28" ht="21.75" customHeight="1">
      <c r="B48" s="1" t="s">
        <v>379</v>
      </c>
      <c r="C48" s="51">
        <v>0</v>
      </c>
      <c r="D48" s="45">
        <f t="shared" si="0"/>
        <v>0</v>
      </c>
      <c r="E48" s="67">
        <v>100</v>
      </c>
      <c r="F48" s="50">
        <v>0</v>
      </c>
      <c r="G48" s="67">
        <v>0</v>
      </c>
      <c r="H48" s="50">
        <v>0</v>
      </c>
      <c r="I48" s="67">
        <v>0</v>
      </c>
      <c r="J48" s="50">
        <v>0</v>
      </c>
      <c r="K48" s="67">
        <v>0</v>
      </c>
      <c r="L48" s="50">
        <v>0</v>
      </c>
      <c r="M48" s="67">
        <v>0</v>
      </c>
      <c r="N48" s="49">
        <v>0</v>
      </c>
      <c r="O48" s="66">
        <v>0</v>
      </c>
      <c r="P48" s="45">
        <f t="shared" si="1"/>
        <v>0</v>
      </c>
      <c r="Q48" s="65">
        <v>100</v>
      </c>
      <c r="R48" s="49">
        <v>0</v>
      </c>
      <c r="S48" s="66">
        <v>0</v>
      </c>
      <c r="T48" s="50">
        <v>0</v>
      </c>
      <c r="U48" s="67">
        <v>0</v>
      </c>
      <c r="V48" s="49">
        <v>0</v>
      </c>
      <c r="W48" s="66">
        <v>0</v>
      </c>
      <c r="X48" s="50">
        <v>0</v>
      </c>
      <c r="Y48" s="67">
        <v>0</v>
      </c>
      <c r="Z48" s="50">
        <v>0</v>
      </c>
      <c r="AA48" s="50">
        <v>0</v>
      </c>
      <c r="AB48" s="95">
        <v>0</v>
      </c>
    </row>
    <row r="49" spans="2:28" ht="21.75" customHeight="1">
      <c r="B49" s="1" t="s">
        <v>380</v>
      </c>
      <c r="C49" s="51">
        <v>0</v>
      </c>
      <c r="D49" s="45">
        <f t="shared" si="0"/>
        <v>0</v>
      </c>
      <c r="E49" s="67">
        <v>100</v>
      </c>
      <c r="F49" s="50">
        <v>0</v>
      </c>
      <c r="G49" s="67">
        <v>0</v>
      </c>
      <c r="H49" s="50">
        <v>0</v>
      </c>
      <c r="I49" s="67">
        <v>0</v>
      </c>
      <c r="J49" s="50">
        <v>0</v>
      </c>
      <c r="K49" s="67">
        <v>0</v>
      </c>
      <c r="L49" s="50">
        <v>0</v>
      </c>
      <c r="M49" s="67">
        <v>0</v>
      </c>
      <c r="N49" s="49">
        <v>0</v>
      </c>
      <c r="O49" s="66">
        <v>0</v>
      </c>
      <c r="P49" s="45">
        <f t="shared" si="1"/>
        <v>0</v>
      </c>
      <c r="Q49" s="65">
        <v>100</v>
      </c>
      <c r="R49" s="49">
        <v>0</v>
      </c>
      <c r="S49" s="66">
        <v>0</v>
      </c>
      <c r="T49" s="50">
        <v>0</v>
      </c>
      <c r="U49" s="67">
        <v>0</v>
      </c>
      <c r="V49" s="49">
        <v>0</v>
      </c>
      <c r="W49" s="66">
        <v>0</v>
      </c>
      <c r="X49" s="50">
        <v>0</v>
      </c>
      <c r="Y49" s="67">
        <v>0</v>
      </c>
      <c r="Z49" s="50">
        <v>0</v>
      </c>
      <c r="AA49" s="50">
        <v>0</v>
      </c>
      <c r="AB49" s="95">
        <v>0</v>
      </c>
    </row>
    <row r="50" spans="2:28" ht="21.75" customHeight="1">
      <c r="B50" s="1" t="s">
        <v>381</v>
      </c>
      <c r="C50" s="51">
        <v>0</v>
      </c>
      <c r="D50" s="45">
        <f t="shared" si="0"/>
        <v>0</v>
      </c>
      <c r="E50" s="67">
        <v>100</v>
      </c>
      <c r="F50" s="55">
        <v>0</v>
      </c>
      <c r="G50" s="67">
        <v>0</v>
      </c>
      <c r="H50" s="52">
        <v>0</v>
      </c>
      <c r="I50" s="67">
        <v>0</v>
      </c>
      <c r="J50" s="55">
        <v>0</v>
      </c>
      <c r="K50" s="67">
        <v>0</v>
      </c>
      <c r="L50" s="52">
        <v>0</v>
      </c>
      <c r="M50" s="67">
        <v>0</v>
      </c>
      <c r="N50" s="53">
        <v>0</v>
      </c>
      <c r="O50" s="66">
        <v>0</v>
      </c>
      <c r="P50" s="45">
        <f t="shared" si="1"/>
        <v>0</v>
      </c>
      <c r="Q50" s="65">
        <v>100</v>
      </c>
      <c r="R50" s="53">
        <v>0</v>
      </c>
      <c r="S50" s="66">
        <v>0</v>
      </c>
      <c r="T50" s="52">
        <v>0</v>
      </c>
      <c r="U50" s="67">
        <v>0</v>
      </c>
      <c r="V50" s="53">
        <v>0</v>
      </c>
      <c r="W50" s="66">
        <v>0</v>
      </c>
      <c r="X50" s="55">
        <v>0</v>
      </c>
      <c r="Y50" s="67">
        <v>0</v>
      </c>
      <c r="Z50" s="54">
        <v>0</v>
      </c>
      <c r="AA50" s="55">
        <v>0</v>
      </c>
      <c r="AB50" s="51">
        <v>0</v>
      </c>
    </row>
    <row r="51" spans="2:28" ht="21.75" customHeight="1">
      <c r="B51" s="1" t="s">
        <v>382</v>
      </c>
      <c r="C51" s="51">
        <v>0</v>
      </c>
      <c r="D51" s="45">
        <f t="shared" si="0"/>
        <v>0</v>
      </c>
      <c r="E51" s="67">
        <v>100</v>
      </c>
      <c r="F51" s="55">
        <v>0</v>
      </c>
      <c r="G51" s="67">
        <v>0</v>
      </c>
      <c r="H51" s="52">
        <v>0</v>
      </c>
      <c r="I51" s="67">
        <v>0</v>
      </c>
      <c r="J51" s="55">
        <v>0</v>
      </c>
      <c r="K51" s="67">
        <v>0</v>
      </c>
      <c r="L51" s="52">
        <v>0</v>
      </c>
      <c r="M51" s="67">
        <v>0</v>
      </c>
      <c r="N51" s="53">
        <v>0</v>
      </c>
      <c r="O51" s="66">
        <v>0</v>
      </c>
      <c r="P51" s="45">
        <f t="shared" si="1"/>
        <v>0</v>
      </c>
      <c r="Q51" s="65">
        <v>100</v>
      </c>
      <c r="R51" s="53">
        <v>0</v>
      </c>
      <c r="S51" s="66">
        <v>0</v>
      </c>
      <c r="T51" s="52">
        <v>0</v>
      </c>
      <c r="U51" s="67">
        <v>0</v>
      </c>
      <c r="V51" s="53">
        <v>0</v>
      </c>
      <c r="W51" s="66">
        <v>0</v>
      </c>
      <c r="X51" s="55">
        <v>0</v>
      </c>
      <c r="Y51" s="67">
        <v>0</v>
      </c>
      <c r="Z51" s="54">
        <v>0</v>
      </c>
      <c r="AA51" s="55">
        <v>0</v>
      </c>
      <c r="AB51" s="51">
        <v>0</v>
      </c>
    </row>
    <row r="52" spans="2:28" ht="21.75" customHeight="1">
      <c r="B52" s="1" t="s">
        <v>383</v>
      </c>
      <c r="C52" s="51">
        <v>0</v>
      </c>
      <c r="D52" s="45">
        <f t="shared" si="0"/>
        <v>0</v>
      </c>
      <c r="E52" s="67">
        <v>100</v>
      </c>
      <c r="F52" s="55">
        <v>0</v>
      </c>
      <c r="G52" s="67">
        <v>0</v>
      </c>
      <c r="H52" s="52">
        <v>0</v>
      </c>
      <c r="I52" s="67">
        <v>0</v>
      </c>
      <c r="J52" s="55">
        <v>0</v>
      </c>
      <c r="K52" s="67">
        <v>0</v>
      </c>
      <c r="L52" s="52">
        <v>0</v>
      </c>
      <c r="M52" s="67">
        <v>0</v>
      </c>
      <c r="N52" s="53">
        <v>0</v>
      </c>
      <c r="O52" s="66">
        <v>0</v>
      </c>
      <c r="P52" s="45">
        <f t="shared" si="1"/>
        <v>0</v>
      </c>
      <c r="Q52" s="65">
        <v>100</v>
      </c>
      <c r="R52" s="53">
        <v>0</v>
      </c>
      <c r="S52" s="66">
        <v>0</v>
      </c>
      <c r="T52" s="52">
        <v>0</v>
      </c>
      <c r="U52" s="67">
        <v>0</v>
      </c>
      <c r="V52" s="53">
        <v>0</v>
      </c>
      <c r="W52" s="66">
        <v>0</v>
      </c>
      <c r="X52" s="55">
        <v>0</v>
      </c>
      <c r="Y52" s="67">
        <v>0</v>
      </c>
      <c r="Z52" s="54">
        <v>0</v>
      </c>
      <c r="AA52" s="55">
        <v>0</v>
      </c>
      <c r="AB52" s="51">
        <v>0</v>
      </c>
    </row>
    <row r="53" spans="2:28" ht="21.75" customHeight="1" thickBot="1">
      <c r="B53" s="401" t="s">
        <v>384</v>
      </c>
      <c r="C53" s="98">
        <v>0</v>
      </c>
      <c r="D53" s="399">
        <f t="shared" si="0"/>
        <v>0</v>
      </c>
      <c r="E53" s="83">
        <v>100</v>
      </c>
      <c r="F53" s="58">
        <v>0</v>
      </c>
      <c r="G53" s="83">
        <v>0</v>
      </c>
      <c r="H53" s="58">
        <v>0</v>
      </c>
      <c r="I53" s="83">
        <v>0</v>
      </c>
      <c r="J53" s="58">
        <v>0</v>
      </c>
      <c r="K53" s="83">
        <v>0</v>
      </c>
      <c r="L53" s="58">
        <v>0</v>
      </c>
      <c r="M53" s="83">
        <v>0</v>
      </c>
      <c r="N53" s="56">
        <v>0</v>
      </c>
      <c r="O53" s="81">
        <v>0</v>
      </c>
      <c r="P53" s="399">
        <f t="shared" si="1"/>
        <v>0</v>
      </c>
      <c r="Q53" s="86">
        <v>100</v>
      </c>
      <c r="R53" s="56">
        <v>0</v>
      </c>
      <c r="S53" s="81">
        <v>0</v>
      </c>
      <c r="T53" s="58">
        <v>0</v>
      </c>
      <c r="U53" s="83">
        <v>0</v>
      </c>
      <c r="V53" s="56">
        <v>0</v>
      </c>
      <c r="W53" s="81">
        <v>0</v>
      </c>
      <c r="X53" s="58">
        <v>0</v>
      </c>
      <c r="Y53" s="83">
        <v>0</v>
      </c>
      <c r="Z53" s="98">
        <v>0</v>
      </c>
      <c r="AA53" s="98">
        <v>0</v>
      </c>
      <c r="AB53" s="98">
        <v>0</v>
      </c>
    </row>
    <row r="54" spans="2:28" ht="21.75" customHeight="1" thickTop="1">
      <c r="B54" s="11" t="s">
        <v>3</v>
      </c>
      <c r="C54" s="99">
        <f>SUM(C7:C53)</f>
        <v>3</v>
      </c>
      <c r="D54" s="59">
        <f>SUM(D7:D53)</f>
        <v>2</v>
      </c>
      <c r="E54" s="85">
        <v>100</v>
      </c>
      <c r="F54" s="62">
        <f>SUM(F7:F53)</f>
        <v>0</v>
      </c>
      <c r="G54" s="82">
        <f>F54/D54*100</f>
        <v>0</v>
      </c>
      <c r="H54" s="62">
        <f>SUM(H7:H53)</f>
        <v>0</v>
      </c>
      <c r="I54" s="82">
        <f>H54/D54*100</f>
        <v>0</v>
      </c>
      <c r="J54" s="62">
        <f>SUM(J7:J53)</f>
        <v>0</v>
      </c>
      <c r="K54" s="82">
        <f>J54/D54*100</f>
        <v>0</v>
      </c>
      <c r="L54" s="62">
        <f>SUM(L7:L53)</f>
        <v>2</v>
      </c>
      <c r="M54" s="82">
        <f>L54/D54*100</f>
        <v>100</v>
      </c>
      <c r="N54" s="60">
        <f>SUM(N7:N53)</f>
        <v>0</v>
      </c>
      <c r="O54" s="404">
        <f>N54/D54*100</f>
        <v>0</v>
      </c>
      <c r="P54" s="62">
        <f>SUM(P7:P53)</f>
        <v>2</v>
      </c>
      <c r="Q54" s="87">
        <v>100</v>
      </c>
      <c r="R54" s="60">
        <f>SUM(R7:R53)</f>
        <v>1</v>
      </c>
      <c r="S54" s="404">
        <f>R54/P54*100</f>
        <v>50</v>
      </c>
      <c r="T54" s="62">
        <f>SUM(T7:T53)</f>
        <v>1</v>
      </c>
      <c r="U54" s="82">
        <f>T54/P54*100</f>
        <v>50</v>
      </c>
      <c r="V54" s="60">
        <f>SUM(V7:V53)</f>
        <v>0</v>
      </c>
      <c r="W54" s="404">
        <f>V54/P54*100</f>
        <v>0</v>
      </c>
      <c r="X54" s="62">
        <f>SUM(X7:X53)</f>
        <v>0</v>
      </c>
      <c r="Y54" s="82">
        <f>X54/P54*100</f>
        <v>0</v>
      </c>
      <c r="Z54" s="99">
        <f>SUM(Z7:Z53)</f>
        <v>1</v>
      </c>
      <c r="AA54" s="99">
        <f>SUM(AA7:AA53)</f>
        <v>0</v>
      </c>
      <c r="AB54" s="99">
        <f>SUM(AB7:AB53)</f>
        <v>0</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xl/worksheets/sheet8.xml><?xml version="1.0" encoding="utf-8"?>
<worksheet xmlns="http://schemas.openxmlformats.org/spreadsheetml/2006/main" xmlns:r="http://schemas.openxmlformats.org/officeDocument/2006/relationships">
  <sheetPr>
    <pageSetUpPr fitToPage="1"/>
  </sheetPr>
  <dimension ref="B1:AB54"/>
  <sheetViews>
    <sheetView view="pageBreakPreview" zoomScale="70" zoomScaleNormal="75" zoomScaleSheetLayoutView="70" zoomScalePageLayoutView="0" workbookViewId="0" topLeftCell="A1">
      <pane xSplit="2" ySplit="5" topLeftCell="C42" activePane="bottomRight" state="frozen"/>
      <selection pane="topLeft" activeCell="L16" sqref="L16"/>
      <selection pane="topRight" activeCell="L16" sqref="L16"/>
      <selection pane="bottomLeft" activeCell="L16" sqref="L16"/>
      <selection pane="bottomRight" activeCell="H9" sqref="H9"/>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87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46</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47</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14" t="s">
        <v>6</v>
      </c>
      <c r="G6" s="4" t="s">
        <v>7</v>
      </c>
      <c r="H6" s="30" t="s">
        <v>6</v>
      </c>
      <c r="I6" s="39"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v>1</v>
      </c>
      <c r="D7" s="45">
        <v>1</v>
      </c>
      <c r="E7" s="65">
        <v>100</v>
      </c>
      <c r="F7" s="49">
        <v>0</v>
      </c>
      <c r="G7" s="67">
        <f>F7/D7*100</f>
        <v>0</v>
      </c>
      <c r="H7" s="49">
        <v>0</v>
      </c>
      <c r="I7" s="67">
        <f>H7/D7*100</f>
        <v>0</v>
      </c>
      <c r="J7" s="49">
        <v>1</v>
      </c>
      <c r="K7" s="67">
        <f>J7/D7*100</f>
        <v>100</v>
      </c>
      <c r="L7" s="49">
        <v>0</v>
      </c>
      <c r="M7" s="67">
        <f>L7/D7*100</f>
        <v>0</v>
      </c>
      <c r="N7" s="49">
        <v>0</v>
      </c>
      <c r="O7" s="67">
        <f>N7/D7*100</f>
        <v>0</v>
      </c>
      <c r="P7" s="403">
        <v>1</v>
      </c>
      <c r="Q7" s="65">
        <v>100</v>
      </c>
      <c r="R7" s="49">
        <v>1</v>
      </c>
      <c r="S7" s="67">
        <f>R7/P7*100</f>
        <v>100</v>
      </c>
      <c r="T7" s="49">
        <v>0</v>
      </c>
      <c r="U7" s="67">
        <f>T7/P7*100</f>
        <v>0</v>
      </c>
      <c r="V7" s="49">
        <v>0</v>
      </c>
      <c r="W7" s="67">
        <f>V7/P7*100</f>
        <v>0</v>
      </c>
      <c r="X7" s="49">
        <v>0</v>
      </c>
      <c r="Y7" s="67">
        <f>X7/P7*100</f>
        <v>0</v>
      </c>
      <c r="Z7" s="396">
        <v>0</v>
      </c>
      <c r="AA7" s="396">
        <v>0</v>
      </c>
      <c r="AB7" s="94">
        <v>0</v>
      </c>
    </row>
    <row r="8" spans="2:28" ht="21.75" customHeight="1">
      <c r="B8" s="9" t="s">
        <v>340</v>
      </c>
      <c r="C8" s="51">
        <v>2</v>
      </c>
      <c r="D8" s="45">
        <v>0</v>
      </c>
      <c r="E8" s="65">
        <v>100</v>
      </c>
      <c r="F8" s="49">
        <v>0</v>
      </c>
      <c r="G8" s="67">
        <v>0</v>
      </c>
      <c r="H8" s="49">
        <v>0</v>
      </c>
      <c r="I8" s="67">
        <v>0</v>
      </c>
      <c r="J8" s="49">
        <v>0</v>
      </c>
      <c r="K8" s="67">
        <v>0</v>
      </c>
      <c r="L8" s="49">
        <v>0</v>
      </c>
      <c r="M8" s="67">
        <v>0</v>
      </c>
      <c r="N8" s="49">
        <v>0</v>
      </c>
      <c r="O8" s="67">
        <v>0</v>
      </c>
      <c r="P8" s="403">
        <v>0</v>
      </c>
      <c r="Q8" s="65">
        <v>100</v>
      </c>
      <c r="R8" s="49">
        <v>0</v>
      </c>
      <c r="S8" s="67">
        <v>0</v>
      </c>
      <c r="T8" s="49">
        <v>0</v>
      </c>
      <c r="U8" s="67">
        <v>0</v>
      </c>
      <c r="V8" s="49">
        <v>0</v>
      </c>
      <c r="W8" s="67">
        <v>0</v>
      </c>
      <c r="X8" s="49">
        <v>0</v>
      </c>
      <c r="Y8" s="67">
        <v>0</v>
      </c>
      <c r="Z8" s="396">
        <v>1</v>
      </c>
      <c r="AA8" s="396">
        <v>1</v>
      </c>
      <c r="AB8" s="94">
        <v>0</v>
      </c>
    </row>
    <row r="9" spans="2:28" ht="21.75" customHeight="1">
      <c r="B9" s="9" t="s">
        <v>341</v>
      </c>
      <c r="C9" s="51">
        <v>2</v>
      </c>
      <c r="D9" s="45">
        <v>1</v>
      </c>
      <c r="E9" s="65">
        <v>100</v>
      </c>
      <c r="F9" s="49">
        <v>0</v>
      </c>
      <c r="G9" s="67">
        <f>F9/D9*100</f>
        <v>0</v>
      </c>
      <c r="H9" s="49">
        <v>0</v>
      </c>
      <c r="I9" s="67">
        <f>H9/D9*100</f>
        <v>0</v>
      </c>
      <c r="J9" s="49">
        <v>1</v>
      </c>
      <c r="K9" s="67">
        <f>J9/D9*100</f>
        <v>100</v>
      </c>
      <c r="L9" s="49">
        <v>0</v>
      </c>
      <c r="M9" s="67">
        <f>L9/D9*100</f>
        <v>0</v>
      </c>
      <c r="N9" s="49">
        <v>0</v>
      </c>
      <c r="O9" s="67">
        <f>N9/D9*100</f>
        <v>0</v>
      </c>
      <c r="P9" s="403">
        <v>1</v>
      </c>
      <c r="Q9" s="65">
        <v>100</v>
      </c>
      <c r="R9" s="49">
        <v>0</v>
      </c>
      <c r="S9" s="67">
        <f>R9/P9*100</f>
        <v>0</v>
      </c>
      <c r="T9" s="49">
        <v>1</v>
      </c>
      <c r="U9" s="67">
        <f>T9/P9*100</f>
        <v>100</v>
      </c>
      <c r="V9" s="49">
        <v>0</v>
      </c>
      <c r="W9" s="67">
        <f>V9/P9*100</f>
        <v>0</v>
      </c>
      <c r="X9" s="49">
        <v>0</v>
      </c>
      <c r="Y9" s="67">
        <f>X9/P9*100</f>
        <v>0</v>
      </c>
      <c r="Z9" s="396">
        <v>1</v>
      </c>
      <c r="AA9" s="396">
        <v>0</v>
      </c>
      <c r="AB9" s="94">
        <v>0</v>
      </c>
    </row>
    <row r="10" spans="2:28" ht="21.75" customHeight="1">
      <c r="B10" s="9" t="s">
        <v>342</v>
      </c>
      <c r="C10" s="51">
        <v>0</v>
      </c>
      <c r="D10" s="45">
        <v>0</v>
      </c>
      <c r="E10" s="65">
        <v>100</v>
      </c>
      <c r="F10" s="49">
        <v>0</v>
      </c>
      <c r="G10" s="67">
        <v>0</v>
      </c>
      <c r="H10" s="49">
        <v>0</v>
      </c>
      <c r="I10" s="67">
        <v>0</v>
      </c>
      <c r="J10" s="49">
        <v>0</v>
      </c>
      <c r="K10" s="67">
        <v>0</v>
      </c>
      <c r="L10" s="49">
        <v>0</v>
      </c>
      <c r="M10" s="67">
        <v>0</v>
      </c>
      <c r="N10" s="49">
        <v>0</v>
      </c>
      <c r="O10" s="67">
        <v>0</v>
      </c>
      <c r="P10" s="403">
        <v>0</v>
      </c>
      <c r="Q10" s="65">
        <v>100</v>
      </c>
      <c r="R10" s="49">
        <v>0</v>
      </c>
      <c r="S10" s="67">
        <v>0</v>
      </c>
      <c r="T10" s="49">
        <v>0</v>
      </c>
      <c r="U10" s="67">
        <v>0</v>
      </c>
      <c r="V10" s="49">
        <v>0</v>
      </c>
      <c r="W10" s="67">
        <v>0</v>
      </c>
      <c r="X10" s="49">
        <v>0</v>
      </c>
      <c r="Y10" s="67">
        <v>0</v>
      </c>
      <c r="Z10" s="396">
        <v>0</v>
      </c>
      <c r="AA10" s="396">
        <v>0</v>
      </c>
      <c r="AB10" s="94">
        <v>0</v>
      </c>
    </row>
    <row r="11" spans="2:28" ht="21.75" customHeight="1">
      <c r="B11" s="9" t="s">
        <v>343</v>
      </c>
      <c r="C11" s="51">
        <v>0</v>
      </c>
      <c r="D11" s="45">
        <v>0</v>
      </c>
      <c r="E11" s="65">
        <v>100</v>
      </c>
      <c r="F11" s="49">
        <v>0</v>
      </c>
      <c r="G11" s="67">
        <v>0</v>
      </c>
      <c r="H11" s="49">
        <v>0</v>
      </c>
      <c r="I11" s="67">
        <v>0</v>
      </c>
      <c r="J11" s="49">
        <v>0</v>
      </c>
      <c r="K11" s="67">
        <v>0</v>
      </c>
      <c r="L11" s="49">
        <v>0</v>
      </c>
      <c r="M11" s="67">
        <v>0</v>
      </c>
      <c r="N11" s="49">
        <v>0</v>
      </c>
      <c r="O11" s="67">
        <v>0</v>
      </c>
      <c r="P11" s="403">
        <v>0</v>
      </c>
      <c r="Q11" s="65">
        <v>100</v>
      </c>
      <c r="R11" s="49">
        <v>0</v>
      </c>
      <c r="S11" s="67">
        <v>0</v>
      </c>
      <c r="T11" s="49">
        <v>0</v>
      </c>
      <c r="U11" s="67">
        <v>0</v>
      </c>
      <c r="V11" s="49">
        <v>0</v>
      </c>
      <c r="W11" s="67">
        <v>0</v>
      </c>
      <c r="X11" s="49">
        <v>0</v>
      </c>
      <c r="Y11" s="67">
        <v>0</v>
      </c>
      <c r="Z11" s="396">
        <v>0</v>
      </c>
      <c r="AA11" s="396">
        <v>0</v>
      </c>
      <c r="AB11" s="94">
        <v>0</v>
      </c>
    </row>
    <row r="12" spans="2:28" ht="21.75" customHeight="1">
      <c r="B12" s="9" t="s">
        <v>344</v>
      </c>
      <c r="C12" s="51">
        <v>0</v>
      </c>
      <c r="D12" s="45">
        <v>0</v>
      </c>
      <c r="E12" s="65">
        <v>100</v>
      </c>
      <c r="F12" s="49">
        <v>0</v>
      </c>
      <c r="G12" s="67">
        <v>0</v>
      </c>
      <c r="H12" s="49">
        <v>0</v>
      </c>
      <c r="I12" s="67">
        <v>0</v>
      </c>
      <c r="J12" s="49">
        <v>0</v>
      </c>
      <c r="K12" s="67">
        <v>0</v>
      </c>
      <c r="L12" s="49">
        <v>0</v>
      </c>
      <c r="M12" s="67">
        <v>0</v>
      </c>
      <c r="N12" s="49">
        <v>0</v>
      </c>
      <c r="O12" s="67">
        <v>0</v>
      </c>
      <c r="P12" s="403">
        <v>0</v>
      </c>
      <c r="Q12" s="65">
        <v>100</v>
      </c>
      <c r="R12" s="49">
        <v>0</v>
      </c>
      <c r="S12" s="67">
        <v>0</v>
      </c>
      <c r="T12" s="49">
        <v>0</v>
      </c>
      <c r="U12" s="67">
        <v>0</v>
      </c>
      <c r="V12" s="49">
        <v>0</v>
      </c>
      <c r="W12" s="67">
        <v>0</v>
      </c>
      <c r="X12" s="49">
        <v>0</v>
      </c>
      <c r="Y12" s="67">
        <v>0</v>
      </c>
      <c r="Z12" s="396">
        <v>0</v>
      </c>
      <c r="AA12" s="396">
        <v>0</v>
      </c>
      <c r="AB12" s="94">
        <v>0</v>
      </c>
    </row>
    <row r="13" spans="2:28" ht="21.75" customHeight="1">
      <c r="B13" s="9" t="s">
        <v>345</v>
      </c>
      <c r="C13" s="51">
        <v>0</v>
      </c>
      <c r="D13" s="45">
        <v>0</v>
      </c>
      <c r="E13" s="65">
        <v>100</v>
      </c>
      <c r="F13" s="49">
        <v>0</v>
      </c>
      <c r="G13" s="67">
        <v>0</v>
      </c>
      <c r="H13" s="49">
        <v>0</v>
      </c>
      <c r="I13" s="67">
        <v>0</v>
      </c>
      <c r="J13" s="49">
        <v>0</v>
      </c>
      <c r="K13" s="67">
        <v>0</v>
      </c>
      <c r="L13" s="49">
        <v>0</v>
      </c>
      <c r="M13" s="67">
        <v>0</v>
      </c>
      <c r="N13" s="49">
        <v>0</v>
      </c>
      <c r="O13" s="67">
        <v>0</v>
      </c>
      <c r="P13" s="403">
        <v>0</v>
      </c>
      <c r="Q13" s="65">
        <v>100</v>
      </c>
      <c r="R13" s="49">
        <v>0</v>
      </c>
      <c r="S13" s="67">
        <v>0</v>
      </c>
      <c r="T13" s="49">
        <v>0</v>
      </c>
      <c r="U13" s="67">
        <v>0</v>
      </c>
      <c r="V13" s="49">
        <v>0</v>
      </c>
      <c r="W13" s="67">
        <v>0</v>
      </c>
      <c r="X13" s="49">
        <v>0</v>
      </c>
      <c r="Y13" s="67">
        <v>0</v>
      </c>
      <c r="Z13" s="396">
        <v>0</v>
      </c>
      <c r="AA13" s="396">
        <v>0</v>
      </c>
      <c r="AB13" s="94">
        <v>0</v>
      </c>
    </row>
    <row r="14" spans="2:28" ht="21.75" customHeight="1">
      <c r="B14" s="9" t="s">
        <v>346</v>
      </c>
      <c r="C14" s="51">
        <v>3</v>
      </c>
      <c r="D14" s="45">
        <v>2</v>
      </c>
      <c r="E14" s="65">
        <v>100</v>
      </c>
      <c r="F14" s="49">
        <v>0</v>
      </c>
      <c r="G14" s="67">
        <f aca="true" t="shared" si="0" ref="G14:G21">F14/D14*100</f>
        <v>0</v>
      </c>
      <c r="H14" s="49">
        <v>0</v>
      </c>
      <c r="I14" s="67">
        <f aca="true" t="shared" si="1" ref="I14:I21">H14/D14*100</f>
        <v>0</v>
      </c>
      <c r="J14" s="49">
        <v>2</v>
      </c>
      <c r="K14" s="67">
        <f aca="true" t="shared" si="2" ref="K14:K21">J14/D14*100</f>
        <v>100</v>
      </c>
      <c r="L14" s="49">
        <v>0</v>
      </c>
      <c r="M14" s="67">
        <f aca="true" t="shared" si="3" ref="M14:M21">L14/D14*100</f>
        <v>0</v>
      </c>
      <c r="N14" s="49">
        <v>0</v>
      </c>
      <c r="O14" s="67">
        <f aca="true" t="shared" si="4" ref="O14:O21">N14/D14*100</f>
        <v>0</v>
      </c>
      <c r="P14" s="403">
        <v>2</v>
      </c>
      <c r="Q14" s="65">
        <v>100</v>
      </c>
      <c r="R14" s="49">
        <v>2</v>
      </c>
      <c r="S14" s="67">
        <f aca="true" t="shared" si="5" ref="S14:S21">R14/P14*100</f>
        <v>100</v>
      </c>
      <c r="T14" s="49">
        <v>0</v>
      </c>
      <c r="U14" s="67">
        <f aca="true" t="shared" si="6" ref="U14:U21">T14/P14*100</f>
        <v>0</v>
      </c>
      <c r="V14" s="49">
        <v>0</v>
      </c>
      <c r="W14" s="67">
        <f aca="true" t="shared" si="7" ref="W14:W21">V14/P14*100</f>
        <v>0</v>
      </c>
      <c r="X14" s="49">
        <v>0</v>
      </c>
      <c r="Y14" s="67">
        <f aca="true" t="shared" si="8" ref="Y14:Y21">X14/P14*100</f>
        <v>0</v>
      </c>
      <c r="Z14" s="396">
        <v>1</v>
      </c>
      <c r="AA14" s="396">
        <v>0</v>
      </c>
      <c r="AB14" s="94">
        <v>0</v>
      </c>
    </row>
    <row r="15" spans="2:28" ht="21.75" customHeight="1">
      <c r="B15" s="9" t="s">
        <v>347</v>
      </c>
      <c r="C15" s="51">
        <v>2</v>
      </c>
      <c r="D15" s="45">
        <v>2</v>
      </c>
      <c r="E15" s="65">
        <v>100</v>
      </c>
      <c r="F15" s="49">
        <v>0</v>
      </c>
      <c r="G15" s="67">
        <f t="shared" si="0"/>
        <v>0</v>
      </c>
      <c r="H15" s="49">
        <v>0</v>
      </c>
      <c r="I15" s="67">
        <f t="shared" si="1"/>
        <v>0</v>
      </c>
      <c r="J15" s="49">
        <v>2</v>
      </c>
      <c r="K15" s="67">
        <f t="shared" si="2"/>
        <v>100</v>
      </c>
      <c r="L15" s="49">
        <v>0</v>
      </c>
      <c r="M15" s="67">
        <f t="shared" si="3"/>
        <v>0</v>
      </c>
      <c r="N15" s="49">
        <v>0</v>
      </c>
      <c r="O15" s="67">
        <f t="shared" si="4"/>
        <v>0</v>
      </c>
      <c r="P15" s="403">
        <v>2</v>
      </c>
      <c r="Q15" s="65">
        <v>100</v>
      </c>
      <c r="R15" s="49">
        <v>1</v>
      </c>
      <c r="S15" s="67">
        <f t="shared" si="5"/>
        <v>50</v>
      </c>
      <c r="T15" s="49">
        <v>1</v>
      </c>
      <c r="U15" s="67">
        <f t="shared" si="6"/>
        <v>50</v>
      </c>
      <c r="V15" s="49">
        <v>0</v>
      </c>
      <c r="W15" s="67">
        <f t="shared" si="7"/>
        <v>0</v>
      </c>
      <c r="X15" s="49">
        <v>0</v>
      </c>
      <c r="Y15" s="67">
        <f t="shared" si="8"/>
        <v>0</v>
      </c>
      <c r="Z15" s="396">
        <v>0</v>
      </c>
      <c r="AA15" s="396">
        <v>0</v>
      </c>
      <c r="AB15" s="94">
        <v>0</v>
      </c>
    </row>
    <row r="16" spans="2:28" ht="21.75" customHeight="1">
      <c r="B16" s="9" t="s">
        <v>348</v>
      </c>
      <c r="C16" s="51">
        <v>1</v>
      </c>
      <c r="D16" s="45">
        <v>1</v>
      </c>
      <c r="E16" s="65">
        <v>100</v>
      </c>
      <c r="F16" s="49">
        <v>1</v>
      </c>
      <c r="G16" s="67">
        <f t="shared" si="0"/>
        <v>100</v>
      </c>
      <c r="H16" s="49">
        <v>0</v>
      </c>
      <c r="I16" s="67">
        <f t="shared" si="1"/>
        <v>0</v>
      </c>
      <c r="J16" s="49">
        <v>0</v>
      </c>
      <c r="K16" s="67">
        <f t="shared" si="2"/>
        <v>0</v>
      </c>
      <c r="L16" s="49">
        <v>0</v>
      </c>
      <c r="M16" s="67">
        <f t="shared" si="3"/>
        <v>0</v>
      </c>
      <c r="N16" s="49">
        <v>0</v>
      </c>
      <c r="O16" s="67">
        <f t="shared" si="4"/>
        <v>0</v>
      </c>
      <c r="P16" s="403">
        <v>1</v>
      </c>
      <c r="Q16" s="65">
        <v>100</v>
      </c>
      <c r="R16" s="49">
        <v>0</v>
      </c>
      <c r="S16" s="67">
        <f t="shared" si="5"/>
        <v>0</v>
      </c>
      <c r="T16" s="49">
        <v>1</v>
      </c>
      <c r="U16" s="67">
        <f t="shared" si="6"/>
        <v>100</v>
      </c>
      <c r="V16" s="49">
        <v>0</v>
      </c>
      <c r="W16" s="67">
        <f t="shared" si="7"/>
        <v>0</v>
      </c>
      <c r="X16" s="49">
        <v>0</v>
      </c>
      <c r="Y16" s="67">
        <f t="shared" si="8"/>
        <v>0</v>
      </c>
      <c r="Z16" s="396">
        <v>0</v>
      </c>
      <c r="AA16" s="396">
        <v>0</v>
      </c>
      <c r="AB16" s="94">
        <v>0</v>
      </c>
    </row>
    <row r="17" spans="2:28" ht="21.75" customHeight="1">
      <c r="B17" s="9" t="s">
        <v>349</v>
      </c>
      <c r="C17" s="51">
        <v>7</v>
      </c>
      <c r="D17" s="45">
        <v>4</v>
      </c>
      <c r="E17" s="65">
        <v>100</v>
      </c>
      <c r="F17" s="49">
        <v>1</v>
      </c>
      <c r="G17" s="67">
        <f t="shared" si="0"/>
        <v>25</v>
      </c>
      <c r="H17" s="49">
        <v>0</v>
      </c>
      <c r="I17" s="67">
        <f t="shared" si="1"/>
        <v>0</v>
      </c>
      <c r="J17" s="49">
        <v>0</v>
      </c>
      <c r="K17" s="67">
        <f t="shared" si="2"/>
        <v>0</v>
      </c>
      <c r="L17" s="49">
        <v>3</v>
      </c>
      <c r="M17" s="67">
        <f t="shared" si="3"/>
        <v>75</v>
      </c>
      <c r="N17" s="49">
        <v>0</v>
      </c>
      <c r="O17" s="67">
        <f t="shared" si="4"/>
        <v>0</v>
      </c>
      <c r="P17" s="403">
        <v>4</v>
      </c>
      <c r="Q17" s="65">
        <v>100</v>
      </c>
      <c r="R17" s="49">
        <v>4</v>
      </c>
      <c r="S17" s="67">
        <f t="shared" si="5"/>
        <v>100</v>
      </c>
      <c r="T17" s="49">
        <v>0</v>
      </c>
      <c r="U17" s="67">
        <f t="shared" si="6"/>
        <v>0</v>
      </c>
      <c r="V17" s="49">
        <v>0</v>
      </c>
      <c r="W17" s="67">
        <f t="shared" si="7"/>
        <v>0</v>
      </c>
      <c r="X17" s="49">
        <v>0</v>
      </c>
      <c r="Y17" s="67">
        <f t="shared" si="8"/>
        <v>0</v>
      </c>
      <c r="Z17" s="396">
        <v>0</v>
      </c>
      <c r="AA17" s="396">
        <v>0</v>
      </c>
      <c r="AB17" s="94">
        <v>3</v>
      </c>
    </row>
    <row r="18" spans="2:28" ht="21.75" customHeight="1">
      <c r="B18" s="9" t="s">
        <v>350</v>
      </c>
      <c r="C18" s="51">
        <v>2</v>
      </c>
      <c r="D18" s="45">
        <v>1</v>
      </c>
      <c r="E18" s="65">
        <v>100</v>
      </c>
      <c r="F18" s="49">
        <v>0</v>
      </c>
      <c r="G18" s="67">
        <f t="shared" si="0"/>
        <v>0</v>
      </c>
      <c r="H18" s="49">
        <v>0</v>
      </c>
      <c r="I18" s="67">
        <f t="shared" si="1"/>
        <v>0</v>
      </c>
      <c r="J18" s="49">
        <v>0</v>
      </c>
      <c r="K18" s="67">
        <f t="shared" si="2"/>
        <v>0</v>
      </c>
      <c r="L18" s="49">
        <v>1</v>
      </c>
      <c r="M18" s="67">
        <f t="shared" si="3"/>
        <v>100</v>
      </c>
      <c r="N18" s="49">
        <v>0</v>
      </c>
      <c r="O18" s="67">
        <f t="shared" si="4"/>
        <v>0</v>
      </c>
      <c r="P18" s="403">
        <v>1</v>
      </c>
      <c r="Q18" s="65">
        <v>100</v>
      </c>
      <c r="R18" s="49">
        <v>0</v>
      </c>
      <c r="S18" s="67">
        <f t="shared" si="5"/>
        <v>0</v>
      </c>
      <c r="T18" s="49">
        <v>0</v>
      </c>
      <c r="U18" s="67">
        <f t="shared" si="6"/>
        <v>0</v>
      </c>
      <c r="V18" s="49">
        <v>1</v>
      </c>
      <c r="W18" s="67">
        <f t="shared" si="7"/>
        <v>100</v>
      </c>
      <c r="X18" s="49">
        <v>0</v>
      </c>
      <c r="Y18" s="67">
        <f t="shared" si="8"/>
        <v>0</v>
      </c>
      <c r="Z18" s="396">
        <v>1</v>
      </c>
      <c r="AA18" s="396">
        <v>0</v>
      </c>
      <c r="AB18" s="94">
        <v>0</v>
      </c>
    </row>
    <row r="19" spans="2:28" ht="21.75" customHeight="1">
      <c r="B19" s="9" t="s">
        <v>351</v>
      </c>
      <c r="C19" s="51">
        <v>49</v>
      </c>
      <c r="D19" s="45">
        <v>27</v>
      </c>
      <c r="E19" s="65">
        <v>100</v>
      </c>
      <c r="F19" s="49">
        <v>0</v>
      </c>
      <c r="G19" s="67">
        <f t="shared" si="0"/>
        <v>0</v>
      </c>
      <c r="H19" s="49">
        <v>0</v>
      </c>
      <c r="I19" s="67">
        <f t="shared" si="1"/>
        <v>0</v>
      </c>
      <c r="J19" s="49">
        <v>6</v>
      </c>
      <c r="K19" s="67">
        <f t="shared" si="2"/>
        <v>22.22222222222222</v>
      </c>
      <c r="L19" s="49">
        <v>21</v>
      </c>
      <c r="M19" s="67">
        <f t="shared" si="3"/>
        <v>77.77777777777779</v>
      </c>
      <c r="N19" s="49">
        <v>0</v>
      </c>
      <c r="O19" s="67">
        <f t="shared" si="4"/>
        <v>0</v>
      </c>
      <c r="P19" s="403">
        <v>27</v>
      </c>
      <c r="Q19" s="65">
        <v>100</v>
      </c>
      <c r="R19" s="49">
        <v>20</v>
      </c>
      <c r="S19" s="67">
        <f t="shared" si="5"/>
        <v>74.07407407407408</v>
      </c>
      <c r="T19" s="49">
        <v>2</v>
      </c>
      <c r="U19" s="67">
        <f t="shared" si="6"/>
        <v>7.4074074074074066</v>
      </c>
      <c r="V19" s="49">
        <v>5</v>
      </c>
      <c r="W19" s="67">
        <f t="shared" si="7"/>
        <v>18.51851851851852</v>
      </c>
      <c r="X19" s="49">
        <v>0</v>
      </c>
      <c r="Y19" s="67">
        <f t="shared" si="8"/>
        <v>0</v>
      </c>
      <c r="Z19" s="396">
        <v>10</v>
      </c>
      <c r="AA19" s="396">
        <v>12</v>
      </c>
      <c r="AB19" s="94">
        <v>0</v>
      </c>
    </row>
    <row r="20" spans="2:28" ht="21.75" customHeight="1">
      <c r="B20" s="9" t="s">
        <v>352</v>
      </c>
      <c r="C20" s="51">
        <v>12</v>
      </c>
      <c r="D20" s="45">
        <v>11</v>
      </c>
      <c r="E20" s="65">
        <v>100</v>
      </c>
      <c r="F20" s="49">
        <v>1</v>
      </c>
      <c r="G20" s="67">
        <f t="shared" si="0"/>
        <v>9.090909090909092</v>
      </c>
      <c r="H20" s="49">
        <v>0</v>
      </c>
      <c r="I20" s="67">
        <f t="shared" si="1"/>
        <v>0</v>
      </c>
      <c r="J20" s="49">
        <v>3</v>
      </c>
      <c r="K20" s="67">
        <f t="shared" si="2"/>
        <v>27.27272727272727</v>
      </c>
      <c r="L20" s="49">
        <v>7</v>
      </c>
      <c r="M20" s="67">
        <f t="shared" si="3"/>
        <v>63.63636363636363</v>
      </c>
      <c r="N20" s="49">
        <v>0</v>
      </c>
      <c r="O20" s="67">
        <f t="shared" si="4"/>
        <v>0</v>
      </c>
      <c r="P20" s="403">
        <v>11</v>
      </c>
      <c r="Q20" s="65">
        <v>100</v>
      </c>
      <c r="R20" s="49">
        <v>10</v>
      </c>
      <c r="S20" s="67">
        <f t="shared" si="5"/>
        <v>90.9090909090909</v>
      </c>
      <c r="T20" s="49">
        <v>1</v>
      </c>
      <c r="U20" s="67">
        <f t="shared" si="6"/>
        <v>9.090909090909092</v>
      </c>
      <c r="V20" s="49">
        <v>0</v>
      </c>
      <c r="W20" s="67">
        <f t="shared" si="7"/>
        <v>0</v>
      </c>
      <c r="X20" s="49">
        <v>0</v>
      </c>
      <c r="Y20" s="67">
        <f t="shared" si="8"/>
        <v>0</v>
      </c>
      <c r="Z20" s="396">
        <v>1</v>
      </c>
      <c r="AA20" s="396">
        <v>0</v>
      </c>
      <c r="AB20" s="94">
        <v>0</v>
      </c>
    </row>
    <row r="21" spans="2:28" ht="21.75" customHeight="1">
      <c r="B21" s="9" t="s">
        <v>353</v>
      </c>
      <c r="C21" s="51">
        <v>2</v>
      </c>
      <c r="D21" s="45">
        <v>2</v>
      </c>
      <c r="E21" s="65">
        <v>100</v>
      </c>
      <c r="F21" s="49">
        <v>1</v>
      </c>
      <c r="G21" s="67">
        <f t="shared" si="0"/>
        <v>50</v>
      </c>
      <c r="H21" s="49">
        <v>0</v>
      </c>
      <c r="I21" s="67">
        <f t="shared" si="1"/>
        <v>0</v>
      </c>
      <c r="J21" s="49">
        <v>1</v>
      </c>
      <c r="K21" s="67">
        <f t="shared" si="2"/>
        <v>50</v>
      </c>
      <c r="L21" s="49">
        <v>0</v>
      </c>
      <c r="M21" s="67">
        <f t="shared" si="3"/>
        <v>0</v>
      </c>
      <c r="N21" s="49">
        <v>0</v>
      </c>
      <c r="O21" s="67">
        <f t="shared" si="4"/>
        <v>0</v>
      </c>
      <c r="P21" s="403">
        <v>2</v>
      </c>
      <c r="Q21" s="65">
        <v>100</v>
      </c>
      <c r="R21" s="49">
        <v>1</v>
      </c>
      <c r="S21" s="67">
        <f t="shared" si="5"/>
        <v>50</v>
      </c>
      <c r="T21" s="49">
        <v>0</v>
      </c>
      <c r="U21" s="67">
        <f t="shared" si="6"/>
        <v>0</v>
      </c>
      <c r="V21" s="49">
        <v>1</v>
      </c>
      <c r="W21" s="67">
        <f t="shared" si="7"/>
        <v>50</v>
      </c>
      <c r="X21" s="49">
        <v>0</v>
      </c>
      <c r="Y21" s="67">
        <f t="shared" si="8"/>
        <v>0</v>
      </c>
      <c r="Z21" s="396">
        <v>0</v>
      </c>
      <c r="AA21" s="396">
        <v>0</v>
      </c>
      <c r="AB21" s="94">
        <v>0</v>
      </c>
    </row>
    <row r="22" spans="2:28" ht="21.75" customHeight="1">
      <c r="B22" s="9" t="s">
        <v>354</v>
      </c>
      <c r="C22" s="51">
        <v>0</v>
      </c>
      <c r="D22" s="45">
        <v>0</v>
      </c>
      <c r="E22" s="65">
        <v>100</v>
      </c>
      <c r="F22" s="49">
        <v>0</v>
      </c>
      <c r="G22" s="67">
        <v>0</v>
      </c>
      <c r="H22" s="49">
        <v>0</v>
      </c>
      <c r="I22" s="67">
        <v>0</v>
      </c>
      <c r="J22" s="49">
        <v>0</v>
      </c>
      <c r="K22" s="67">
        <v>0</v>
      </c>
      <c r="L22" s="49">
        <v>0</v>
      </c>
      <c r="M22" s="67">
        <v>0</v>
      </c>
      <c r="N22" s="49">
        <v>0</v>
      </c>
      <c r="O22" s="67">
        <v>0</v>
      </c>
      <c r="P22" s="403">
        <v>0</v>
      </c>
      <c r="Q22" s="65">
        <v>100</v>
      </c>
      <c r="R22" s="49">
        <v>0</v>
      </c>
      <c r="S22" s="67">
        <v>0</v>
      </c>
      <c r="T22" s="49">
        <v>0</v>
      </c>
      <c r="U22" s="67">
        <v>0</v>
      </c>
      <c r="V22" s="49">
        <v>0</v>
      </c>
      <c r="W22" s="67">
        <v>0</v>
      </c>
      <c r="X22" s="49">
        <v>0</v>
      </c>
      <c r="Y22" s="67">
        <v>0</v>
      </c>
      <c r="Z22" s="396">
        <v>0</v>
      </c>
      <c r="AA22" s="396">
        <v>0</v>
      </c>
      <c r="AB22" s="94">
        <v>0</v>
      </c>
    </row>
    <row r="23" spans="2:28" ht="21.75" customHeight="1">
      <c r="B23" s="9" t="s">
        <v>355</v>
      </c>
      <c r="C23" s="51">
        <v>0</v>
      </c>
      <c r="D23" s="45">
        <v>0</v>
      </c>
      <c r="E23" s="65">
        <v>100</v>
      </c>
      <c r="F23" s="49">
        <v>0</v>
      </c>
      <c r="G23" s="67">
        <v>0</v>
      </c>
      <c r="H23" s="49">
        <v>0</v>
      </c>
      <c r="I23" s="67">
        <v>0</v>
      </c>
      <c r="J23" s="49">
        <v>0</v>
      </c>
      <c r="K23" s="67">
        <v>0</v>
      </c>
      <c r="L23" s="49">
        <v>0</v>
      </c>
      <c r="M23" s="67">
        <v>0</v>
      </c>
      <c r="N23" s="49">
        <v>0</v>
      </c>
      <c r="O23" s="67">
        <v>0</v>
      </c>
      <c r="P23" s="403">
        <v>0</v>
      </c>
      <c r="Q23" s="65">
        <v>100</v>
      </c>
      <c r="R23" s="49">
        <v>0</v>
      </c>
      <c r="S23" s="67">
        <v>0</v>
      </c>
      <c r="T23" s="49">
        <v>0</v>
      </c>
      <c r="U23" s="67">
        <v>0</v>
      </c>
      <c r="V23" s="49">
        <v>0</v>
      </c>
      <c r="W23" s="67">
        <v>0</v>
      </c>
      <c r="X23" s="49">
        <v>0</v>
      </c>
      <c r="Y23" s="67">
        <v>0</v>
      </c>
      <c r="Z23" s="396">
        <v>0</v>
      </c>
      <c r="AA23" s="396">
        <v>0</v>
      </c>
      <c r="AB23" s="94">
        <v>0</v>
      </c>
    </row>
    <row r="24" spans="2:28" ht="21.75" customHeight="1">
      <c r="B24" s="9" t="s">
        <v>356</v>
      </c>
      <c r="C24" s="51">
        <v>0</v>
      </c>
      <c r="D24" s="45">
        <v>0</v>
      </c>
      <c r="E24" s="65">
        <v>100</v>
      </c>
      <c r="F24" s="49">
        <v>0</v>
      </c>
      <c r="G24" s="67">
        <v>0</v>
      </c>
      <c r="H24" s="49">
        <v>0</v>
      </c>
      <c r="I24" s="67">
        <v>0</v>
      </c>
      <c r="J24" s="49">
        <v>0</v>
      </c>
      <c r="K24" s="67">
        <v>0</v>
      </c>
      <c r="L24" s="49">
        <v>0</v>
      </c>
      <c r="M24" s="67">
        <v>0</v>
      </c>
      <c r="N24" s="49">
        <v>0</v>
      </c>
      <c r="O24" s="67">
        <v>0</v>
      </c>
      <c r="P24" s="403">
        <v>0</v>
      </c>
      <c r="Q24" s="65">
        <v>100</v>
      </c>
      <c r="R24" s="49">
        <v>0</v>
      </c>
      <c r="S24" s="67">
        <v>0</v>
      </c>
      <c r="T24" s="49">
        <v>0</v>
      </c>
      <c r="U24" s="67">
        <v>0</v>
      </c>
      <c r="V24" s="49">
        <v>0</v>
      </c>
      <c r="W24" s="67">
        <v>0</v>
      </c>
      <c r="X24" s="49">
        <v>0</v>
      </c>
      <c r="Y24" s="67">
        <v>0</v>
      </c>
      <c r="Z24" s="396">
        <v>0</v>
      </c>
      <c r="AA24" s="396">
        <v>0</v>
      </c>
      <c r="AB24" s="94">
        <v>0</v>
      </c>
    </row>
    <row r="25" spans="2:28" ht="21.75" customHeight="1">
      <c r="B25" s="9" t="s">
        <v>357</v>
      </c>
      <c r="C25" s="51">
        <v>0</v>
      </c>
      <c r="D25" s="45">
        <v>0</v>
      </c>
      <c r="E25" s="65">
        <v>100</v>
      </c>
      <c r="F25" s="49">
        <v>0</v>
      </c>
      <c r="G25" s="67">
        <v>0</v>
      </c>
      <c r="H25" s="49">
        <v>0</v>
      </c>
      <c r="I25" s="67">
        <v>0</v>
      </c>
      <c r="J25" s="49">
        <v>0</v>
      </c>
      <c r="K25" s="67">
        <v>0</v>
      </c>
      <c r="L25" s="49">
        <v>0</v>
      </c>
      <c r="M25" s="67">
        <v>0</v>
      </c>
      <c r="N25" s="49">
        <v>0</v>
      </c>
      <c r="O25" s="67">
        <v>0</v>
      </c>
      <c r="P25" s="403">
        <v>0</v>
      </c>
      <c r="Q25" s="65">
        <v>100</v>
      </c>
      <c r="R25" s="49">
        <v>0</v>
      </c>
      <c r="S25" s="67">
        <v>0</v>
      </c>
      <c r="T25" s="49">
        <v>0</v>
      </c>
      <c r="U25" s="67">
        <v>0</v>
      </c>
      <c r="V25" s="49">
        <v>0</v>
      </c>
      <c r="W25" s="67">
        <v>0</v>
      </c>
      <c r="X25" s="49">
        <v>0</v>
      </c>
      <c r="Y25" s="67">
        <v>0</v>
      </c>
      <c r="Z25" s="396">
        <v>0</v>
      </c>
      <c r="AA25" s="396">
        <v>0</v>
      </c>
      <c r="AB25" s="94">
        <v>0</v>
      </c>
    </row>
    <row r="26" spans="2:28" ht="21.75" customHeight="1">
      <c r="B26" s="9" t="s">
        <v>358</v>
      </c>
      <c r="C26" s="51">
        <v>0</v>
      </c>
      <c r="D26" s="45">
        <v>0</v>
      </c>
      <c r="E26" s="65">
        <v>100</v>
      </c>
      <c r="F26" s="49">
        <v>0</v>
      </c>
      <c r="G26" s="67">
        <v>0</v>
      </c>
      <c r="H26" s="49">
        <v>0</v>
      </c>
      <c r="I26" s="67">
        <v>0</v>
      </c>
      <c r="J26" s="49">
        <v>0</v>
      </c>
      <c r="K26" s="67">
        <v>0</v>
      </c>
      <c r="L26" s="49">
        <v>0</v>
      </c>
      <c r="M26" s="67">
        <v>0</v>
      </c>
      <c r="N26" s="49">
        <v>0</v>
      </c>
      <c r="O26" s="67">
        <v>0</v>
      </c>
      <c r="P26" s="403">
        <v>0</v>
      </c>
      <c r="Q26" s="65">
        <v>100</v>
      </c>
      <c r="R26" s="49">
        <v>0</v>
      </c>
      <c r="S26" s="67">
        <v>0</v>
      </c>
      <c r="T26" s="49">
        <v>0</v>
      </c>
      <c r="U26" s="67">
        <v>0</v>
      </c>
      <c r="V26" s="49">
        <v>0</v>
      </c>
      <c r="W26" s="67">
        <v>0</v>
      </c>
      <c r="X26" s="49">
        <v>0</v>
      </c>
      <c r="Y26" s="67">
        <v>0</v>
      </c>
      <c r="Z26" s="396">
        <v>0</v>
      </c>
      <c r="AA26" s="396">
        <v>0</v>
      </c>
      <c r="AB26" s="94">
        <v>0</v>
      </c>
    </row>
    <row r="27" spans="2:28" ht="21.75" customHeight="1">
      <c r="B27" s="9" t="s">
        <v>359</v>
      </c>
      <c r="C27" s="51">
        <v>3</v>
      </c>
      <c r="D27" s="45">
        <v>3</v>
      </c>
      <c r="E27" s="65">
        <v>100</v>
      </c>
      <c r="F27" s="49">
        <v>0</v>
      </c>
      <c r="G27" s="67">
        <f>F27/D27*100</f>
        <v>0</v>
      </c>
      <c r="H27" s="49">
        <v>0</v>
      </c>
      <c r="I27" s="67">
        <f>H27/D27*100</f>
        <v>0</v>
      </c>
      <c r="J27" s="49">
        <v>2</v>
      </c>
      <c r="K27" s="67">
        <f>J27/D27*100</f>
        <v>66.66666666666666</v>
      </c>
      <c r="L27" s="49">
        <v>1</v>
      </c>
      <c r="M27" s="67">
        <f>L27/D27*100</f>
        <v>33.33333333333333</v>
      </c>
      <c r="N27" s="49">
        <v>0</v>
      </c>
      <c r="O27" s="67">
        <f>N27/D27*100</f>
        <v>0</v>
      </c>
      <c r="P27" s="403">
        <v>3</v>
      </c>
      <c r="Q27" s="65">
        <v>100</v>
      </c>
      <c r="R27" s="49">
        <v>2</v>
      </c>
      <c r="S27" s="67">
        <f>R27/P27*100</f>
        <v>66.66666666666666</v>
      </c>
      <c r="T27" s="49">
        <v>1</v>
      </c>
      <c r="U27" s="67">
        <f>T27/P27*100</f>
        <v>33.33333333333333</v>
      </c>
      <c r="V27" s="49">
        <v>0</v>
      </c>
      <c r="W27" s="67">
        <f>V27/P27*100</f>
        <v>0</v>
      </c>
      <c r="X27" s="49">
        <v>0</v>
      </c>
      <c r="Y27" s="67">
        <f>X27/P27*100</f>
        <v>0</v>
      </c>
      <c r="Z27" s="396">
        <v>0</v>
      </c>
      <c r="AA27" s="396">
        <v>0</v>
      </c>
      <c r="AB27" s="94">
        <v>0</v>
      </c>
    </row>
    <row r="28" spans="2:28" ht="21.75" customHeight="1">
      <c r="B28" s="9" t="s">
        <v>360</v>
      </c>
      <c r="C28" s="51">
        <v>0</v>
      </c>
      <c r="D28" s="45">
        <v>0</v>
      </c>
      <c r="E28" s="65">
        <v>100</v>
      </c>
      <c r="F28" s="49">
        <v>0</v>
      </c>
      <c r="G28" s="67">
        <v>0</v>
      </c>
      <c r="H28" s="49">
        <v>0</v>
      </c>
      <c r="I28" s="67">
        <v>0</v>
      </c>
      <c r="J28" s="49">
        <v>0</v>
      </c>
      <c r="K28" s="67">
        <v>0</v>
      </c>
      <c r="L28" s="49">
        <v>0</v>
      </c>
      <c r="M28" s="67">
        <v>0</v>
      </c>
      <c r="N28" s="49">
        <v>0</v>
      </c>
      <c r="O28" s="67">
        <v>0</v>
      </c>
      <c r="P28" s="403">
        <v>0</v>
      </c>
      <c r="Q28" s="65">
        <v>100</v>
      </c>
      <c r="R28" s="49">
        <v>0</v>
      </c>
      <c r="S28" s="67">
        <v>0</v>
      </c>
      <c r="T28" s="49">
        <v>0</v>
      </c>
      <c r="U28" s="67">
        <v>0</v>
      </c>
      <c r="V28" s="49">
        <v>0</v>
      </c>
      <c r="W28" s="67">
        <v>0</v>
      </c>
      <c r="X28" s="49">
        <v>0</v>
      </c>
      <c r="Y28" s="67">
        <v>0</v>
      </c>
      <c r="Z28" s="396">
        <v>0</v>
      </c>
      <c r="AA28" s="396">
        <v>0</v>
      </c>
      <c r="AB28" s="94">
        <v>0</v>
      </c>
    </row>
    <row r="29" spans="2:28" ht="21.75" customHeight="1">
      <c r="B29" s="9" t="s">
        <v>361</v>
      </c>
      <c r="C29" s="51">
        <v>0</v>
      </c>
      <c r="D29" s="45">
        <v>0</v>
      </c>
      <c r="E29" s="65">
        <v>100</v>
      </c>
      <c r="F29" s="49">
        <v>0</v>
      </c>
      <c r="G29" s="67">
        <v>0</v>
      </c>
      <c r="H29" s="49">
        <v>0</v>
      </c>
      <c r="I29" s="67">
        <v>0</v>
      </c>
      <c r="J29" s="49">
        <v>0</v>
      </c>
      <c r="K29" s="67">
        <v>0</v>
      </c>
      <c r="L29" s="49">
        <v>0</v>
      </c>
      <c r="M29" s="67">
        <v>0</v>
      </c>
      <c r="N29" s="49">
        <v>0</v>
      </c>
      <c r="O29" s="67">
        <v>0</v>
      </c>
      <c r="P29" s="403">
        <v>0</v>
      </c>
      <c r="Q29" s="65">
        <v>100</v>
      </c>
      <c r="R29" s="49">
        <v>0</v>
      </c>
      <c r="S29" s="67">
        <v>0</v>
      </c>
      <c r="T29" s="49">
        <v>0</v>
      </c>
      <c r="U29" s="67">
        <v>0</v>
      </c>
      <c r="V29" s="49">
        <v>0</v>
      </c>
      <c r="W29" s="67">
        <v>0</v>
      </c>
      <c r="X29" s="49">
        <v>0</v>
      </c>
      <c r="Y29" s="67">
        <v>0</v>
      </c>
      <c r="Z29" s="396">
        <v>0</v>
      </c>
      <c r="AA29" s="396">
        <v>0</v>
      </c>
      <c r="AB29" s="94">
        <v>0</v>
      </c>
    </row>
    <row r="30" spans="2:28" ht="21.75" customHeight="1">
      <c r="B30" s="9" t="s">
        <v>362</v>
      </c>
      <c r="C30" s="51">
        <v>1</v>
      </c>
      <c r="D30" s="45">
        <v>1</v>
      </c>
      <c r="E30" s="65">
        <v>100</v>
      </c>
      <c r="F30" s="49">
        <v>1</v>
      </c>
      <c r="G30" s="67">
        <f>F30/D30*100</f>
        <v>100</v>
      </c>
      <c r="H30" s="49">
        <v>0</v>
      </c>
      <c r="I30" s="67">
        <f>H30/D30*100</f>
        <v>0</v>
      </c>
      <c r="J30" s="49">
        <v>0</v>
      </c>
      <c r="K30" s="67">
        <f>J30/D30*100</f>
        <v>0</v>
      </c>
      <c r="L30" s="49">
        <v>0</v>
      </c>
      <c r="M30" s="67">
        <f>L30/D30*100</f>
        <v>0</v>
      </c>
      <c r="N30" s="49">
        <v>0</v>
      </c>
      <c r="O30" s="67">
        <f>N30/D30*100</f>
        <v>0</v>
      </c>
      <c r="P30" s="403">
        <v>1</v>
      </c>
      <c r="Q30" s="65">
        <v>100</v>
      </c>
      <c r="R30" s="49">
        <v>1</v>
      </c>
      <c r="S30" s="67">
        <f>R30/P30*100</f>
        <v>100</v>
      </c>
      <c r="T30" s="49">
        <v>0</v>
      </c>
      <c r="U30" s="67">
        <f>T30/P30*100</f>
        <v>0</v>
      </c>
      <c r="V30" s="49">
        <v>0</v>
      </c>
      <c r="W30" s="67">
        <f>V30/P30*100</f>
        <v>0</v>
      </c>
      <c r="X30" s="49">
        <v>0</v>
      </c>
      <c r="Y30" s="67">
        <f>X30/P30*100</f>
        <v>0</v>
      </c>
      <c r="Z30" s="396">
        <v>0</v>
      </c>
      <c r="AA30" s="396">
        <v>0</v>
      </c>
      <c r="AB30" s="94">
        <v>0</v>
      </c>
    </row>
    <row r="31" spans="2:28" ht="21.75" customHeight="1">
      <c r="B31" s="9" t="s">
        <v>363</v>
      </c>
      <c r="C31" s="51">
        <v>0</v>
      </c>
      <c r="D31" s="45">
        <v>0</v>
      </c>
      <c r="E31" s="67">
        <v>100</v>
      </c>
      <c r="F31" s="49">
        <v>0</v>
      </c>
      <c r="G31" s="67">
        <v>0</v>
      </c>
      <c r="H31" s="49">
        <v>0</v>
      </c>
      <c r="I31" s="67">
        <v>0</v>
      </c>
      <c r="J31" s="49">
        <v>0</v>
      </c>
      <c r="K31" s="67">
        <v>0</v>
      </c>
      <c r="L31" s="49">
        <v>0</v>
      </c>
      <c r="M31" s="67">
        <v>0</v>
      </c>
      <c r="N31" s="49">
        <v>0</v>
      </c>
      <c r="O31" s="67">
        <v>0</v>
      </c>
      <c r="P31" s="403">
        <v>0</v>
      </c>
      <c r="Q31" s="65">
        <v>100</v>
      </c>
      <c r="R31" s="49">
        <v>0</v>
      </c>
      <c r="S31" s="67">
        <v>0</v>
      </c>
      <c r="T31" s="49">
        <v>0</v>
      </c>
      <c r="U31" s="67">
        <v>0</v>
      </c>
      <c r="V31" s="49">
        <v>0</v>
      </c>
      <c r="W31" s="67">
        <v>0</v>
      </c>
      <c r="X31" s="49">
        <v>0</v>
      </c>
      <c r="Y31" s="67">
        <v>0</v>
      </c>
      <c r="Z31" s="396">
        <v>0</v>
      </c>
      <c r="AA31" s="396">
        <v>0</v>
      </c>
      <c r="AB31" s="95">
        <v>0</v>
      </c>
    </row>
    <row r="32" spans="2:28" ht="21.75" customHeight="1">
      <c r="B32" s="1" t="s">
        <v>364</v>
      </c>
      <c r="C32" s="51">
        <v>0</v>
      </c>
      <c r="D32" s="45">
        <v>0</v>
      </c>
      <c r="E32" s="67">
        <v>100</v>
      </c>
      <c r="F32" s="49">
        <v>0</v>
      </c>
      <c r="G32" s="67">
        <v>0</v>
      </c>
      <c r="H32" s="49">
        <v>0</v>
      </c>
      <c r="I32" s="67">
        <v>0</v>
      </c>
      <c r="J32" s="49">
        <v>0</v>
      </c>
      <c r="K32" s="67">
        <v>0</v>
      </c>
      <c r="L32" s="49">
        <v>0</v>
      </c>
      <c r="M32" s="67">
        <v>0</v>
      </c>
      <c r="N32" s="49">
        <v>0</v>
      </c>
      <c r="O32" s="67">
        <v>0</v>
      </c>
      <c r="P32" s="403">
        <v>0</v>
      </c>
      <c r="Q32" s="65">
        <v>100</v>
      </c>
      <c r="R32" s="49">
        <v>0</v>
      </c>
      <c r="S32" s="67">
        <v>0</v>
      </c>
      <c r="T32" s="49">
        <v>0</v>
      </c>
      <c r="U32" s="67">
        <v>0</v>
      </c>
      <c r="V32" s="49">
        <v>0</v>
      </c>
      <c r="W32" s="67">
        <v>0</v>
      </c>
      <c r="X32" s="49">
        <v>0</v>
      </c>
      <c r="Y32" s="67">
        <v>0</v>
      </c>
      <c r="Z32" s="396">
        <v>0</v>
      </c>
      <c r="AA32" s="396">
        <v>0</v>
      </c>
      <c r="AB32" s="95">
        <v>0</v>
      </c>
    </row>
    <row r="33" spans="2:28" ht="21.75" customHeight="1">
      <c r="B33" s="1" t="s">
        <v>365</v>
      </c>
      <c r="C33" s="51">
        <v>9</v>
      </c>
      <c r="D33" s="45">
        <v>8</v>
      </c>
      <c r="E33" s="67">
        <v>100</v>
      </c>
      <c r="F33" s="49">
        <v>0</v>
      </c>
      <c r="G33" s="67">
        <f>F33/D33*100</f>
        <v>0</v>
      </c>
      <c r="H33" s="49">
        <v>0</v>
      </c>
      <c r="I33" s="67">
        <f>H33/D33*100</f>
        <v>0</v>
      </c>
      <c r="J33" s="49">
        <v>1</v>
      </c>
      <c r="K33" s="67">
        <f>J33/D33*100</f>
        <v>12.5</v>
      </c>
      <c r="L33" s="49">
        <v>7</v>
      </c>
      <c r="M33" s="67">
        <f>L33/D33*100</f>
        <v>87.5</v>
      </c>
      <c r="N33" s="49">
        <v>0</v>
      </c>
      <c r="O33" s="67">
        <f>N33/D33*100</f>
        <v>0</v>
      </c>
      <c r="P33" s="403">
        <v>8</v>
      </c>
      <c r="Q33" s="65">
        <v>100</v>
      </c>
      <c r="R33" s="49">
        <v>7</v>
      </c>
      <c r="S33" s="67">
        <f>R33/P33*100</f>
        <v>87.5</v>
      </c>
      <c r="T33" s="49">
        <v>1</v>
      </c>
      <c r="U33" s="67">
        <f>T33/P33*100</f>
        <v>12.5</v>
      </c>
      <c r="V33" s="49">
        <v>0</v>
      </c>
      <c r="W33" s="67">
        <f>V33/P33*100</f>
        <v>0</v>
      </c>
      <c r="X33" s="49">
        <v>0</v>
      </c>
      <c r="Y33" s="67">
        <f>X33/P33*100</f>
        <v>0</v>
      </c>
      <c r="Z33" s="396">
        <v>1</v>
      </c>
      <c r="AA33" s="396">
        <v>0</v>
      </c>
      <c r="AB33" s="95">
        <v>0</v>
      </c>
    </row>
    <row r="34" spans="2:28" ht="21.75" customHeight="1">
      <c r="B34" s="1" t="s">
        <v>366</v>
      </c>
      <c r="C34" s="51">
        <v>10</v>
      </c>
      <c r="D34" s="45">
        <v>1</v>
      </c>
      <c r="E34" s="67">
        <v>100</v>
      </c>
      <c r="F34" s="49">
        <v>0</v>
      </c>
      <c r="G34" s="67">
        <f>F34/D34*100</f>
        <v>0</v>
      </c>
      <c r="H34" s="49">
        <v>0</v>
      </c>
      <c r="I34" s="67">
        <f>H34/D34*100</f>
        <v>0</v>
      </c>
      <c r="J34" s="49">
        <v>0</v>
      </c>
      <c r="K34" s="67">
        <f>J34/D34*100</f>
        <v>0</v>
      </c>
      <c r="L34" s="49">
        <v>0</v>
      </c>
      <c r="M34" s="67">
        <f>L34/D34*100</f>
        <v>0</v>
      </c>
      <c r="N34" s="49">
        <v>1</v>
      </c>
      <c r="O34" s="67">
        <f>N34/D34*100</f>
        <v>100</v>
      </c>
      <c r="P34" s="403">
        <v>1</v>
      </c>
      <c r="Q34" s="65">
        <v>100</v>
      </c>
      <c r="R34" s="49">
        <v>1</v>
      </c>
      <c r="S34" s="67">
        <f>R34/P34*100</f>
        <v>100</v>
      </c>
      <c r="T34" s="49">
        <v>0</v>
      </c>
      <c r="U34" s="67">
        <f>T34/P34*100</f>
        <v>0</v>
      </c>
      <c r="V34" s="49">
        <v>0</v>
      </c>
      <c r="W34" s="67">
        <f>V34/P34*100</f>
        <v>0</v>
      </c>
      <c r="X34" s="49">
        <v>0</v>
      </c>
      <c r="Y34" s="67">
        <f>X34/P34*100</f>
        <v>0</v>
      </c>
      <c r="Z34" s="396">
        <v>5</v>
      </c>
      <c r="AA34" s="396">
        <v>2</v>
      </c>
      <c r="AB34" s="95">
        <v>2</v>
      </c>
    </row>
    <row r="35" spans="2:28" ht="21.75" customHeight="1">
      <c r="B35" s="1" t="s">
        <v>367</v>
      </c>
      <c r="C35" s="51">
        <v>0</v>
      </c>
      <c r="D35" s="45">
        <v>0</v>
      </c>
      <c r="E35" s="67">
        <v>100</v>
      </c>
      <c r="F35" s="49">
        <v>0</v>
      </c>
      <c r="G35" s="67">
        <v>0</v>
      </c>
      <c r="H35" s="49">
        <v>0</v>
      </c>
      <c r="I35" s="67">
        <v>0</v>
      </c>
      <c r="J35" s="49">
        <v>0</v>
      </c>
      <c r="K35" s="67">
        <v>0</v>
      </c>
      <c r="L35" s="49">
        <v>0</v>
      </c>
      <c r="M35" s="67">
        <v>0</v>
      </c>
      <c r="N35" s="49">
        <v>0</v>
      </c>
      <c r="O35" s="67">
        <v>0</v>
      </c>
      <c r="P35" s="403">
        <v>0</v>
      </c>
      <c r="Q35" s="65">
        <v>100</v>
      </c>
      <c r="R35" s="49">
        <v>0</v>
      </c>
      <c r="S35" s="67">
        <v>0</v>
      </c>
      <c r="T35" s="49">
        <v>0</v>
      </c>
      <c r="U35" s="67">
        <v>0</v>
      </c>
      <c r="V35" s="49">
        <v>0</v>
      </c>
      <c r="W35" s="67">
        <v>0</v>
      </c>
      <c r="X35" s="49">
        <v>0</v>
      </c>
      <c r="Y35" s="67">
        <v>0</v>
      </c>
      <c r="Z35" s="396">
        <v>0</v>
      </c>
      <c r="AA35" s="50">
        <v>0</v>
      </c>
      <c r="AB35" s="95">
        <v>0</v>
      </c>
    </row>
    <row r="36" spans="2:28" ht="21.75" customHeight="1">
      <c r="B36" s="1" t="s">
        <v>368</v>
      </c>
      <c r="C36" s="51">
        <v>40</v>
      </c>
      <c r="D36" s="45">
        <v>40</v>
      </c>
      <c r="E36" s="67">
        <v>100</v>
      </c>
      <c r="F36" s="49">
        <v>1</v>
      </c>
      <c r="G36" s="67">
        <f>F36/D36*100</f>
        <v>2.5</v>
      </c>
      <c r="H36" s="49">
        <v>1</v>
      </c>
      <c r="I36" s="67">
        <f>H36/D36*100</f>
        <v>2.5</v>
      </c>
      <c r="J36" s="49">
        <v>37</v>
      </c>
      <c r="K36" s="67">
        <f>J36/D36*100</f>
        <v>92.5</v>
      </c>
      <c r="L36" s="49">
        <v>1</v>
      </c>
      <c r="M36" s="67">
        <f>L36/D36*100</f>
        <v>2.5</v>
      </c>
      <c r="N36" s="49">
        <v>0</v>
      </c>
      <c r="O36" s="67">
        <f>N36/D36*100</f>
        <v>0</v>
      </c>
      <c r="P36" s="403">
        <v>40</v>
      </c>
      <c r="Q36" s="65">
        <v>100</v>
      </c>
      <c r="R36" s="49">
        <v>40</v>
      </c>
      <c r="S36" s="67">
        <f>R36/P36*100</f>
        <v>100</v>
      </c>
      <c r="T36" s="49">
        <v>0</v>
      </c>
      <c r="U36" s="67">
        <f>T36/P36*100</f>
        <v>0</v>
      </c>
      <c r="V36" s="49">
        <v>0</v>
      </c>
      <c r="W36" s="67">
        <f>V36/P36*100</f>
        <v>0</v>
      </c>
      <c r="X36" s="49">
        <v>0</v>
      </c>
      <c r="Y36" s="67">
        <f>X36/P36*100</f>
        <v>0</v>
      </c>
      <c r="Z36" s="396">
        <v>0</v>
      </c>
      <c r="AA36" s="50">
        <v>0</v>
      </c>
      <c r="AB36" s="95">
        <v>0</v>
      </c>
    </row>
    <row r="37" spans="2:28" ht="21.75" customHeight="1">
      <c r="B37" s="96" t="s">
        <v>369</v>
      </c>
      <c r="C37" s="51">
        <v>0</v>
      </c>
      <c r="D37" s="45">
        <v>0</v>
      </c>
      <c r="E37" s="67">
        <v>100</v>
      </c>
      <c r="F37" s="49">
        <v>0</v>
      </c>
      <c r="G37" s="67">
        <v>0</v>
      </c>
      <c r="H37" s="49">
        <v>0</v>
      </c>
      <c r="I37" s="67">
        <v>0</v>
      </c>
      <c r="J37" s="49">
        <v>0</v>
      </c>
      <c r="K37" s="67">
        <v>0</v>
      </c>
      <c r="L37" s="49">
        <v>0</v>
      </c>
      <c r="M37" s="67">
        <v>0</v>
      </c>
      <c r="N37" s="49">
        <v>0</v>
      </c>
      <c r="O37" s="67">
        <v>0</v>
      </c>
      <c r="P37" s="403">
        <v>0</v>
      </c>
      <c r="Q37" s="65">
        <v>100</v>
      </c>
      <c r="R37" s="49">
        <v>0</v>
      </c>
      <c r="S37" s="67">
        <v>0</v>
      </c>
      <c r="T37" s="49">
        <v>0</v>
      </c>
      <c r="U37" s="67">
        <v>0</v>
      </c>
      <c r="V37" s="49">
        <v>0</v>
      </c>
      <c r="W37" s="67">
        <v>0</v>
      </c>
      <c r="X37" s="49">
        <v>0</v>
      </c>
      <c r="Y37" s="67">
        <v>0</v>
      </c>
      <c r="Z37" s="396">
        <v>0</v>
      </c>
      <c r="AA37" s="50">
        <v>0</v>
      </c>
      <c r="AB37" s="95">
        <v>0</v>
      </c>
    </row>
    <row r="38" spans="2:28" ht="21.75" customHeight="1">
      <c r="B38" s="1" t="s">
        <v>370</v>
      </c>
      <c r="C38" s="51">
        <v>0</v>
      </c>
      <c r="D38" s="45">
        <v>0</v>
      </c>
      <c r="E38" s="67">
        <v>100</v>
      </c>
      <c r="F38" s="49">
        <v>0</v>
      </c>
      <c r="G38" s="67">
        <v>0</v>
      </c>
      <c r="H38" s="49">
        <v>0</v>
      </c>
      <c r="I38" s="67">
        <v>0</v>
      </c>
      <c r="J38" s="49">
        <v>0</v>
      </c>
      <c r="K38" s="67">
        <v>0</v>
      </c>
      <c r="L38" s="49">
        <v>0</v>
      </c>
      <c r="M38" s="67">
        <v>0</v>
      </c>
      <c r="N38" s="49">
        <v>0</v>
      </c>
      <c r="O38" s="67">
        <v>0</v>
      </c>
      <c r="P38" s="403">
        <v>0</v>
      </c>
      <c r="Q38" s="65">
        <v>100</v>
      </c>
      <c r="R38" s="49">
        <v>0</v>
      </c>
      <c r="S38" s="67">
        <v>0</v>
      </c>
      <c r="T38" s="49">
        <v>0</v>
      </c>
      <c r="U38" s="67">
        <v>0</v>
      </c>
      <c r="V38" s="49">
        <v>0</v>
      </c>
      <c r="W38" s="67">
        <v>0</v>
      </c>
      <c r="X38" s="49">
        <v>0</v>
      </c>
      <c r="Y38" s="67">
        <v>0</v>
      </c>
      <c r="Z38" s="396">
        <v>0</v>
      </c>
      <c r="AA38" s="50">
        <v>0</v>
      </c>
      <c r="AB38" s="95">
        <v>0</v>
      </c>
    </row>
    <row r="39" spans="2:28" ht="21.75" customHeight="1">
      <c r="B39" s="1" t="s">
        <v>371</v>
      </c>
      <c r="C39" s="51">
        <v>0</v>
      </c>
      <c r="D39" s="45">
        <v>0</v>
      </c>
      <c r="E39" s="67">
        <v>100</v>
      </c>
      <c r="F39" s="49">
        <v>0</v>
      </c>
      <c r="G39" s="67">
        <v>0</v>
      </c>
      <c r="H39" s="49">
        <v>0</v>
      </c>
      <c r="I39" s="67">
        <v>0</v>
      </c>
      <c r="J39" s="49">
        <v>0</v>
      </c>
      <c r="K39" s="67">
        <v>0</v>
      </c>
      <c r="L39" s="49">
        <v>0</v>
      </c>
      <c r="M39" s="67">
        <v>0</v>
      </c>
      <c r="N39" s="49">
        <v>0</v>
      </c>
      <c r="O39" s="67">
        <v>0</v>
      </c>
      <c r="P39" s="403">
        <v>0</v>
      </c>
      <c r="Q39" s="65">
        <v>100</v>
      </c>
      <c r="R39" s="49">
        <v>0</v>
      </c>
      <c r="S39" s="67">
        <v>0</v>
      </c>
      <c r="T39" s="49">
        <v>0</v>
      </c>
      <c r="U39" s="67">
        <v>0</v>
      </c>
      <c r="V39" s="49">
        <v>0</v>
      </c>
      <c r="W39" s="67">
        <v>0</v>
      </c>
      <c r="X39" s="49">
        <v>0</v>
      </c>
      <c r="Y39" s="67">
        <v>0</v>
      </c>
      <c r="Z39" s="396">
        <v>0</v>
      </c>
      <c r="AA39" s="50">
        <v>0</v>
      </c>
      <c r="AB39" s="95">
        <v>0</v>
      </c>
    </row>
    <row r="40" spans="2:28" ht="21.75" customHeight="1">
      <c r="B40" s="1" t="s">
        <v>372</v>
      </c>
      <c r="C40" s="51">
        <v>0</v>
      </c>
      <c r="D40" s="45">
        <v>0</v>
      </c>
      <c r="E40" s="67">
        <v>100</v>
      </c>
      <c r="F40" s="49">
        <v>0</v>
      </c>
      <c r="G40" s="67">
        <v>0</v>
      </c>
      <c r="H40" s="49">
        <v>0</v>
      </c>
      <c r="I40" s="67">
        <v>0</v>
      </c>
      <c r="J40" s="49">
        <v>0</v>
      </c>
      <c r="K40" s="67">
        <v>0</v>
      </c>
      <c r="L40" s="49">
        <v>0</v>
      </c>
      <c r="M40" s="67">
        <v>0</v>
      </c>
      <c r="N40" s="49">
        <v>0</v>
      </c>
      <c r="O40" s="67">
        <v>0</v>
      </c>
      <c r="P40" s="403">
        <v>0</v>
      </c>
      <c r="Q40" s="65">
        <v>100</v>
      </c>
      <c r="R40" s="49">
        <v>0</v>
      </c>
      <c r="S40" s="67">
        <v>0</v>
      </c>
      <c r="T40" s="49">
        <v>0</v>
      </c>
      <c r="U40" s="67">
        <v>0</v>
      </c>
      <c r="V40" s="49">
        <v>0</v>
      </c>
      <c r="W40" s="67">
        <v>0</v>
      </c>
      <c r="X40" s="49">
        <v>0</v>
      </c>
      <c r="Y40" s="67">
        <v>0</v>
      </c>
      <c r="Z40" s="50">
        <v>0</v>
      </c>
      <c r="AA40" s="50">
        <v>0</v>
      </c>
      <c r="AB40" s="95">
        <v>0</v>
      </c>
    </row>
    <row r="41" spans="2:28" ht="21.75" customHeight="1">
      <c r="B41" s="1" t="s">
        <v>373</v>
      </c>
      <c r="C41" s="51">
        <v>0</v>
      </c>
      <c r="D41" s="45">
        <v>0</v>
      </c>
      <c r="E41" s="67">
        <v>100</v>
      </c>
      <c r="F41" s="49">
        <v>0</v>
      </c>
      <c r="G41" s="67">
        <v>0</v>
      </c>
      <c r="H41" s="49">
        <v>0</v>
      </c>
      <c r="I41" s="67">
        <v>0</v>
      </c>
      <c r="J41" s="49">
        <v>0</v>
      </c>
      <c r="K41" s="67">
        <v>0</v>
      </c>
      <c r="L41" s="49">
        <v>0</v>
      </c>
      <c r="M41" s="67">
        <v>0</v>
      </c>
      <c r="N41" s="49">
        <v>0</v>
      </c>
      <c r="O41" s="67">
        <v>0</v>
      </c>
      <c r="P41" s="403">
        <v>0</v>
      </c>
      <c r="Q41" s="65">
        <v>100</v>
      </c>
      <c r="R41" s="49">
        <v>0</v>
      </c>
      <c r="S41" s="67">
        <v>0</v>
      </c>
      <c r="T41" s="49">
        <v>0</v>
      </c>
      <c r="U41" s="67">
        <v>0</v>
      </c>
      <c r="V41" s="49">
        <v>0</v>
      </c>
      <c r="W41" s="67">
        <v>0</v>
      </c>
      <c r="X41" s="49">
        <v>0</v>
      </c>
      <c r="Y41" s="67">
        <v>0</v>
      </c>
      <c r="Z41" s="50">
        <v>0</v>
      </c>
      <c r="AA41" s="50">
        <v>0</v>
      </c>
      <c r="AB41" s="95">
        <v>0</v>
      </c>
    </row>
    <row r="42" spans="2:28" ht="21.75" customHeight="1">
      <c r="B42" s="1" t="s">
        <v>374</v>
      </c>
      <c r="C42" s="51">
        <v>0</v>
      </c>
      <c r="D42" s="45">
        <v>0</v>
      </c>
      <c r="E42" s="67">
        <v>100</v>
      </c>
      <c r="F42" s="49">
        <v>0</v>
      </c>
      <c r="G42" s="67">
        <v>0</v>
      </c>
      <c r="H42" s="49">
        <v>0</v>
      </c>
      <c r="I42" s="67">
        <v>0</v>
      </c>
      <c r="J42" s="49">
        <v>0</v>
      </c>
      <c r="K42" s="67">
        <v>0</v>
      </c>
      <c r="L42" s="49">
        <v>0</v>
      </c>
      <c r="M42" s="67">
        <v>0</v>
      </c>
      <c r="N42" s="49">
        <v>0</v>
      </c>
      <c r="O42" s="67">
        <v>0</v>
      </c>
      <c r="P42" s="403">
        <v>0</v>
      </c>
      <c r="Q42" s="65">
        <v>100</v>
      </c>
      <c r="R42" s="49">
        <v>0</v>
      </c>
      <c r="S42" s="67">
        <v>0</v>
      </c>
      <c r="T42" s="49">
        <v>0</v>
      </c>
      <c r="U42" s="67">
        <v>0</v>
      </c>
      <c r="V42" s="49">
        <v>0</v>
      </c>
      <c r="W42" s="67">
        <v>0</v>
      </c>
      <c r="X42" s="49">
        <v>0</v>
      </c>
      <c r="Y42" s="67">
        <v>0</v>
      </c>
      <c r="Z42" s="50">
        <v>0</v>
      </c>
      <c r="AA42" s="50">
        <v>0</v>
      </c>
      <c r="AB42" s="95">
        <v>0</v>
      </c>
    </row>
    <row r="43" spans="2:28" ht="21.75" customHeight="1">
      <c r="B43" s="1" t="s">
        <v>375</v>
      </c>
      <c r="C43" s="51">
        <v>0</v>
      </c>
      <c r="D43" s="45">
        <v>0</v>
      </c>
      <c r="E43" s="67">
        <v>100</v>
      </c>
      <c r="F43" s="49">
        <v>0</v>
      </c>
      <c r="G43" s="67">
        <v>0</v>
      </c>
      <c r="H43" s="49">
        <v>0</v>
      </c>
      <c r="I43" s="67">
        <v>0</v>
      </c>
      <c r="J43" s="49">
        <v>0</v>
      </c>
      <c r="K43" s="67">
        <v>0</v>
      </c>
      <c r="L43" s="49">
        <v>0</v>
      </c>
      <c r="M43" s="67">
        <v>0</v>
      </c>
      <c r="N43" s="49">
        <v>0</v>
      </c>
      <c r="O43" s="67">
        <v>0</v>
      </c>
      <c r="P43" s="403">
        <v>0</v>
      </c>
      <c r="Q43" s="65">
        <v>100</v>
      </c>
      <c r="R43" s="49">
        <v>0</v>
      </c>
      <c r="S43" s="67">
        <v>0</v>
      </c>
      <c r="T43" s="49">
        <v>0</v>
      </c>
      <c r="U43" s="67">
        <v>0</v>
      </c>
      <c r="V43" s="49">
        <v>0</v>
      </c>
      <c r="W43" s="67">
        <v>0</v>
      </c>
      <c r="X43" s="49">
        <v>0</v>
      </c>
      <c r="Y43" s="67">
        <v>0</v>
      </c>
      <c r="Z43" s="50">
        <v>0</v>
      </c>
      <c r="AA43" s="50">
        <v>0</v>
      </c>
      <c r="AB43" s="95">
        <v>0</v>
      </c>
    </row>
    <row r="44" spans="2:28" ht="21.75" customHeight="1">
      <c r="B44" s="1" t="s">
        <v>403</v>
      </c>
      <c r="C44" s="51">
        <v>0</v>
      </c>
      <c r="D44" s="45">
        <v>0</v>
      </c>
      <c r="E44" s="67">
        <v>100</v>
      </c>
      <c r="F44" s="49">
        <v>0</v>
      </c>
      <c r="G44" s="67">
        <v>0</v>
      </c>
      <c r="H44" s="49">
        <v>0</v>
      </c>
      <c r="I44" s="67">
        <v>0</v>
      </c>
      <c r="J44" s="49">
        <v>0</v>
      </c>
      <c r="K44" s="67">
        <v>0</v>
      </c>
      <c r="L44" s="49">
        <v>0</v>
      </c>
      <c r="M44" s="67">
        <v>0</v>
      </c>
      <c r="N44" s="49">
        <v>0</v>
      </c>
      <c r="O44" s="67">
        <v>0</v>
      </c>
      <c r="P44" s="403">
        <v>0</v>
      </c>
      <c r="Q44" s="65">
        <v>100</v>
      </c>
      <c r="R44" s="49">
        <v>0</v>
      </c>
      <c r="S44" s="67">
        <v>0</v>
      </c>
      <c r="T44" s="49">
        <v>0</v>
      </c>
      <c r="U44" s="67">
        <v>0</v>
      </c>
      <c r="V44" s="49">
        <v>0</v>
      </c>
      <c r="W44" s="67">
        <v>0</v>
      </c>
      <c r="X44" s="49">
        <v>0</v>
      </c>
      <c r="Y44" s="67">
        <v>0</v>
      </c>
      <c r="Z44" s="50">
        <v>0</v>
      </c>
      <c r="AA44" s="50">
        <v>0</v>
      </c>
      <c r="AB44" s="95">
        <v>0</v>
      </c>
    </row>
    <row r="45" spans="2:28" ht="21.75" customHeight="1">
      <c r="B45" s="1" t="s">
        <v>376</v>
      </c>
      <c r="C45" s="51">
        <v>4</v>
      </c>
      <c r="D45" s="45">
        <v>2</v>
      </c>
      <c r="E45" s="67">
        <v>100</v>
      </c>
      <c r="F45" s="49">
        <v>0</v>
      </c>
      <c r="G45" s="67">
        <f>F45/D45*100</f>
        <v>0</v>
      </c>
      <c r="H45" s="49">
        <v>0</v>
      </c>
      <c r="I45" s="67">
        <f>H45/D45*100</f>
        <v>0</v>
      </c>
      <c r="J45" s="49">
        <v>1</v>
      </c>
      <c r="K45" s="67">
        <f>J45/D45*100</f>
        <v>50</v>
      </c>
      <c r="L45" s="49">
        <v>1</v>
      </c>
      <c r="M45" s="67">
        <f>L45/D45*100</f>
        <v>50</v>
      </c>
      <c r="N45" s="49">
        <v>0</v>
      </c>
      <c r="O45" s="67">
        <f>N45/D45*100</f>
        <v>0</v>
      </c>
      <c r="P45" s="403">
        <v>2</v>
      </c>
      <c r="Q45" s="65">
        <v>100</v>
      </c>
      <c r="R45" s="49">
        <v>0</v>
      </c>
      <c r="S45" s="67">
        <f>R45/P45*100</f>
        <v>0</v>
      </c>
      <c r="T45" s="49">
        <v>2</v>
      </c>
      <c r="U45" s="67">
        <f>T45/P45*100</f>
        <v>100</v>
      </c>
      <c r="V45" s="49">
        <v>0</v>
      </c>
      <c r="W45" s="67">
        <f>V45/P45*100</f>
        <v>0</v>
      </c>
      <c r="X45" s="49">
        <v>0</v>
      </c>
      <c r="Y45" s="67">
        <f>X45/P45*100</f>
        <v>0</v>
      </c>
      <c r="Z45" s="50">
        <v>1</v>
      </c>
      <c r="AA45" s="50">
        <v>1</v>
      </c>
      <c r="AB45" s="95">
        <v>0</v>
      </c>
    </row>
    <row r="46" spans="2:28" ht="21.75" customHeight="1">
      <c r="B46" s="1" t="s">
        <v>377</v>
      </c>
      <c r="C46" s="51">
        <v>19</v>
      </c>
      <c r="D46" s="45">
        <v>4</v>
      </c>
      <c r="E46" s="67">
        <v>100</v>
      </c>
      <c r="F46" s="49">
        <v>0</v>
      </c>
      <c r="G46" s="67">
        <f>F46/D46*100</f>
        <v>0</v>
      </c>
      <c r="H46" s="49">
        <v>0</v>
      </c>
      <c r="I46" s="67">
        <f>H46/D46*100</f>
        <v>0</v>
      </c>
      <c r="J46" s="49">
        <v>4</v>
      </c>
      <c r="K46" s="67">
        <f>J46/D46*100</f>
        <v>100</v>
      </c>
      <c r="L46" s="49">
        <v>0</v>
      </c>
      <c r="M46" s="67">
        <f>L46/D46*100</f>
        <v>0</v>
      </c>
      <c r="N46" s="49">
        <v>0</v>
      </c>
      <c r="O46" s="67">
        <f>N46/D46*100</f>
        <v>0</v>
      </c>
      <c r="P46" s="403">
        <v>4</v>
      </c>
      <c r="Q46" s="65">
        <v>100</v>
      </c>
      <c r="R46" s="49">
        <v>0</v>
      </c>
      <c r="S46" s="67">
        <f>R46/P46*100</f>
        <v>0</v>
      </c>
      <c r="T46" s="49">
        <v>2</v>
      </c>
      <c r="U46" s="67">
        <f>T46/P46*100</f>
        <v>50</v>
      </c>
      <c r="V46" s="49">
        <v>1</v>
      </c>
      <c r="W46" s="67">
        <f>V46/P46*100</f>
        <v>25</v>
      </c>
      <c r="X46" s="49">
        <v>1</v>
      </c>
      <c r="Y46" s="67">
        <f>X46/P46*100</f>
        <v>25</v>
      </c>
      <c r="Z46" s="50">
        <v>12</v>
      </c>
      <c r="AA46" s="50">
        <v>3</v>
      </c>
      <c r="AB46" s="95">
        <v>0</v>
      </c>
    </row>
    <row r="47" spans="2:28" ht="21.75" customHeight="1">
      <c r="B47" s="1" t="s">
        <v>378</v>
      </c>
      <c r="C47" s="51">
        <v>0</v>
      </c>
      <c r="D47" s="45">
        <v>0</v>
      </c>
      <c r="E47" s="67">
        <v>100</v>
      </c>
      <c r="F47" s="49">
        <v>0</v>
      </c>
      <c r="G47" s="67">
        <v>0</v>
      </c>
      <c r="H47" s="49">
        <v>0</v>
      </c>
      <c r="I47" s="67">
        <v>0</v>
      </c>
      <c r="J47" s="49">
        <v>0</v>
      </c>
      <c r="K47" s="67">
        <v>0</v>
      </c>
      <c r="L47" s="49">
        <v>0</v>
      </c>
      <c r="M47" s="67">
        <v>0</v>
      </c>
      <c r="N47" s="49">
        <v>0</v>
      </c>
      <c r="O47" s="67">
        <v>0</v>
      </c>
      <c r="P47" s="403">
        <v>0</v>
      </c>
      <c r="Q47" s="65">
        <v>100</v>
      </c>
      <c r="R47" s="49">
        <v>0</v>
      </c>
      <c r="S47" s="67">
        <v>0</v>
      </c>
      <c r="T47" s="49">
        <v>0</v>
      </c>
      <c r="U47" s="67">
        <v>0</v>
      </c>
      <c r="V47" s="49">
        <v>0</v>
      </c>
      <c r="W47" s="67">
        <v>0</v>
      </c>
      <c r="X47" s="49">
        <v>0</v>
      </c>
      <c r="Y47" s="67">
        <v>0</v>
      </c>
      <c r="Z47" s="50">
        <v>0</v>
      </c>
      <c r="AA47" s="50">
        <v>0</v>
      </c>
      <c r="AB47" s="95">
        <v>0</v>
      </c>
    </row>
    <row r="48" spans="2:28" ht="21.75" customHeight="1">
      <c r="B48" s="1" t="s">
        <v>379</v>
      </c>
      <c r="C48" s="51">
        <v>2</v>
      </c>
      <c r="D48" s="45">
        <v>1</v>
      </c>
      <c r="E48" s="67">
        <v>100</v>
      </c>
      <c r="F48" s="49">
        <v>0</v>
      </c>
      <c r="G48" s="67">
        <f>F48/D48*100</f>
        <v>0</v>
      </c>
      <c r="H48" s="49">
        <v>0</v>
      </c>
      <c r="I48" s="67">
        <f>H48/D48*100</f>
        <v>0</v>
      </c>
      <c r="J48" s="49">
        <v>1</v>
      </c>
      <c r="K48" s="67">
        <f>J48/D48*100</f>
        <v>100</v>
      </c>
      <c r="L48" s="49">
        <v>0</v>
      </c>
      <c r="M48" s="67">
        <f>L48/D48*100</f>
        <v>0</v>
      </c>
      <c r="N48" s="49">
        <v>0</v>
      </c>
      <c r="O48" s="67">
        <f>N48/D48*100</f>
        <v>0</v>
      </c>
      <c r="P48" s="403">
        <v>1</v>
      </c>
      <c r="Q48" s="65">
        <v>100</v>
      </c>
      <c r="R48" s="49">
        <v>0</v>
      </c>
      <c r="S48" s="67">
        <f>R48/P48*100</f>
        <v>0</v>
      </c>
      <c r="T48" s="49">
        <v>1</v>
      </c>
      <c r="U48" s="67">
        <f>T48/P48*100</f>
        <v>100</v>
      </c>
      <c r="V48" s="49">
        <v>0</v>
      </c>
      <c r="W48" s="67">
        <f>V48/P48*100</f>
        <v>0</v>
      </c>
      <c r="X48" s="49">
        <v>0</v>
      </c>
      <c r="Y48" s="67">
        <f>X48/P48*100</f>
        <v>0</v>
      </c>
      <c r="Z48" s="50">
        <v>1</v>
      </c>
      <c r="AA48" s="50">
        <v>0</v>
      </c>
      <c r="AB48" s="95">
        <v>0</v>
      </c>
    </row>
    <row r="49" spans="2:28" ht="21.75" customHeight="1">
      <c r="B49" s="1" t="s">
        <v>380</v>
      </c>
      <c r="C49" s="51">
        <v>0</v>
      </c>
      <c r="D49" s="45">
        <v>0</v>
      </c>
      <c r="E49" s="67">
        <v>100</v>
      </c>
      <c r="F49" s="49">
        <v>0</v>
      </c>
      <c r="G49" s="67">
        <v>0</v>
      </c>
      <c r="H49" s="49">
        <v>0</v>
      </c>
      <c r="I49" s="67">
        <v>0</v>
      </c>
      <c r="J49" s="49">
        <v>0</v>
      </c>
      <c r="K49" s="67">
        <v>0</v>
      </c>
      <c r="L49" s="49">
        <v>0</v>
      </c>
      <c r="M49" s="67">
        <v>0</v>
      </c>
      <c r="N49" s="49">
        <v>0</v>
      </c>
      <c r="O49" s="67">
        <v>0</v>
      </c>
      <c r="P49" s="403">
        <v>0</v>
      </c>
      <c r="Q49" s="65">
        <v>100</v>
      </c>
      <c r="R49" s="49">
        <v>0</v>
      </c>
      <c r="S49" s="67">
        <v>0</v>
      </c>
      <c r="T49" s="49">
        <v>0</v>
      </c>
      <c r="U49" s="67">
        <v>0</v>
      </c>
      <c r="V49" s="49">
        <v>0</v>
      </c>
      <c r="W49" s="67">
        <v>0</v>
      </c>
      <c r="X49" s="49">
        <v>0</v>
      </c>
      <c r="Y49" s="67">
        <v>0</v>
      </c>
      <c r="Z49" s="50">
        <v>0</v>
      </c>
      <c r="AA49" s="50">
        <v>0</v>
      </c>
      <c r="AB49" s="95">
        <v>0</v>
      </c>
    </row>
    <row r="50" spans="2:28" ht="21.75" customHeight="1">
      <c r="B50" s="1" t="s">
        <v>381</v>
      </c>
      <c r="C50" s="51">
        <v>2</v>
      </c>
      <c r="D50" s="45">
        <v>1</v>
      </c>
      <c r="E50" s="67">
        <v>100</v>
      </c>
      <c r="F50" s="53">
        <v>0</v>
      </c>
      <c r="G50" s="67">
        <f>F50/D50*100</f>
        <v>0</v>
      </c>
      <c r="H50" s="53">
        <v>0</v>
      </c>
      <c r="I50" s="67">
        <f>H50/D50*100</f>
        <v>0</v>
      </c>
      <c r="J50" s="53">
        <v>1</v>
      </c>
      <c r="K50" s="67">
        <f>J50/D50*100</f>
        <v>100</v>
      </c>
      <c r="L50" s="53">
        <v>0</v>
      </c>
      <c r="M50" s="67">
        <f>L50/D50*100</f>
        <v>0</v>
      </c>
      <c r="N50" s="53">
        <v>0</v>
      </c>
      <c r="O50" s="67">
        <f>N50/D50*100</f>
        <v>0</v>
      </c>
      <c r="P50" s="403">
        <v>1</v>
      </c>
      <c r="Q50" s="65">
        <v>100</v>
      </c>
      <c r="R50" s="53">
        <v>1</v>
      </c>
      <c r="S50" s="67">
        <f>R50/P50*100</f>
        <v>100</v>
      </c>
      <c r="T50" s="53">
        <v>0</v>
      </c>
      <c r="U50" s="67">
        <f>T50/P50*100</f>
        <v>0</v>
      </c>
      <c r="V50" s="53">
        <v>0</v>
      </c>
      <c r="W50" s="67">
        <f>V50/P50*100</f>
        <v>0</v>
      </c>
      <c r="X50" s="53">
        <v>0</v>
      </c>
      <c r="Y50" s="67">
        <f>X50/P50*100</f>
        <v>0</v>
      </c>
      <c r="Z50" s="54">
        <v>1</v>
      </c>
      <c r="AA50" s="55">
        <v>0</v>
      </c>
      <c r="AB50" s="51">
        <v>0</v>
      </c>
    </row>
    <row r="51" spans="2:28" ht="21.75" customHeight="1">
      <c r="B51" s="1" t="s">
        <v>382</v>
      </c>
      <c r="C51" s="51">
        <v>0</v>
      </c>
      <c r="D51" s="45">
        <v>0</v>
      </c>
      <c r="E51" s="67">
        <v>100</v>
      </c>
      <c r="F51" s="53">
        <v>0</v>
      </c>
      <c r="G51" s="67">
        <v>0</v>
      </c>
      <c r="H51" s="53">
        <v>0</v>
      </c>
      <c r="I51" s="67">
        <v>0</v>
      </c>
      <c r="J51" s="53">
        <v>0</v>
      </c>
      <c r="K51" s="67">
        <v>0</v>
      </c>
      <c r="L51" s="53">
        <v>0</v>
      </c>
      <c r="M51" s="67">
        <v>0</v>
      </c>
      <c r="N51" s="53">
        <v>0</v>
      </c>
      <c r="O51" s="67">
        <v>0</v>
      </c>
      <c r="P51" s="403">
        <v>0</v>
      </c>
      <c r="Q51" s="65">
        <v>100</v>
      </c>
      <c r="R51" s="53">
        <v>0</v>
      </c>
      <c r="S51" s="67">
        <v>0</v>
      </c>
      <c r="T51" s="53">
        <v>0</v>
      </c>
      <c r="U51" s="67">
        <v>0</v>
      </c>
      <c r="V51" s="53">
        <v>0</v>
      </c>
      <c r="W51" s="67">
        <v>0</v>
      </c>
      <c r="X51" s="53">
        <v>0</v>
      </c>
      <c r="Y51" s="67">
        <v>0</v>
      </c>
      <c r="Z51" s="54">
        <v>0</v>
      </c>
      <c r="AA51" s="55">
        <v>0</v>
      </c>
      <c r="AB51" s="51">
        <v>0</v>
      </c>
    </row>
    <row r="52" spans="2:28" ht="21.75" customHeight="1">
      <c r="B52" s="1" t="s">
        <v>383</v>
      </c>
      <c r="C52" s="51">
        <v>1</v>
      </c>
      <c r="D52" s="45">
        <v>0</v>
      </c>
      <c r="E52" s="67">
        <v>100</v>
      </c>
      <c r="F52" s="53">
        <v>0</v>
      </c>
      <c r="G52" s="67">
        <v>0</v>
      </c>
      <c r="H52" s="53">
        <v>0</v>
      </c>
      <c r="I52" s="67">
        <v>0</v>
      </c>
      <c r="J52" s="53">
        <v>0</v>
      </c>
      <c r="K52" s="67">
        <v>0</v>
      </c>
      <c r="L52" s="53">
        <v>0</v>
      </c>
      <c r="M52" s="67">
        <v>0</v>
      </c>
      <c r="N52" s="53">
        <v>0</v>
      </c>
      <c r="O52" s="67">
        <v>0</v>
      </c>
      <c r="P52" s="403">
        <v>0</v>
      </c>
      <c r="Q52" s="65">
        <v>100</v>
      </c>
      <c r="R52" s="53">
        <v>0</v>
      </c>
      <c r="S52" s="67">
        <v>0</v>
      </c>
      <c r="T52" s="53">
        <v>0</v>
      </c>
      <c r="U52" s="67">
        <v>0</v>
      </c>
      <c r="V52" s="53">
        <v>0</v>
      </c>
      <c r="W52" s="67">
        <v>0</v>
      </c>
      <c r="X52" s="53">
        <v>0</v>
      </c>
      <c r="Y52" s="67">
        <v>0</v>
      </c>
      <c r="Z52" s="54">
        <v>1</v>
      </c>
      <c r="AA52" s="55">
        <v>0</v>
      </c>
      <c r="AB52" s="51">
        <v>0</v>
      </c>
    </row>
    <row r="53" spans="2:28" ht="21.75" customHeight="1" thickBot="1">
      <c r="B53" s="401" t="s">
        <v>384</v>
      </c>
      <c r="C53" s="98">
        <v>10</v>
      </c>
      <c r="D53" s="399">
        <v>4</v>
      </c>
      <c r="E53" s="83">
        <v>100</v>
      </c>
      <c r="F53" s="56">
        <v>0</v>
      </c>
      <c r="G53" s="83">
        <f>F53/D53*100</f>
        <v>0</v>
      </c>
      <c r="H53" s="56">
        <v>0</v>
      </c>
      <c r="I53" s="83">
        <f>H53/D53*100</f>
        <v>0</v>
      </c>
      <c r="J53" s="56">
        <v>3</v>
      </c>
      <c r="K53" s="83">
        <f>J53/D53*100</f>
        <v>75</v>
      </c>
      <c r="L53" s="56">
        <v>1</v>
      </c>
      <c r="M53" s="83">
        <f>L53/D53*100</f>
        <v>25</v>
      </c>
      <c r="N53" s="56">
        <v>0</v>
      </c>
      <c r="O53" s="83">
        <f>N53/D53*100</f>
        <v>0</v>
      </c>
      <c r="P53" s="88">
        <v>4</v>
      </c>
      <c r="Q53" s="86">
        <v>100</v>
      </c>
      <c r="R53" s="56">
        <v>4</v>
      </c>
      <c r="S53" s="83">
        <f>R53/P53*100</f>
        <v>100</v>
      </c>
      <c r="T53" s="56">
        <v>0</v>
      </c>
      <c r="U53" s="83">
        <f>T53/P53*100</f>
        <v>0</v>
      </c>
      <c r="V53" s="56">
        <v>0</v>
      </c>
      <c r="W53" s="83">
        <f>V53/P53*100</f>
        <v>0</v>
      </c>
      <c r="X53" s="56">
        <v>0</v>
      </c>
      <c r="Y53" s="83">
        <f>X53/P53*100</f>
        <v>0</v>
      </c>
      <c r="Z53" s="98">
        <v>5</v>
      </c>
      <c r="AA53" s="98">
        <v>1</v>
      </c>
      <c r="AB53" s="98">
        <v>0</v>
      </c>
    </row>
    <row r="54" spans="2:28" ht="21.75" customHeight="1" thickTop="1">
      <c r="B54" s="11" t="s">
        <v>3</v>
      </c>
      <c r="C54" s="99">
        <f>SUM(C7:C53)</f>
        <v>184</v>
      </c>
      <c r="D54" s="59">
        <f>SUM(D7:D53)</f>
        <v>117</v>
      </c>
      <c r="E54" s="85">
        <v>100</v>
      </c>
      <c r="F54" s="60">
        <f>SUM(F7:F53)</f>
        <v>6</v>
      </c>
      <c r="G54" s="82">
        <f>F54/D54*100</f>
        <v>5.128205128205128</v>
      </c>
      <c r="H54" s="60">
        <f>SUM(H7:H53)</f>
        <v>1</v>
      </c>
      <c r="I54" s="82">
        <f>H54/D54*100</f>
        <v>0.8547008547008548</v>
      </c>
      <c r="J54" s="60">
        <f>SUM(J7:J53)</f>
        <v>66</v>
      </c>
      <c r="K54" s="82">
        <f>J54/D54*100</f>
        <v>56.41025641025641</v>
      </c>
      <c r="L54" s="60">
        <f>SUM(L7:L53)</f>
        <v>43</v>
      </c>
      <c r="M54" s="82">
        <f>L54/D54*100</f>
        <v>36.75213675213676</v>
      </c>
      <c r="N54" s="60">
        <f>SUM(N7:N53)</f>
        <v>1</v>
      </c>
      <c r="O54" s="82">
        <f>N54/D54*100</f>
        <v>0.8547008547008548</v>
      </c>
      <c r="P54" s="60">
        <f>SUM(P7:P53)</f>
        <v>117</v>
      </c>
      <c r="Q54" s="87">
        <v>100</v>
      </c>
      <c r="R54" s="60">
        <f>SUM(R7:R53)</f>
        <v>95</v>
      </c>
      <c r="S54" s="82">
        <f>R54/P54*100</f>
        <v>81.19658119658119</v>
      </c>
      <c r="T54" s="60">
        <f>SUM(T7:T53)</f>
        <v>13</v>
      </c>
      <c r="U54" s="82">
        <f>T54/P54*100</f>
        <v>11.11111111111111</v>
      </c>
      <c r="V54" s="60">
        <f>SUM(V7:V53)</f>
        <v>8</v>
      </c>
      <c r="W54" s="82">
        <f>V54/P54*100</f>
        <v>6.837606837606838</v>
      </c>
      <c r="X54" s="60">
        <f>SUM(X7:X53)</f>
        <v>1</v>
      </c>
      <c r="Y54" s="82">
        <f>X54/P54*100</f>
        <v>0.8547008547008548</v>
      </c>
      <c r="Z54" s="99">
        <f>SUM(Z7:Z53)</f>
        <v>42</v>
      </c>
      <c r="AA54" s="99">
        <f>SUM(AA7:AA53)</f>
        <v>20</v>
      </c>
      <c r="AB54" s="99">
        <f>SUM(AB7:AB53)</f>
        <v>5</v>
      </c>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xl/worksheets/sheet9.xml><?xml version="1.0" encoding="utf-8"?>
<worksheet xmlns="http://schemas.openxmlformats.org/spreadsheetml/2006/main" xmlns:r="http://schemas.openxmlformats.org/officeDocument/2006/relationships">
  <sheetPr>
    <pageSetUpPr fitToPage="1"/>
  </sheetPr>
  <dimension ref="B1:AB61"/>
  <sheetViews>
    <sheetView view="pageBreakPreview" zoomScale="70" zoomScaleNormal="75" zoomScaleSheetLayoutView="70" zoomScalePageLayoutView="0" workbookViewId="0" topLeftCell="A1">
      <pane xSplit="2" ySplit="5" topLeftCell="C33" activePane="bottomRight" state="frozen"/>
      <selection pane="topLeft" activeCell="L16" sqref="L16"/>
      <selection pane="topRight" activeCell="L16" sqref="L16"/>
      <selection pane="bottomLeft" activeCell="L16" sqref="L16"/>
      <selection pane="bottomRight" activeCell="P66" sqref="P66"/>
    </sheetView>
  </sheetViews>
  <sheetFormatPr defaultColWidth="9.00390625" defaultRowHeight="13.5"/>
  <cols>
    <col min="1" max="1" width="2.75390625" style="40" customWidth="1"/>
    <col min="2" max="2" width="15.125" style="40" customWidth="1"/>
    <col min="3" max="4" width="8.375" style="40" customWidth="1"/>
    <col min="5" max="5" width="7.125" style="40" customWidth="1"/>
    <col min="6" max="6" width="8.375" style="40" customWidth="1"/>
    <col min="7" max="7" width="9.25390625" style="40" customWidth="1"/>
    <col min="8" max="8" width="8.375" style="40" customWidth="1"/>
    <col min="9" max="9" width="8.50390625" style="40" customWidth="1"/>
    <col min="10" max="10" width="8.375" style="40" customWidth="1"/>
    <col min="11" max="11" width="8.00390625" style="40" customWidth="1"/>
    <col min="12" max="12" width="8.375" style="40" customWidth="1"/>
    <col min="13" max="13" width="8.25390625" style="40" customWidth="1"/>
    <col min="14" max="14" width="7.875" style="40" customWidth="1"/>
    <col min="15" max="15" width="8.375" style="40" customWidth="1"/>
    <col min="16" max="16" width="8.75390625" style="40" customWidth="1"/>
    <col min="17" max="17" width="7.375" style="40" customWidth="1"/>
    <col min="18" max="18" width="8.75390625" style="40" customWidth="1"/>
    <col min="19" max="19" width="8.50390625" style="40" customWidth="1"/>
    <col min="20" max="20" width="8.75390625" style="40" customWidth="1"/>
    <col min="21" max="21" width="8.125" style="40" customWidth="1"/>
    <col min="22" max="22" width="8.75390625" style="40" customWidth="1"/>
    <col min="23" max="23" width="8.50390625" style="40" customWidth="1"/>
    <col min="24" max="24" width="8.75390625" style="40" customWidth="1"/>
    <col min="25" max="25" width="8.50390625" style="40" customWidth="1"/>
    <col min="26" max="26" width="9.125" style="40" customWidth="1"/>
    <col min="27" max="27" width="9.50390625" style="40" customWidth="1"/>
    <col min="28" max="28" width="17.50390625" style="40" customWidth="1"/>
    <col min="29" max="16384" width="9.00390625" style="40" customWidth="1"/>
  </cols>
  <sheetData>
    <row r="1" spans="2:26" s="3" customFormat="1" ht="18" customHeight="1">
      <c r="B1" s="2" t="s">
        <v>48</v>
      </c>
      <c r="C1" s="2"/>
      <c r="D1" s="2"/>
      <c r="E1" s="2"/>
      <c r="F1" s="2"/>
      <c r="G1" s="2"/>
      <c r="H1" s="2"/>
      <c r="I1" s="2"/>
      <c r="J1" s="2"/>
      <c r="K1" s="2"/>
      <c r="L1" s="2"/>
      <c r="M1" s="2"/>
      <c r="N1" s="2"/>
      <c r="O1" s="2"/>
      <c r="P1" s="2"/>
      <c r="Q1" s="2"/>
      <c r="R1" s="2"/>
      <c r="S1" s="2"/>
      <c r="T1" s="2"/>
      <c r="U1" s="2"/>
      <c r="V1" s="2"/>
      <c r="W1" s="2"/>
      <c r="X1" s="2"/>
      <c r="Y1" s="2"/>
      <c r="Z1" s="2"/>
    </row>
    <row r="2" spans="2:28" s="89" customFormat="1" ht="18" customHeight="1">
      <c r="B2" s="539" t="s">
        <v>37</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row>
    <row r="3" spans="2:28" s="89" customFormat="1" ht="18" customHeight="1">
      <c r="B3" s="90" t="s">
        <v>49</v>
      </c>
      <c r="C3" s="90"/>
      <c r="D3" s="41"/>
      <c r="E3" s="41"/>
      <c r="F3" s="41"/>
      <c r="G3" s="41"/>
      <c r="H3" s="41"/>
      <c r="I3" s="41"/>
      <c r="J3" s="41"/>
      <c r="K3" s="41"/>
      <c r="L3" s="41"/>
      <c r="M3" s="41"/>
      <c r="N3" s="41"/>
      <c r="O3" s="41"/>
      <c r="P3" s="41"/>
      <c r="Q3" s="41"/>
      <c r="R3" s="41"/>
      <c r="S3" s="41"/>
      <c r="T3" s="41"/>
      <c r="U3" s="41"/>
      <c r="V3" s="41"/>
      <c r="W3" s="41"/>
      <c r="X3" s="41"/>
      <c r="Y3" s="41"/>
      <c r="Z3" s="41"/>
      <c r="AA3" s="40"/>
      <c r="AB3" s="40"/>
    </row>
    <row r="4" spans="2:28" ht="18" customHeight="1">
      <c r="B4" s="565" t="s">
        <v>0</v>
      </c>
      <c r="C4" s="568" t="s">
        <v>1</v>
      </c>
      <c r="D4" s="530" t="s">
        <v>32</v>
      </c>
      <c r="E4" s="556"/>
      <c r="F4" s="556"/>
      <c r="G4" s="556"/>
      <c r="H4" s="556"/>
      <c r="I4" s="556"/>
      <c r="J4" s="556"/>
      <c r="K4" s="556"/>
      <c r="L4" s="556"/>
      <c r="M4" s="556"/>
      <c r="N4" s="556"/>
      <c r="O4" s="557"/>
      <c r="P4" s="558" t="s">
        <v>32</v>
      </c>
      <c r="Q4" s="559"/>
      <c r="R4" s="559"/>
      <c r="S4" s="559"/>
      <c r="T4" s="559"/>
      <c r="U4" s="559"/>
      <c r="V4" s="559"/>
      <c r="W4" s="559"/>
      <c r="X4" s="559"/>
      <c r="Y4" s="559"/>
      <c r="Z4" s="530" t="s">
        <v>22</v>
      </c>
      <c r="AA4" s="530" t="s">
        <v>2</v>
      </c>
      <c r="AB4" s="568" t="s">
        <v>40</v>
      </c>
    </row>
    <row r="5" spans="2:28" ht="20.25" customHeight="1">
      <c r="B5" s="566"/>
      <c r="C5" s="569"/>
      <c r="D5" s="12"/>
      <c r="E5" s="13"/>
      <c r="F5" s="534" t="s">
        <v>23</v>
      </c>
      <c r="G5" s="535"/>
      <c r="H5" s="534" t="s">
        <v>31</v>
      </c>
      <c r="I5" s="535"/>
      <c r="J5" s="534" t="s">
        <v>11</v>
      </c>
      <c r="K5" s="535"/>
      <c r="L5" s="534" t="s">
        <v>12</v>
      </c>
      <c r="M5" s="535"/>
      <c r="N5" s="534" t="s">
        <v>13</v>
      </c>
      <c r="O5" s="535"/>
      <c r="P5" s="15"/>
      <c r="Q5" s="16"/>
      <c r="R5" s="558" t="s">
        <v>33</v>
      </c>
      <c r="S5" s="561"/>
      <c r="T5" s="560" t="s">
        <v>34</v>
      </c>
      <c r="U5" s="561"/>
      <c r="V5" s="560" t="s">
        <v>35</v>
      </c>
      <c r="W5" s="561"/>
      <c r="X5" s="560" t="s">
        <v>36</v>
      </c>
      <c r="Y5" s="561"/>
      <c r="Z5" s="572"/>
      <c r="AA5" s="572"/>
      <c r="AB5" s="571"/>
    </row>
    <row r="6" spans="2:28" ht="19.5" customHeight="1">
      <c r="B6" s="567"/>
      <c r="C6" s="570"/>
      <c r="D6" s="30" t="s">
        <v>6</v>
      </c>
      <c r="E6" s="39" t="s">
        <v>7</v>
      </c>
      <c r="F6" s="14" t="s">
        <v>6</v>
      </c>
      <c r="G6" s="4" t="s">
        <v>7</v>
      </c>
      <c r="H6" s="30" t="s">
        <v>6</v>
      </c>
      <c r="I6" s="39" t="s">
        <v>7</v>
      </c>
      <c r="J6" s="30" t="s">
        <v>6</v>
      </c>
      <c r="K6" s="39" t="s">
        <v>7</v>
      </c>
      <c r="L6" s="14" t="s">
        <v>6</v>
      </c>
      <c r="M6" s="4" t="s">
        <v>7</v>
      </c>
      <c r="N6" s="14" t="s">
        <v>6</v>
      </c>
      <c r="O6" s="39" t="s">
        <v>7</v>
      </c>
      <c r="P6" s="17" t="s">
        <v>6</v>
      </c>
      <c r="Q6" s="18" t="s">
        <v>7</v>
      </c>
      <c r="R6" s="91" t="s">
        <v>6</v>
      </c>
      <c r="S6" s="92" t="s">
        <v>7</v>
      </c>
      <c r="T6" s="17" t="s">
        <v>6</v>
      </c>
      <c r="U6" s="18" t="s">
        <v>7</v>
      </c>
      <c r="V6" s="17" t="s">
        <v>6</v>
      </c>
      <c r="W6" s="18" t="s">
        <v>7</v>
      </c>
      <c r="X6" s="91" t="s">
        <v>6</v>
      </c>
      <c r="Y6" s="92" t="s">
        <v>7</v>
      </c>
      <c r="Z6" s="44" t="s">
        <v>6</v>
      </c>
      <c r="AA6" s="44" t="s">
        <v>6</v>
      </c>
      <c r="AB6" s="93" t="s">
        <v>20</v>
      </c>
    </row>
    <row r="7" spans="2:28" ht="21.75" customHeight="1">
      <c r="B7" s="9" t="s">
        <v>339</v>
      </c>
      <c r="C7" s="51">
        <f>SUM(D7+Z7+AA7+AB7)</f>
        <v>176</v>
      </c>
      <c r="D7" s="45">
        <f>SUM(F7+H7+J7+L7+N7)</f>
        <v>59</v>
      </c>
      <c r="E7" s="65">
        <v>100</v>
      </c>
      <c r="F7" s="49">
        <f>SUM('別表4-1'!F7+'別表4-5'!F7)</f>
        <v>1</v>
      </c>
      <c r="G7" s="66">
        <f>F7/D7*100</f>
        <v>1.694915254237288</v>
      </c>
      <c r="H7" s="50">
        <f>SUM('別表4-1'!H7+'別表4-5'!H7)</f>
        <v>1</v>
      </c>
      <c r="I7" s="67">
        <f>H7/D7*100</f>
        <v>1.694915254237288</v>
      </c>
      <c r="J7" s="50">
        <f>SUM('別表4-1'!J7+'別表4-5'!J7)</f>
        <v>47</v>
      </c>
      <c r="K7" s="67">
        <f>J7/D7*100</f>
        <v>79.66101694915254</v>
      </c>
      <c r="L7" s="49">
        <f>SUM('別表4-1'!L7+'別表4-5'!L7)</f>
        <v>10</v>
      </c>
      <c r="M7" s="66">
        <f>L7/D7*100</f>
        <v>16.94915254237288</v>
      </c>
      <c r="N7" s="49">
        <f>SUM('別表4-1'!N7+'別表4-5'!N7)</f>
        <v>0</v>
      </c>
      <c r="O7" s="67">
        <f>N7/D7*100</f>
        <v>0</v>
      </c>
      <c r="P7" s="45">
        <f>SUM(R7+T7+V7+X7)</f>
        <v>59</v>
      </c>
      <c r="Q7" s="65">
        <v>100</v>
      </c>
      <c r="R7" s="49">
        <f>SUM('別表4-1'!R7+'別表4-5'!R7)</f>
        <v>10</v>
      </c>
      <c r="S7" s="66">
        <f>R7/P7*100</f>
        <v>16.94915254237288</v>
      </c>
      <c r="T7" s="50">
        <f>SUM('別表4-1'!T7+'別表4-5'!T7)</f>
        <v>36</v>
      </c>
      <c r="U7" s="67">
        <f>T7/P7*100</f>
        <v>61.016949152542374</v>
      </c>
      <c r="V7" s="50">
        <f>SUM('別表4-1'!V7+'別表4-5'!V7)</f>
        <v>13</v>
      </c>
      <c r="W7" s="67">
        <f>V7/P7*100</f>
        <v>22.033898305084744</v>
      </c>
      <c r="X7" s="49">
        <f>SUM('別表4-1'!X7+'別表4-5'!X7)</f>
        <v>0</v>
      </c>
      <c r="Y7" s="66">
        <f>X7/P7*100</f>
        <v>0</v>
      </c>
      <c r="Z7" s="396">
        <f>SUM('別表4-1'!Z7+'別表4-5'!Z7)</f>
        <v>74</v>
      </c>
      <c r="AA7" s="396">
        <f>SUM('別表4-1'!AA7+'別表4-5'!AA7)</f>
        <v>43</v>
      </c>
      <c r="AB7" s="94">
        <f>SUM('別表4-1'!AB7+'別表4-5'!AB7)</f>
        <v>0</v>
      </c>
    </row>
    <row r="8" spans="2:28" ht="21.75" customHeight="1">
      <c r="B8" s="9" t="s">
        <v>340</v>
      </c>
      <c r="C8" s="51">
        <f aca="true" t="shared" si="0" ref="C8:C53">SUM(D8+Z8+AA8+AB8)</f>
        <v>23</v>
      </c>
      <c r="D8" s="45">
        <f aca="true" t="shared" si="1" ref="D8:D53">SUM(F8+H8+J8+L8+N8)</f>
        <v>5</v>
      </c>
      <c r="E8" s="67">
        <v>100</v>
      </c>
      <c r="F8" s="49">
        <f>SUM('別表4-1'!F8+'別表4-5'!F8)</f>
        <v>1</v>
      </c>
      <c r="G8" s="66">
        <f>F8/D8*100</f>
        <v>20</v>
      </c>
      <c r="H8" s="50">
        <f>SUM('別表4-1'!H8+'別表4-5'!H8)</f>
        <v>0</v>
      </c>
      <c r="I8" s="67">
        <f>H8/D8*100</f>
        <v>0</v>
      </c>
      <c r="J8" s="50">
        <f>SUM('別表4-1'!J8+'別表4-5'!J8)</f>
        <v>3</v>
      </c>
      <c r="K8" s="67">
        <f>J8/D8*100</f>
        <v>60</v>
      </c>
      <c r="L8" s="49">
        <f>SUM('別表4-1'!L8+'別表4-5'!L8)</f>
        <v>1</v>
      </c>
      <c r="M8" s="66">
        <f>L8/D8*100</f>
        <v>20</v>
      </c>
      <c r="N8" s="49">
        <f>SUM('別表4-1'!N8+'別表4-5'!N8)</f>
        <v>0</v>
      </c>
      <c r="O8" s="67">
        <f>N8/D8*100</f>
        <v>0</v>
      </c>
      <c r="P8" s="45">
        <f aca="true" t="shared" si="2" ref="P8:P53">SUM(R8+T8+V8+X8)</f>
        <v>5</v>
      </c>
      <c r="Q8" s="65">
        <v>100</v>
      </c>
      <c r="R8" s="49">
        <f>SUM('別表4-1'!R8+'別表4-5'!R8)</f>
        <v>1</v>
      </c>
      <c r="S8" s="66">
        <f>R8/P8*100</f>
        <v>20</v>
      </c>
      <c r="T8" s="50">
        <f>SUM('別表4-1'!T8+'別表4-5'!T8)</f>
        <v>1</v>
      </c>
      <c r="U8" s="67">
        <f>T8/P8*100</f>
        <v>20</v>
      </c>
      <c r="V8" s="50">
        <f>SUM('別表4-1'!V8+'別表4-5'!V8)</f>
        <v>1</v>
      </c>
      <c r="W8" s="67">
        <f>V8/P8*100</f>
        <v>20</v>
      </c>
      <c r="X8" s="49">
        <f>SUM('別表4-1'!X8+'別表4-5'!X8)</f>
        <v>2</v>
      </c>
      <c r="Y8" s="66">
        <f>X8/P8*100</f>
        <v>40</v>
      </c>
      <c r="Z8" s="396">
        <f>SUM('別表4-1'!Z8+'別表4-5'!Z8)</f>
        <v>12</v>
      </c>
      <c r="AA8" s="396">
        <f>SUM('別表4-1'!AA8+'別表4-5'!AA8)</f>
        <v>6</v>
      </c>
      <c r="AB8" s="94">
        <f>SUM('別表4-1'!AB8+'別表4-5'!AB8)</f>
        <v>0</v>
      </c>
    </row>
    <row r="9" spans="2:28" ht="21.75" customHeight="1">
      <c r="B9" s="1" t="s">
        <v>341</v>
      </c>
      <c r="C9" s="51">
        <f t="shared" si="0"/>
        <v>18</v>
      </c>
      <c r="D9" s="45">
        <f t="shared" si="1"/>
        <v>3</v>
      </c>
      <c r="E9" s="67">
        <v>100</v>
      </c>
      <c r="F9" s="49">
        <f>SUM('別表4-1'!F9+'別表4-5'!F9)</f>
        <v>0</v>
      </c>
      <c r="G9" s="66">
        <f>F9/D9*100</f>
        <v>0</v>
      </c>
      <c r="H9" s="50">
        <f>SUM('別表4-1'!H9+'別表4-5'!H9)</f>
        <v>0</v>
      </c>
      <c r="I9" s="67">
        <f>H9/D9*100</f>
        <v>0</v>
      </c>
      <c r="J9" s="50">
        <f>SUM('別表4-1'!J9+'別表4-5'!J9)</f>
        <v>2</v>
      </c>
      <c r="K9" s="67">
        <f>J9/D9*100</f>
        <v>66.66666666666666</v>
      </c>
      <c r="L9" s="49">
        <f>SUM('別表4-1'!L9+'別表4-5'!L9)</f>
        <v>1</v>
      </c>
      <c r="M9" s="66">
        <f>L9/D9*100</f>
        <v>33.33333333333333</v>
      </c>
      <c r="N9" s="49">
        <f>SUM('別表4-1'!N9+'別表4-5'!N9)</f>
        <v>0</v>
      </c>
      <c r="O9" s="67">
        <f>N9/D9*100</f>
        <v>0</v>
      </c>
      <c r="P9" s="45">
        <f t="shared" si="2"/>
        <v>3</v>
      </c>
      <c r="Q9" s="65">
        <v>100</v>
      </c>
      <c r="R9" s="49">
        <f>SUM('別表4-1'!R9+'別表4-5'!R9)</f>
        <v>1</v>
      </c>
      <c r="S9" s="66">
        <f>R9/P9*100</f>
        <v>33.33333333333333</v>
      </c>
      <c r="T9" s="50">
        <f>SUM('別表4-1'!T9+'別表4-5'!T9)</f>
        <v>2</v>
      </c>
      <c r="U9" s="67">
        <f>T9/P9*100</f>
        <v>66.66666666666666</v>
      </c>
      <c r="V9" s="50">
        <f>SUM('別表4-1'!V9+'別表4-5'!V9)</f>
        <v>0</v>
      </c>
      <c r="W9" s="67">
        <f>V9/P9*100</f>
        <v>0</v>
      </c>
      <c r="X9" s="49">
        <f>SUM('別表4-1'!X9+'別表4-5'!X9)</f>
        <v>0</v>
      </c>
      <c r="Y9" s="66">
        <f>X9/P9*100</f>
        <v>0</v>
      </c>
      <c r="Z9" s="396">
        <f>SUM('別表4-1'!Z9+'別表4-5'!Z9)</f>
        <v>13</v>
      </c>
      <c r="AA9" s="396">
        <f>SUM('別表4-1'!AA9+'別表4-5'!AA9)</f>
        <v>2</v>
      </c>
      <c r="AB9" s="94">
        <f>SUM('別表4-1'!AB9+'別表4-5'!AB9)</f>
        <v>0</v>
      </c>
    </row>
    <row r="10" spans="2:28" ht="21.75" customHeight="1">
      <c r="B10" s="1" t="s">
        <v>342</v>
      </c>
      <c r="C10" s="51">
        <f t="shared" si="0"/>
        <v>76</v>
      </c>
      <c r="D10" s="45">
        <f t="shared" si="1"/>
        <v>31</v>
      </c>
      <c r="E10" s="67">
        <v>100</v>
      </c>
      <c r="F10" s="49">
        <f>SUM('別表4-1'!F10+'別表4-5'!F10)</f>
        <v>6</v>
      </c>
      <c r="G10" s="66">
        <f aca="true" t="shared" si="3" ref="G10:G53">F10/D10*100</f>
        <v>19.35483870967742</v>
      </c>
      <c r="H10" s="50">
        <f>SUM('別表4-1'!H10+'別表4-5'!H10)</f>
        <v>0</v>
      </c>
      <c r="I10" s="67">
        <f aca="true" t="shared" si="4" ref="I10:I53">H10/D10*100</f>
        <v>0</v>
      </c>
      <c r="J10" s="50">
        <f>SUM('別表4-1'!J10+'別表4-5'!J10)</f>
        <v>19</v>
      </c>
      <c r="K10" s="67">
        <f aca="true" t="shared" si="5" ref="K10:K53">J10/D10*100</f>
        <v>61.29032258064516</v>
      </c>
      <c r="L10" s="49">
        <f>SUM('別表4-1'!L10+'別表4-5'!L10)</f>
        <v>6</v>
      </c>
      <c r="M10" s="66">
        <f aca="true" t="shared" si="6" ref="M10:M53">L10/D10*100</f>
        <v>19.35483870967742</v>
      </c>
      <c r="N10" s="49">
        <f>SUM('別表4-1'!N10+'別表4-5'!N10)</f>
        <v>0</v>
      </c>
      <c r="O10" s="67">
        <f aca="true" t="shared" si="7" ref="O10:O53">N10/D10*100</f>
        <v>0</v>
      </c>
      <c r="P10" s="45">
        <f t="shared" si="2"/>
        <v>31</v>
      </c>
      <c r="Q10" s="65">
        <v>100</v>
      </c>
      <c r="R10" s="49">
        <f>SUM('別表4-1'!R10+'別表4-5'!R10)</f>
        <v>6</v>
      </c>
      <c r="S10" s="66">
        <f aca="true" t="shared" si="8" ref="S10:S53">R10/P10*100</f>
        <v>19.35483870967742</v>
      </c>
      <c r="T10" s="50">
        <f>SUM('別表4-1'!T10+'別表4-5'!T10)</f>
        <v>7</v>
      </c>
      <c r="U10" s="67">
        <f aca="true" t="shared" si="9" ref="U10:U53">T10/P10*100</f>
        <v>22.58064516129032</v>
      </c>
      <c r="V10" s="50">
        <f>SUM('別表4-1'!V10+'別表4-5'!V10)</f>
        <v>17</v>
      </c>
      <c r="W10" s="67">
        <f aca="true" t="shared" si="10" ref="W10:W53">V10/P10*100</f>
        <v>54.83870967741935</v>
      </c>
      <c r="X10" s="49">
        <f>SUM('別表4-1'!X10+'別表4-5'!X10)</f>
        <v>1</v>
      </c>
      <c r="Y10" s="66">
        <f aca="true" t="shared" si="11" ref="Y10:Y53">X10/P10*100</f>
        <v>3.225806451612903</v>
      </c>
      <c r="Z10" s="396">
        <f>SUM('別表4-1'!Z10+'別表4-5'!Z10)</f>
        <v>40</v>
      </c>
      <c r="AA10" s="396">
        <f>SUM('別表4-1'!AA10+'別表4-5'!AA10)</f>
        <v>5</v>
      </c>
      <c r="AB10" s="94">
        <f>SUM('別表4-1'!AB10+'別表4-5'!AB10)</f>
        <v>0</v>
      </c>
    </row>
    <row r="11" spans="2:28" ht="21.75" customHeight="1">
      <c r="B11" s="1" t="s">
        <v>343</v>
      </c>
      <c r="C11" s="51">
        <f t="shared" si="0"/>
        <v>19</v>
      </c>
      <c r="D11" s="45">
        <f t="shared" si="1"/>
        <v>9</v>
      </c>
      <c r="E11" s="67">
        <v>100</v>
      </c>
      <c r="F11" s="49">
        <f>SUM('別表4-1'!F11+'別表4-5'!F11)</f>
        <v>2</v>
      </c>
      <c r="G11" s="66">
        <f t="shared" si="3"/>
        <v>22.22222222222222</v>
      </c>
      <c r="H11" s="50">
        <f>SUM('別表4-1'!H11+'別表4-5'!H11)</f>
        <v>0</v>
      </c>
      <c r="I11" s="67">
        <f t="shared" si="4"/>
        <v>0</v>
      </c>
      <c r="J11" s="50">
        <f>SUM('別表4-1'!J11+'別表4-5'!J11)</f>
        <v>6</v>
      </c>
      <c r="K11" s="67">
        <f t="shared" si="5"/>
        <v>66.66666666666666</v>
      </c>
      <c r="L11" s="49">
        <f>SUM('別表4-1'!L11+'別表4-5'!L11)</f>
        <v>1</v>
      </c>
      <c r="M11" s="66">
        <f t="shared" si="6"/>
        <v>11.11111111111111</v>
      </c>
      <c r="N11" s="49">
        <f>SUM('別表4-1'!N11+'別表4-5'!N11)</f>
        <v>0</v>
      </c>
      <c r="O11" s="67">
        <f t="shared" si="7"/>
        <v>0</v>
      </c>
      <c r="P11" s="45">
        <f t="shared" si="2"/>
        <v>9</v>
      </c>
      <c r="Q11" s="65">
        <v>100</v>
      </c>
      <c r="R11" s="49">
        <f>SUM('別表4-1'!R11+'別表4-5'!R11)</f>
        <v>6</v>
      </c>
      <c r="S11" s="66">
        <f t="shared" si="8"/>
        <v>66.66666666666666</v>
      </c>
      <c r="T11" s="50">
        <f>SUM('別表4-1'!T11+'別表4-5'!T11)</f>
        <v>3</v>
      </c>
      <c r="U11" s="67">
        <f t="shared" si="9"/>
        <v>33.33333333333333</v>
      </c>
      <c r="V11" s="50">
        <f>SUM('別表4-1'!V11+'別表4-5'!V11)</f>
        <v>0</v>
      </c>
      <c r="W11" s="67">
        <f t="shared" si="10"/>
        <v>0</v>
      </c>
      <c r="X11" s="49">
        <f>SUM('別表4-1'!X11+'別表4-5'!X11)</f>
        <v>0</v>
      </c>
      <c r="Y11" s="66">
        <f t="shared" si="11"/>
        <v>0</v>
      </c>
      <c r="Z11" s="396">
        <f>SUM('別表4-1'!Z11+'別表4-5'!Z11)</f>
        <v>6</v>
      </c>
      <c r="AA11" s="396">
        <f>SUM('別表4-1'!AA11+'別表4-5'!AA11)</f>
        <v>4</v>
      </c>
      <c r="AB11" s="94">
        <f>SUM('別表4-1'!AB11+'別表4-5'!AB11)</f>
        <v>0</v>
      </c>
    </row>
    <row r="12" spans="2:28" ht="21.75" customHeight="1">
      <c r="B12" s="1" t="s">
        <v>344</v>
      </c>
      <c r="C12" s="51">
        <f t="shared" si="0"/>
        <v>16</v>
      </c>
      <c r="D12" s="45">
        <f t="shared" si="1"/>
        <v>4</v>
      </c>
      <c r="E12" s="67">
        <v>100</v>
      </c>
      <c r="F12" s="49">
        <f>SUM('別表4-1'!F12+'別表4-5'!F12)</f>
        <v>1</v>
      </c>
      <c r="G12" s="66">
        <f t="shared" si="3"/>
        <v>25</v>
      </c>
      <c r="H12" s="50">
        <f>SUM('別表4-1'!H12+'別表4-5'!H12)</f>
        <v>0</v>
      </c>
      <c r="I12" s="67">
        <f t="shared" si="4"/>
        <v>0</v>
      </c>
      <c r="J12" s="50">
        <f>SUM('別表4-1'!J12+'別表4-5'!J12)</f>
        <v>2</v>
      </c>
      <c r="K12" s="67">
        <f t="shared" si="5"/>
        <v>50</v>
      </c>
      <c r="L12" s="49">
        <f>SUM('別表4-1'!L12+'別表4-5'!L12)</f>
        <v>1</v>
      </c>
      <c r="M12" s="66">
        <f t="shared" si="6"/>
        <v>25</v>
      </c>
      <c r="N12" s="49">
        <f>SUM('別表4-1'!N12+'別表4-5'!N12)</f>
        <v>0</v>
      </c>
      <c r="O12" s="67">
        <f t="shared" si="7"/>
        <v>0</v>
      </c>
      <c r="P12" s="45">
        <f t="shared" si="2"/>
        <v>4</v>
      </c>
      <c r="Q12" s="65">
        <v>100</v>
      </c>
      <c r="R12" s="49">
        <f>SUM('別表4-1'!R12+'別表4-5'!R12)</f>
        <v>3</v>
      </c>
      <c r="S12" s="66">
        <f t="shared" si="8"/>
        <v>75</v>
      </c>
      <c r="T12" s="50">
        <f>SUM('別表4-1'!T12+'別表4-5'!T12)</f>
        <v>0</v>
      </c>
      <c r="U12" s="67">
        <f t="shared" si="9"/>
        <v>0</v>
      </c>
      <c r="V12" s="50">
        <f>SUM('別表4-1'!V12+'別表4-5'!V12)</f>
        <v>1</v>
      </c>
      <c r="W12" s="67">
        <f t="shared" si="10"/>
        <v>25</v>
      </c>
      <c r="X12" s="49">
        <f>SUM('別表4-1'!X12+'別表4-5'!X12)</f>
        <v>0</v>
      </c>
      <c r="Y12" s="66">
        <f t="shared" si="11"/>
        <v>0</v>
      </c>
      <c r="Z12" s="396">
        <f>SUM('別表4-1'!Z12+'別表4-5'!Z12)</f>
        <v>4</v>
      </c>
      <c r="AA12" s="396">
        <f>SUM('別表4-1'!AA12+'別表4-5'!AA12)</f>
        <v>8</v>
      </c>
      <c r="AB12" s="94">
        <f>SUM('別表4-1'!AB12+'別表4-5'!AB12)</f>
        <v>0</v>
      </c>
    </row>
    <row r="13" spans="2:28" ht="21.75" customHeight="1">
      <c r="B13" s="1" t="s">
        <v>345</v>
      </c>
      <c r="C13" s="51">
        <f t="shared" si="0"/>
        <v>13</v>
      </c>
      <c r="D13" s="45">
        <f t="shared" si="1"/>
        <v>4</v>
      </c>
      <c r="E13" s="67">
        <v>100</v>
      </c>
      <c r="F13" s="49">
        <f>SUM('別表4-1'!F13+'別表4-5'!F13)</f>
        <v>0</v>
      </c>
      <c r="G13" s="66">
        <f t="shared" si="3"/>
        <v>0</v>
      </c>
      <c r="H13" s="50">
        <f>SUM('別表4-1'!H13+'別表4-5'!H13)</f>
        <v>0</v>
      </c>
      <c r="I13" s="67">
        <f t="shared" si="4"/>
        <v>0</v>
      </c>
      <c r="J13" s="50">
        <f>SUM('別表4-1'!J13+'別表4-5'!J13)</f>
        <v>3</v>
      </c>
      <c r="K13" s="67">
        <f t="shared" si="5"/>
        <v>75</v>
      </c>
      <c r="L13" s="49">
        <f>SUM('別表4-1'!L13+'別表4-5'!L13)</f>
        <v>1</v>
      </c>
      <c r="M13" s="66">
        <f t="shared" si="6"/>
        <v>25</v>
      </c>
      <c r="N13" s="49">
        <f>SUM('別表4-1'!N13+'別表4-5'!N13)</f>
        <v>0</v>
      </c>
      <c r="O13" s="67">
        <f t="shared" si="7"/>
        <v>0</v>
      </c>
      <c r="P13" s="45">
        <f t="shared" si="2"/>
        <v>4</v>
      </c>
      <c r="Q13" s="65">
        <v>100</v>
      </c>
      <c r="R13" s="49">
        <f>SUM('別表4-1'!R13+'別表4-5'!R13)</f>
        <v>3</v>
      </c>
      <c r="S13" s="66">
        <f t="shared" si="8"/>
        <v>75</v>
      </c>
      <c r="T13" s="50">
        <f>SUM('別表4-1'!T13+'別表4-5'!T13)</f>
        <v>1</v>
      </c>
      <c r="U13" s="67">
        <f t="shared" si="9"/>
        <v>25</v>
      </c>
      <c r="V13" s="50">
        <f>SUM('別表4-1'!V13+'別表4-5'!V13)</f>
        <v>0</v>
      </c>
      <c r="W13" s="67">
        <f t="shared" si="10"/>
        <v>0</v>
      </c>
      <c r="X13" s="49">
        <f>SUM('別表4-1'!X13+'別表4-5'!X13)</f>
        <v>0</v>
      </c>
      <c r="Y13" s="66">
        <f t="shared" si="11"/>
        <v>0</v>
      </c>
      <c r="Z13" s="396">
        <f>SUM('別表4-1'!Z13+'別表4-5'!Z13)</f>
        <v>6</v>
      </c>
      <c r="AA13" s="396">
        <f>SUM('別表4-1'!AA13+'別表4-5'!AA13)</f>
        <v>3</v>
      </c>
      <c r="AB13" s="94">
        <f>SUM('別表4-1'!AB13+'別表4-5'!AB13)</f>
        <v>0</v>
      </c>
    </row>
    <row r="14" spans="2:28" ht="21.75" customHeight="1">
      <c r="B14" s="1" t="s">
        <v>346</v>
      </c>
      <c r="C14" s="51">
        <f t="shared" si="0"/>
        <v>81</v>
      </c>
      <c r="D14" s="45">
        <f t="shared" si="1"/>
        <v>27</v>
      </c>
      <c r="E14" s="67">
        <v>100</v>
      </c>
      <c r="F14" s="49">
        <f>SUM('別表4-1'!F14+'別表4-5'!F14)</f>
        <v>4</v>
      </c>
      <c r="G14" s="66">
        <f t="shared" si="3"/>
        <v>14.814814814814813</v>
      </c>
      <c r="H14" s="50">
        <f>SUM('別表4-1'!H14+'別表4-5'!H14)</f>
        <v>0</v>
      </c>
      <c r="I14" s="67">
        <f t="shared" si="4"/>
        <v>0</v>
      </c>
      <c r="J14" s="50">
        <f>SUM('別表4-1'!J14+'別表4-5'!J14)</f>
        <v>17</v>
      </c>
      <c r="K14" s="67">
        <f t="shared" si="5"/>
        <v>62.96296296296296</v>
      </c>
      <c r="L14" s="49">
        <f>SUM('別表4-1'!L14+'別表4-5'!L14)</f>
        <v>6</v>
      </c>
      <c r="M14" s="66">
        <f t="shared" si="6"/>
        <v>22.22222222222222</v>
      </c>
      <c r="N14" s="49">
        <f>SUM('別表4-1'!N14+'別表4-5'!N14)</f>
        <v>0</v>
      </c>
      <c r="O14" s="67">
        <f t="shared" si="7"/>
        <v>0</v>
      </c>
      <c r="P14" s="45">
        <f t="shared" si="2"/>
        <v>27</v>
      </c>
      <c r="Q14" s="65">
        <v>100</v>
      </c>
      <c r="R14" s="49">
        <f>SUM('別表4-1'!R14+'別表4-5'!R14)</f>
        <v>4</v>
      </c>
      <c r="S14" s="66">
        <f t="shared" si="8"/>
        <v>14.814814814814813</v>
      </c>
      <c r="T14" s="50">
        <f>SUM('別表4-1'!T14+'別表4-5'!T14)</f>
        <v>9</v>
      </c>
      <c r="U14" s="67">
        <f t="shared" si="9"/>
        <v>33.33333333333333</v>
      </c>
      <c r="V14" s="50">
        <f>SUM('別表4-1'!V14+'別表4-5'!V14)</f>
        <v>11</v>
      </c>
      <c r="W14" s="67">
        <f t="shared" si="10"/>
        <v>40.74074074074074</v>
      </c>
      <c r="X14" s="49">
        <f>SUM('別表4-1'!X14+'別表4-5'!X14)</f>
        <v>3</v>
      </c>
      <c r="Y14" s="66">
        <f t="shared" si="11"/>
        <v>11.11111111111111</v>
      </c>
      <c r="Z14" s="396">
        <f>SUM('別表4-1'!Z14+'別表4-5'!Z14)</f>
        <v>46</v>
      </c>
      <c r="AA14" s="396">
        <f>SUM('別表4-1'!AA14+'別表4-5'!AA14)</f>
        <v>8</v>
      </c>
      <c r="AB14" s="94">
        <f>SUM('別表4-1'!AB14+'別表4-5'!AB14)</f>
        <v>0</v>
      </c>
    </row>
    <row r="15" spans="2:28" ht="21.75" customHeight="1">
      <c r="B15" s="1" t="s">
        <v>347</v>
      </c>
      <c r="C15" s="51">
        <f t="shared" si="0"/>
        <v>28</v>
      </c>
      <c r="D15" s="45">
        <f t="shared" si="1"/>
        <v>13</v>
      </c>
      <c r="E15" s="67">
        <v>100</v>
      </c>
      <c r="F15" s="49">
        <f>SUM('別表4-1'!F15+'別表4-5'!F15)</f>
        <v>1</v>
      </c>
      <c r="G15" s="66">
        <f t="shared" si="3"/>
        <v>7.6923076923076925</v>
      </c>
      <c r="H15" s="50">
        <f>SUM('別表4-1'!H15+'別表4-5'!H15)</f>
        <v>1</v>
      </c>
      <c r="I15" s="67">
        <f t="shared" si="4"/>
        <v>7.6923076923076925</v>
      </c>
      <c r="J15" s="50">
        <f>SUM('別表4-1'!J15+'別表4-5'!J15)</f>
        <v>11</v>
      </c>
      <c r="K15" s="67">
        <f t="shared" si="5"/>
        <v>84.61538461538461</v>
      </c>
      <c r="L15" s="49">
        <f>SUM('別表4-1'!L15+'別表4-5'!L15)</f>
        <v>0</v>
      </c>
      <c r="M15" s="66">
        <f t="shared" si="6"/>
        <v>0</v>
      </c>
      <c r="N15" s="49">
        <f>SUM('別表4-1'!N15+'別表4-5'!N15)</f>
        <v>0</v>
      </c>
      <c r="O15" s="67">
        <f t="shared" si="7"/>
        <v>0</v>
      </c>
      <c r="P15" s="45">
        <f t="shared" si="2"/>
        <v>13</v>
      </c>
      <c r="Q15" s="65">
        <v>100</v>
      </c>
      <c r="R15" s="49">
        <f>SUM('別表4-1'!R15+'別表4-5'!R15)</f>
        <v>1</v>
      </c>
      <c r="S15" s="66">
        <f t="shared" si="8"/>
        <v>7.6923076923076925</v>
      </c>
      <c r="T15" s="50">
        <f>SUM('別表4-1'!T15+'別表4-5'!T15)</f>
        <v>3</v>
      </c>
      <c r="U15" s="67">
        <f t="shared" si="9"/>
        <v>23.076923076923077</v>
      </c>
      <c r="V15" s="50">
        <f>SUM('別表4-1'!V15+'別表4-5'!V15)</f>
        <v>4</v>
      </c>
      <c r="W15" s="67">
        <f t="shared" si="10"/>
        <v>30.76923076923077</v>
      </c>
      <c r="X15" s="49">
        <f>SUM('別表4-1'!X15+'別表4-5'!X15)</f>
        <v>5</v>
      </c>
      <c r="Y15" s="66">
        <f t="shared" si="11"/>
        <v>38.46153846153847</v>
      </c>
      <c r="Z15" s="396">
        <f>SUM('別表4-1'!Z15+'別表4-5'!Z15)</f>
        <v>12</v>
      </c>
      <c r="AA15" s="396">
        <f>SUM('別表4-1'!AA15+'別表4-5'!AA15)</f>
        <v>3</v>
      </c>
      <c r="AB15" s="94">
        <f>SUM('別表4-1'!AB15+'別表4-5'!AB15)</f>
        <v>0</v>
      </c>
    </row>
    <row r="16" spans="2:28" ht="21.75" customHeight="1">
      <c r="B16" s="1" t="s">
        <v>348</v>
      </c>
      <c r="C16" s="51">
        <f t="shared" si="0"/>
        <v>74</v>
      </c>
      <c r="D16" s="45">
        <f t="shared" si="1"/>
        <v>37</v>
      </c>
      <c r="E16" s="67">
        <v>100</v>
      </c>
      <c r="F16" s="49">
        <f>SUM('別表4-1'!F16+'別表4-5'!F16)</f>
        <v>4</v>
      </c>
      <c r="G16" s="66">
        <f t="shared" si="3"/>
        <v>10.81081081081081</v>
      </c>
      <c r="H16" s="50">
        <f>SUM('別表4-1'!H16+'別表4-5'!H16)</f>
        <v>1</v>
      </c>
      <c r="I16" s="67">
        <f t="shared" si="4"/>
        <v>2.7027027027027026</v>
      </c>
      <c r="J16" s="50">
        <f>SUM('別表4-1'!J16+'別表4-5'!J16)</f>
        <v>28</v>
      </c>
      <c r="K16" s="67">
        <f t="shared" si="5"/>
        <v>75.67567567567568</v>
      </c>
      <c r="L16" s="49">
        <f>SUM('別表4-1'!L16+'別表4-5'!L16)</f>
        <v>4</v>
      </c>
      <c r="M16" s="66">
        <f t="shared" si="6"/>
        <v>10.81081081081081</v>
      </c>
      <c r="N16" s="49">
        <f>SUM('別表4-1'!N16+'別表4-5'!N16)</f>
        <v>0</v>
      </c>
      <c r="O16" s="67">
        <f t="shared" si="7"/>
        <v>0</v>
      </c>
      <c r="P16" s="45">
        <f t="shared" si="2"/>
        <v>37</v>
      </c>
      <c r="Q16" s="65">
        <v>100</v>
      </c>
      <c r="R16" s="49">
        <f>SUM('別表4-1'!R16+'別表4-5'!R16)</f>
        <v>5</v>
      </c>
      <c r="S16" s="66">
        <f t="shared" si="8"/>
        <v>13.513513513513514</v>
      </c>
      <c r="T16" s="50">
        <f>SUM('別表4-1'!T16+'別表4-5'!T16)</f>
        <v>14</v>
      </c>
      <c r="U16" s="67">
        <f t="shared" si="9"/>
        <v>37.83783783783784</v>
      </c>
      <c r="V16" s="50">
        <f>SUM('別表4-1'!V16+'別表4-5'!V16)</f>
        <v>14</v>
      </c>
      <c r="W16" s="67">
        <f t="shared" si="10"/>
        <v>37.83783783783784</v>
      </c>
      <c r="X16" s="49">
        <f>SUM('別表4-1'!X16+'別表4-5'!X16)</f>
        <v>4</v>
      </c>
      <c r="Y16" s="66">
        <f t="shared" si="11"/>
        <v>10.81081081081081</v>
      </c>
      <c r="Z16" s="396">
        <f>SUM('別表4-1'!Z16+'別表4-5'!Z16)</f>
        <v>34</v>
      </c>
      <c r="AA16" s="396">
        <f>SUM('別表4-1'!AA16+'別表4-5'!AA16)</f>
        <v>3</v>
      </c>
      <c r="AB16" s="94">
        <f>SUM('別表4-1'!AB16+'別表4-5'!AB16)</f>
        <v>0</v>
      </c>
    </row>
    <row r="17" spans="2:28" ht="21.75" customHeight="1">
      <c r="B17" s="1" t="s">
        <v>349</v>
      </c>
      <c r="C17" s="51">
        <f t="shared" si="0"/>
        <v>305</v>
      </c>
      <c r="D17" s="45">
        <f t="shared" si="1"/>
        <v>181</v>
      </c>
      <c r="E17" s="67">
        <v>100</v>
      </c>
      <c r="F17" s="49">
        <f>SUM('別表4-1'!F17+'別表4-5'!F17)</f>
        <v>13</v>
      </c>
      <c r="G17" s="66">
        <f t="shared" si="3"/>
        <v>7.18232044198895</v>
      </c>
      <c r="H17" s="50">
        <f>SUM('別表4-1'!H17+'別表4-5'!H17)</f>
        <v>0</v>
      </c>
      <c r="I17" s="67">
        <f t="shared" si="4"/>
        <v>0</v>
      </c>
      <c r="J17" s="50">
        <f>SUM('別表4-1'!J17+'別表4-5'!J17)</f>
        <v>73</v>
      </c>
      <c r="K17" s="67">
        <f t="shared" si="5"/>
        <v>40.331491712707184</v>
      </c>
      <c r="L17" s="49">
        <f>SUM('別表4-1'!L17+'別表4-5'!L17)</f>
        <v>95</v>
      </c>
      <c r="M17" s="66">
        <f t="shared" si="6"/>
        <v>52.48618784530387</v>
      </c>
      <c r="N17" s="49">
        <f>SUM('別表4-1'!N17+'別表4-5'!N17)</f>
        <v>0</v>
      </c>
      <c r="O17" s="67">
        <f t="shared" si="7"/>
        <v>0</v>
      </c>
      <c r="P17" s="45">
        <f t="shared" si="2"/>
        <v>181</v>
      </c>
      <c r="Q17" s="65">
        <v>100</v>
      </c>
      <c r="R17" s="49">
        <f>SUM('別表4-1'!R17+'別表4-5'!R17)</f>
        <v>58</v>
      </c>
      <c r="S17" s="66">
        <f t="shared" si="8"/>
        <v>32.04419889502763</v>
      </c>
      <c r="T17" s="50">
        <f>SUM('別表4-1'!T17+'別表4-5'!T17)</f>
        <v>107</v>
      </c>
      <c r="U17" s="67">
        <f t="shared" si="9"/>
        <v>59.11602209944752</v>
      </c>
      <c r="V17" s="50">
        <f>SUM('別表4-1'!V17+'別表4-5'!V17)</f>
        <v>13</v>
      </c>
      <c r="W17" s="67">
        <f t="shared" si="10"/>
        <v>7.18232044198895</v>
      </c>
      <c r="X17" s="49">
        <f>SUM('別表4-1'!X17+'別表4-5'!X17)</f>
        <v>3</v>
      </c>
      <c r="Y17" s="66">
        <f t="shared" si="11"/>
        <v>1.6574585635359116</v>
      </c>
      <c r="Z17" s="396">
        <f>SUM('別表4-1'!Z17+'別表4-5'!Z17)</f>
        <v>101</v>
      </c>
      <c r="AA17" s="396">
        <f>SUM('別表4-1'!AA17+'別表4-5'!AA17)</f>
        <v>20</v>
      </c>
      <c r="AB17" s="94">
        <f>SUM('別表4-1'!AB17+'別表4-5'!AB17)</f>
        <v>3</v>
      </c>
    </row>
    <row r="18" spans="2:28" ht="21.75" customHeight="1">
      <c r="B18" s="1" t="s">
        <v>350</v>
      </c>
      <c r="C18" s="51">
        <f t="shared" si="0"/>
        <v>649</v>
      </c>
      <c r="D18" s="45">
        <f t="shared" si="1"/>
        <v>80</v>
      </c>
      <c r="E18" s="67">
        <v>100</v>
      </c>
      <c r="F18" s="49">
        <f>SUM('別表4-1'!F18+'別表4-5'!F18)</f>
        <v>1</v>
      </c>
      <c r="G18" s="66">
        <f t="shared" si="3"/>
        <v>1.25</v>
      </c>
      <c r="H18" s="50">
        <f>SUM('別表4-1'!H18+'別表4-5'!H18)</f>
        <v>1</v>
      </c>
      <c r="I18" s="67">
        <f t="shared" si="4"/>
        <v>1.25</v>
      </c>
      <c r="J18" s="50">
        <f>SUM('別表4-1'!J18+'別表4-5'!J18)</f>
        <v>45</v>
      </c>
      <c r="K18" s="67">
        <f t="shared" si="5"/>
        <v>56.25</v>
      </c>
      <c r="L18" s="49">
        <f>SUM('別表4-1'!L18+'別表4-5'!L18)</f>
        <v>28</v>
      </c>
      <c r="M18" s="66">
        <f t="shared" si="6"/>
        <v>35</v>
      </c>
      <c r="N18" s="49">
        <f>SUM('別表4-1'!N18+'別表4-5'!N18)</f>
        <v>5</v>
      </c>
      <c r="O18" s="67">
        <f t="shared" si="7"/>
        <v>6.25</v>
      </c>
      <c r="P18" s="45">
        <f t="shared" si="2"/>
        <v>80</v>
      </c>
      <c r="Q18" s="65">
        <v>100</v>
      </c>
      <c r="R18" s="49">
        <f>SUM('別表4-1'!R18+'別表4-5'!R18)</f>
        <v>26</v>
      </c>
      <c r="S18" s="66">
        <f t="shared" si="8"/>
        <v>32.5</v>
      </c>
      <c r="T18" s="50">
        <f>SUM('別表4-1'!T18+'別表4-5'!T18)</f>
        <v>22</v>
      </c>
      <c r="U18" s="67">
        <f t="shared" si="9"/>
        <v>27.500000000000004</v>
      </c>
      <c r="V18" s="50">
        <f>SUM('別表4-1'!V18+'別表4-5'!V18)</f>
        <v>31</v>
      </c>
      <c r="W18" s="67">
        <f t="shared" si="10"/>
        <v>38.75</v>
      </c>
      <c r="X18" s="49">
        <f>SUM('別表4-1'!X18+'別表4-5'!X18)</f>
        <v>1</v>
      </c>
      <c r="Y18" s="66">
        <f t="shared" si="11"/>
        <v>1.25</v>
      </c>
      <c r="Z18" s="396">
        <f>SUM('別表4-1'!Z18+'別表4-5'!Z18)</f>
        <v>547</v>
      </c>
      <c r="AA18" s="396">
        <f>SUM('別表4-1'!AA18+'別表4-5'!AA18)</f>
        <v>21</v>
      </c>
      <c r="AB18" s="94">
        <f>SUM('別表4-1'!AB18+'別表4-5'!AB18)</f>
        <v>1</v>
      </c>
    </row>
    <row r="19" spans="2:28" ht="21.75" customHeight="1">
      <c r="B19" s="1" t="s">
        <v>351</v>
      </c>
      <c r="C19" s="51">
        <f t="shared" si="0"/>
        <v>1082</v>
      </c>
      <c r="D19" s="45">
        <f t="shared" si="1"/>
        <v>478</v>
      </c>
      <c r="E19" s="67">
        <v>100</v>
      </c>
      <c r="F19" s="49">
        <f>SUM('別表4-1'!F19+'別表4-5'!F19)</f>
        <v>5</v>
      </c>
      <c r="G19" s="66">
        <f t="shared" si="3"/>
        <v>1.0460251046025104</v>
      </c>
      <c r="H19" s="50">
        <f>SUM('別表4-1'!H19+'別表4-5'!H19)</f>
        <v>0</v>
      </c>
      <c r="I19" s="67">
        <f t="shared" si="4"/>
        <v>0</v>
      </c>
      <c r="J19" s="50">
        <f>SUM('別表4-1'!J19+'別表4-5'!J19)</f>
        <v>274</v>
      </c>
      <c r="K19" s="67">
        <f t="shared" si="5"/>
        <v>57.32217573221757</v>
      </c>
      <c r="L19" s="49">
        <f>SUM('別表4-1'!L19+'別表4-5'!L19)</f>
        <v>199</v>
      </c>
      <c r="M19" s="66">
        <f t="shared" si="6"/>
        <v>41.63179916317992</v>
      </c>
      <c r="N19" s="49">
        <f>SUM('別表4-1'!N19+'別表4-5'!N19)</f>
        <v>0</v>
      </c>
      <c r="O19" s="67">
        <f t="shared" si="7"/>
        <v>0</v>
      </c>
      <c r="P19" s="45">
        <f t="shared" si="2"/>
        <v>478</v>
      </c>
      <c r="Q19" s="65">
        <v>100</v>
      </c>
      <c r="R19" s="49">
        <f>SUM('別表4-1'!R19+'別表4-5'!R19)</f>
        <v>183</v>
      </c>
      <c r="S19" s="66">
        <f t="shared" si="8"/>
        <v>38.28451882845189</v>
      </c>
      <c r="T19" s="50">
        <f>SUM('別表4-1'!T19+'別表4-5'!T19)</f>
        <v>223</v>
      </c>
      <c r="U19" s="67">
        <f t="shared" si="9"/>
        <v>46.65271966527197</v>
      </c>
      <c r="V19" s="50">
        <f>SUM('別表4-1'!V19+'別表4-5'!V19)</f>
        <v>60</v>
      </c>
      <c r="W19" s="67">
        <f t="shared" si="10"/>
        <v>12.552301255230125</v>
      </c>
      <c r="X19" s="49">
        <f>SUM('別表4-1'!X19+'別表4-5'!X19)</f>
        <v>12</v>
      </c>
      <c r="Y19" s="66">
        <f t="shared" si="11"/>
        <v>2.510460251046025</v>
      </c>
      <c r="Z19" s="396">
        <f>SUM('別表4-1'!Z19+'別表4-5'!Z19)</f>
        <v>490</v>
      </c>
      <c r="AA19" s="396">
        <f>SUM('別表4-1'!AA19+'別表4-5'!AA19)</f>
        <v>111</v>
      </c>
      <c r="AB19" s="94">
        <f>SUM('別表4-1'!AB19+'別表4-5'!AB19)</f>
        <v>3</v>
      </c>
    </row>
    <row r="20" spans="2:28" ht="21.75" customHeight="1">
      <c r="B20" s="1" t="s">
        <v>352</v>
      </c>
      <c r="C20" s="51">
        <f t="shared" si="0"/>
        <v>408</v>
      </c>
      <c r="D20" s="45">
        <f t="shared" si="1"/>
        <v>172</v>
      </c>
      <c r="E20" s="67">
        <v>100</v>
      </c>
      <c r="F20" s="49">
        <f>SUM('別表4-1'!F20+'別表4-5'!F20)</f>
        <v>1</v>
      </c>
      <c r="G20" s="66">
        <f t="shared" si="3"/>
        <v>0.5813953488372093</v>
      </c>
      <c r="H20" s="50">
        <f>SUM('別表4-1'!H20+'別表4-5'!H20)</f>
        <v>0</v>
      </c>
      <c r="I20" s="67">
        <f t="shared" si="4"/>
        <v>0</v>
      </c>
      <c r="J20" s="50">
        <f>SUM('別表4-1'!J20+'別表4-5'!J20)</f>
        <v>126</v>
      </c>
      <c r="K20" s="67">
        <f t="shared" si="5"/>
        <v>73.25581395348837</v>
      </c>
      <c r="L20" s="49">
        <f>SUM('別表4-1'!L20+'別表4-5'!L20)</f>
        <v>45</v>
      </c>
      <c r="M20" s="66">
        <f t="shared" si="6"/>
        <v>26.16279069767442</v>
      </c>
      <c r="N20" s="49">
        <f>SUM('別表4-1'!N20+'別表4-5'!N20)</f>
        <v>0</v>
      </c>
      <c r="O20" s="67">
        <f t="shared" si="7"/>
        <v>0</v>
      </c>
      <c r="P20" s="45">
        <f t="shared" si="2"/>
        <v>172</v>
      </c>
      <c r="Q20" s="65">
        <v>100</v>
      </c>
      <c r="R20" s="49">
        <f>SUM('別表4-1'!R20+'別表4-5'!R20)</f>
        <v>68</v>
      </c>
      <c r="S20" s="66">
        <f t="shared" si="8"/>
        <v>39.53488372093023</v>
      </c>
      <c r="T20" s="50">
        <f>SUM('別表4-1'!T20+'別表4-5'!T20)</f>
        <v>84</v>
      </c>
      <c r="U20" s="67">
        <f t="shared" si="9"/>
        <v>48.837209302325576</v>
      </c>
      <c r="V20" s="50">
        <f>SUM('別表4-1'!V20+'別表4-5'!V20)</f>
        <v>17</v>
      </c>
      <c r="W20" s="67">
        <f t="shared" si="10"/>
        <v>9.883720930232558</v>
      </c>
      <c r="X20" s="49">
        <f>SUM('別表4-1'!X20+'別表4-5'!X20)</f>
        <v>3</v>
      </c>
      <c r="Y20" s="66">
        <f t="shared" si="11"/>
        <v>1.744186046511628</v>
      </c>
      <c r="Z20" s="396">
        <f>SUM('別表4-1'!Z20+'別表4-5'!Z20)</f>
        <v>202</v>
      </c>
      <c r="AA20" s="396">
        <f>SUM('別表4-1'!AA20+'別表4-5'!AA20)</f>
        <v>34</v>
      </c>
      <c r="AB20" s="94">
        <f>SUM('別表4-1'!AB20+'別表4-5'!AB20)</f>
        <v>0</v>
      </c>
    </row>
    <row r="21" spans="2:28" ht="21.75" customHeight="1">
      <c r="B21" s="1" t="s">
        <v>353</v>
      </c>
      <c r="C21" s="51">
        <f t="shared" si="0"/>
        <v>37</v>
      </c>
      <c r="D21" s="45">
        <f t="shared" si="1"/>
        <v>9</v>
      </c>
      <c r="E21" s="67">
        <v>100</v>
      </c>
      <c r="F21" s="49">
        <f>SUM('別表4-1'!F21+'別表4-5'!F21)</f>
        <v>1</v>
      </c>
      <c r="G21" s="66">
        <f t="shared" si="3"/>
        <v>11.11111111111111</v>
      </c>
      <c r="H21" s="50">
        <f>SUM('別表4-1'!H21+'別表4-5'!H21)</f>
        <v>0</v>
      </c>
      <c r="I21" s="67">
        <f t="shared" si="4"/>
        <v>0</v>
      </c>
      <c r="J21" s="50">
        <f>SUM('別表4-1'!J21+'別表4-5'!J21)</f>
        <v>5</v>
      </c>
      <c r="K21" s="67">
        <f t="shared" si="5"/>
        <v>55.55555555555556</v>
      </c>
      <c r="L21" s="49">
        <f>SUM('別表4-1'!L21+'別表4-5'!L21)</f>
        <v>3</v>
      </c>
      <c r="M21" s="66">
        <f t="shared" si="6"/>
        <v>33.33333333333333</v>
      </c>
      <c r="N21" s="49">
        <f>SUM('別表4-1'!N21+'別表4-5'!N21)</f>
        <v>0</v>
      </c>
      <c r="O21" s="67">
        <f t="shared" si="7"/>
        <v>0</v>
      </c>
      <c r="P21" s="45">
        <f t="shared" si="2"/>
        <v>9</v>
      </c>
      <c r="Q21" s="65">
        <v>100</v>
      </c>
      <c r="R21" s="49">
        <f>SUM('別表4-1'!R21+'別表4-5'!R21)</f>
        <v>4</v>
      </c>
      <c r="S21" s="66">
        <f t="shared" si="8"/>
        <v>44.44444444444444</v>
      </c>
      <c r="T21" s="50">
        <f>SUM('別表4-1'!T21+'別表4-5'!T21)</f>
        <v>2</v>
      </c>
      <c r="U21" s="67">
        <f t="shared" si="9"/>
        <v>22.22222222222222</v>
      </c>
      <c r="V21" s="50">
        <f>SUM('別表4-1'!V21+'別表4-5'!V21)</f>
        <v>3</v>
      </c>
      <c r="W21" s="67">
        <f t="shared" si="10"/>
        <v>33.33333333333333</v>
      </c>
      <c r="X21" s="49">
        <f>SUM('別表4-1'!X21+'別表4-5'!X21)</f>
        <v>0</v>
      </c>
      <c r="Y21" s="66">
        <f t="shared" si="11"/>
        <v>0</v>
      </c>
      <c r="Z21" s="396">
        <f>SUM('別表4-1'!Z21+'別表4-5'!Z21)</f>
        <v>26</v>
      </c>
      <c r="AA21" s="396">
        <f>SUM('別表4-1'!AA21+'別表4-5'!AA21)</f>
        <v>2</v>
      </c>
      <c r="AB21" s="94">
        <f>SUM('別表4-1'!AB21+'別表4-5'!AB21)</f>
        <v>0</v>
      </c>
    </row>
    <row r="22" spans="2:28" ht="21.75" customHeight="1">
      <c r="B22" s="1" t="s">
        <v>354</v>
      </c>
      <c r="C22" s="51">
        <f t="shared" si="0"/>
        <v>13</v>
      </c>
      <c r="D22" s="45">
        <f t="shared" si="1"/>
        <v>8</v>
      </c>
      <c r="E22" s="67">
        <v>100</v>
      </c>
      <c r="F22" s="49">
        <f>SUM('別表4-1'!F22+'別表4-5'!F22)</f>
        <v>1</v>
      </c>
      <c r="G22" s="66">
        <f t="shared" si="3"/>
        <v>12.5</v>
      </c>
      <c r="H22" s="50">
        <f>SUM('別表4-1'!H22+'別表4-5'!H22)</f>
        <v>0</v>
      </c>
      <c r="I22" s="67">
        <f t="shared" si="4"/>
        <v>0</v>
      </c>
      <c r="J22" s="50">
        <f>SUM('別表4-1'!J22+'別表4-5'!J22)</f>
        <v>5</v>
      </c>
      <c r="K22" s="67">
        <f t="shared" si="5"/>
        <v>62.5</v>
      </c>
      <c r="L22" s="49">
        <f>SUM('別表4-1'!L22+'別表4-5'!L22)</f>
        <v>2</v>
      </c>
      <c r="M22" s="66">
        <f t="shared" si="6"/>
        <v>25</v>
      </c>
      <c r="N22" s="49">
        <f>SUM('別表4-1'!N22+'別表4-5'!N22)</f>
        <v>0</v>
      </c>
      <c r="O22" s="67">
        <f t="shared" si="7"/>
        <v>0</v>
      </c>
      <c r="P22" s="45">
        <f t="shared" si="2"/>
        <v>8</v>
      </c>
      <c r="Q22" s="65">
        <v>100</v>
      </c>
      <c r="R22" s="49">
        <f>SUM('別表4-1'!R22+'別表4-5'!R22)</f>
        <v>4</v>
      </c>
      <c r="S22" s="66">
        <f t="shared" si="8"/>
        <v>50</v>
      </c>
      <c r="T22" s="50">
        <f>SUM('別表4-1'!T22+'別表4-5'!T22)</f>
        <v>4</v>
      </c>
      <c r="U22" s="67">
        <f t="shared" si="9"/>
        <v>50</v>
      </c>
      <c r="V22" s="50">
        <f>SUM('別表4-1'!V22+'別表4-5'!V22)</f>
        <v>0</v>
      </c>
      <c r="W22" s="67">
        <f t="shared" si="10"/>
        <v>0</v>
      </c>
      <c r="X22" s="49">
        <f>SUM('別表4-1'!X22+'別表4-5'!X22)</f>
        <v>0</v>
      </c>
      <c r="Y22" s="66">
        <f t="shared" si="11"/>
        <v>0</v>
      </c>
      <c r="Z22" s="396">
        <f>SUM('別表4-1'!Z22+'別表4-5'!Z22)</f>
        <v>5</v>
      </c>
      <c r="AA22" s="396">
        <f>SUM('別表4-1'!AA22+'別表4-5'!AA22)</f>
        <v>0</v>
      </c>
      <c r="AB22" s="94">
        <f>SUM('別表4-1'!AB22+'別表4-5'!AB22)</f>
        <v>0</v>
      </c>
    </row>
    <row r="23" spans="2:28" ht="21.75" customHeight="1">
      <c r="B23" s="1" t="s">
        <v>355</v>
      </c>
      <c r="C23" s="51">
        <f t="shared" si="0"/>
        <v>18</v>
      </c>
      <c r="D23" s="45">
        <f t="shared" si="1"/>
        <v>9</v>
      </c>
      <c r="E23" s="67">
        <v>100</v>
      </c>
      <c r="F23" s="49">
        <f>SUM('別表4-1'!F23+'別表4-5'!F23)</f>
        <v>0</v>
      </c>
      <c r="G23" s="66">
        <f t="shared" si="3"/>
        <v>0</v>
      </c>
      <c r="H23" s="50">
        <f>SUM('別表4-1'!H23+'別表4-5'!H23)</f>
        <v>0</v>
      </c>
      <c r="I23" s="67">
        <f t="shared" si="4"/>
        <v>0</v>
      </c>
      <c r="J23" s="50">
        <f>SUM('別表4-1'!J23+'別表4-5'!J23)</f>
        <v>4</v>
      </c>
      <c r="K23" s="67">
        <f t="shared" si="5"/>
        <v>44.44444444444444</v>
      </c>
      <c r="L23" s="49">
        <f>SUM('別表4-1'!L23+'別表4-5'!L23)</f>
        <v>5</v>
      </c>
      <c r="M23" s="66">
        <f t="shared" si="6"/>
        <v>55.55555555555556</v>
      </c>
      <c r="N23" s="49">
        <f>SUM('別表4-1'!N23+'別表4-5'!N23)</f>
        <v>0</v>
      </c>
      <c r="O23" s="67">
        <f t="shared" si="7"/>
        <v>0</v>
      </c>
      <c r="P23" s="45">
        <f t="shared" si="2"/>
        <v>9</v>
      </c>
      <c r="Q23" s="65">
        <v>100</v>
      </c>
      <c r="R23" s="49">
        <f>SUM('別表4-1'!R23+'別表4-5'!R23)</f>
        <v>5</v>
      </c>
      <c r="S23" s="66">
        <f t="shared" si="8"/>
        <v>55.55555555555556</v>
      </c>
      <c r="T23" s="50">
        <f>SUM('別表4-1'!T23+'別表4-5'!T23)</f>
        <v>3</v>
      </c>
      <c r="U23" s="67">
        <f t="shared" si="9"/>
        <v>33.33333333333333</v>
      </c>
      <c r="V23" s="50">
        <f>SUM('別表4-1'!V23+'別表4-5'!V23)</f>
        <v>1</v>
      </c>
      <c r="W23" s="67">
        <f t="shared" si="10"/>
        <v>11.11111111111111</v>
      </c>
      <c r="X23" s="49">
        <f>SUM('別表4-1'!X23+'別表4-5'!X23)</f>
        <v>0</v>
      </c>
      <c r="Y23" s="66">
        <f t="shared" si="11"/>
        <v>0</v>
      </c>
      <c r="Z23" s="396">
        <f>SUM('別表4-1'!Z23+'別表4-5'!Z23)</f>
        <v>9</v>
      </c>
      <c r="AA23" s="396">
        <f>SUM('別表4-1'!AA23+'別表4-5'!AA23)</f>
        <v>0</v>
      </c>
      <c r="AB23" s="94">
        <f>SUM('別表4-1'!AB23+'別表4-5'!AB23)</f>
        <v>0</v>
      </c>
    </row>
    <row r="24" spans="2:28" ht="21.75" customHeight="1">
      <c r="B24" s="1" t="s">
        <v>356</v>
      </c>
      <c r="C24" s="51">
        <f t="shared" si="0"/>
        <v>21</v>
      </c>
      <c r="D24" s="45">
        <f t="shared" si="1"/>
        <v>8</v>
      </c>
      <c r="E24" s="67">
        <v>100</v>
      </c>
      <c r="F24" s="49">
        <f>SUM('別表4-1'!F24+'別表4-5'!F24)</f>
        <v>1</v>
      </c>
      <c r="G24" s="66">
        <f t="shared" si="3"/>
        <v>12.5</v>
      </c>
      <c r="H24" s="50">
        <f>SUM('別表4-1'!H24+'別表4-5'!H24)</f>
        <v>0</v>
      </c>
      <c r="I24" s="67">
        <f t="shared" si="4"/>
        <v>0</v>
      </c>
      <c r="J24" s="50">
        <f>SUM('別表4-1'!J24+'別表4-5'!J24)</f>
        <v>2</v>
      </c>
      <c r="K24" s="67">
        <f t="shared" si="5"/>
        <v>25</v>
      </c>
      <c r="L24" s="49">
        <f>SUM('別表4-1'!L24+'別表4-5'!L24)</f>
        <v>5</v>
      </c>
      <c r="M24" s="66">
        <f t="shared" si="6"/>
        <v>62.5</v>
      </c>
      <c r="N24" s="49">
        <f>SUM('別表4-1'!N24+'別表4-5'!N24)</f>
        <v>0</v>
      </c>
      <c r="O24" s="67">
        <f t="shared" si="7"/>
        <v>0</v>
      </c>
      <c r="P24" s="45">
        <f t="shared" si="2"/>
        <v>8</v>
      </c>
      <c r="Q24" s="65">
        <v>100</v>
      </c>
      <c r="R24" s="49">
        <f>SUM('別表4-1'!R24+'別表4-5'!R24)</f>
        <v>6</v>
      </c>
      <c r="S24" s="66">
        <f t="shared" si="8"/>
        <v>75</v>
      </c>
      <c r="T24" s="50">
        <f>SUM('別表4-1'!T24+'別表4-5'!T24)</f>
        <v>2</v>
      </c>
      <c r="U24" s="67">
        <f t="shared" si="9"/>
        <v>25</v>
      </c>
      <c r="V24" s="50">
        <f>SUM('別表4-1'!V24+'別表4-5'!V24)</f>
        <v>0</v>
      </c>
      <c r="W24" s="67">
        <f t="shared" si="10"/>
        <v>0</v>
      </c>
      <c r="X24" s="49">
        <f>SUM('別表4-1'!X24+'別表4-5'!X24)</f>
        <v>0</v>
      </c>
      <c r="Y24" s="66">
        <f t="shared" si="11"/>
        <v>0</v>
      </c>
      <c r="Z24" s="396">
        <f>SUM('別表4-1'!Z24+'別表4-5'!Z24)</f>
        <v>12</v>
      </c>
      <c r="AA24" s="396">
        <f>SUM('別表4-1'!AA24+'別表4-5'!AA24)</f>
        <v>1</v>
      </c>
      <c r="AB24" s="94">
        <f>SUM('別表4-1'!AB24+'別表4-5'!AB24)</f>
        <v>0</v>
      </c>
    </row>
    <row r="25" spans="2:28" ht="21.75" customHeight="1">
      <c r="B25" s="1" t="s">
        <v>357</v>
      </c>
      <c r="C25" s="51">
        <f t="shared" si="0"/>
        <v>22</v>
      </c>
      <c r="D25" s="45">
        <f t="shared" si="1"/>
        <v>8</v>
      </c>
      <c r="E25" s="67">
        <v>100</v>
      </c>
      <c r="F25" s="49">
        <f>SUM('別表4-1'!F25+'別表4-5'!F25)</f>
        <v>1</v>
      </c>
      <c r="G25" s="66">
        <f t="shared" si="3"/>
        <v>12.5</v>
      </c>
      <c r="H25" s="50">
        <f>SUM('別表4-1'!H25+'別表4-5'!H25)</f>
        <v>0</v>
      </c>
      <c r="I25" s="67">
        <f t="shared" si="4"/>
        <v>0</v>
      </c>
      <c r="J25" s="50">
        <f>SUM('別表4-1'!J25+'別表4-5'!J25)</f>
        <v>5</v>
      </c>
      <c r="K25" s="67">
        <f t="shared" si="5"/>
        <v>62.5</v>
      </c>
      <c r="L25" s="49">
        <f>SUM('別表4-1'!L25+'別表4-5'!L25)</f>
        <v>2</v>
      </c>
      <c r="M25" s="66">
        <f t="shared" si="6"/>
        <v>25</v>
      </c>
      <c r="N25" s="49">
        <f>SUM('別表4-1'!N25+'別表4-5'!N25)</f>
        <v>0</v>
      </c>
      <c r="O25" s="67">
        <f t="shared" si="7"/>
        <v>0</v>
      </c>
      <c r="P25" s="45">
        <f t="shared" si="2"/>
        <v>8</v>
      </c>
      <c r="Q25" s="65">
        <v>100</v>
      </c>
      <c r="R25" s="49">
        <f>SUM('別表4-1'!R25+'別表4-5'!R25)</f>
        <v>2</v>
      </c>
      <c r="S25" s="66">
        <f t="shared" si="8"/>
        <v>25</v>
      </c>
      <c r="T25" s="50">
        <f>SUM('別表4-1'!T25+'別表4-5'!T25)</f>
        <v>3</v>
      </c>
      <c r="U25" s="67">
        <f t="shared" si="9"/>
        <v>37.5</v>
      </c>
      <c r="V25" s="50">
        <f>SUM('別表4-1'!V25+'別表4-5'!V25)</f>
        <v>2</v>
      </c>
      <c r="W25" s="67">
        <f t="shared" si="10"/>
        <v>25</v>
      </c>
      <c r="X25" s="49">
        <f>SUM('別表4-1'!X25+'別表4-5'!X25)</f>
        <v>1</v>
      </c>
      <c r="Y25" s="66">
        <f t="shared" si="11"/>
        <v>12.5</v>
      </c>
      <c r="Z25" s="396">
        <f>SUM('別表4-1'!Z25+'別表4-5'!Z25)</f>
        <v>12</v>
      </c>
      <c r="AA25" s="396">
        <f>SUM('別表4-1'!AA25+'別表4-5'!AA25)</f>
        <v>2</v>
      </c>
      <c r="AB25" s="94">
        <f>SUM('別表4-1'!AB25+'別表4-5'!AB25)</f>
        <v>0</v>
      </c>
    </row>
    <row r="26" spans="2:28" ht="21.75" customHeight="1">
      <c r="B26" s="1" t="s">
        <v>358</v>
      </c>
      <c r="C26" s="51">
        <f t="shared" si="0"/>
        <v>28</v>
      </c>
      <c r="D26" s="45">
        <f t="shared" si="1"/>
        <v>15</v>
      </c>
      <c r="E26" s="67">
        <v>100</v>
      </c>
      <c r="F26" s="49">
        <f>SUM('別表4-1'!F26+'別表4-5'!F26)</f>
        <v>0</v>
      </c>
      <c r="G26" s="66">
        <f t="shared" si="3"/>
        <v>0</v>
      </c>
      <c r="H26" s="50">
        <f>SUM('別表4-1'!H26+'別表4-5'!H26)</f>
        <v>0</v>
      </c>
      <c r="I26" s="67">
        <f t="shared" si="4"/>
        <v>0</v>
      </c>
      <c r="J26" s="50">
        <f>SUM('別表4-1'!J26+'別表4-5'!J26)</f>
        <v>10</v>
      </c>
      <c r="K26" s="67">
        <f t="shared" si="5"/>
        <v>66.66666666666666</v>
      </c>
      <c r="L26" s="49">
        <f>SUM('別表4-1'!L26+'別表4-5'!L26)</f>
        <v>5</v>
      </c>
      <c r="M26" s="66">
        <f t="shared" si="6"/>
        <v>33.33333333333333</v>
      </c>
      <c r="N26" s="49">
        <f>SUM('別表4-1'!N26+'別表4-5'!N26)</f>
        <v>0</v>
      </c>
      <c r="O26" s="67">
        <f t="shared" si="7"/>
        <v>0</v>
      </c>
      <c r="P26" s="45">
        <f t="shared" si="2"/>
        <v>15</v>
      </c>
      <c r="Q26" s="65">
        <v>100</v>
      </c>
      <c r="R26" s="49">
        <f>SUM('別表4-1'!R26+'別表4-5'!R26)</f>
        <v>7</v>
      </c>
      <c r="S26" s="66">
        <f t="shared" si="8"/>
        <v>46.666666666666664</v>
      </c>
      <c r="T26" s="50">
        <f>SUM('別表4-1'!T26+'別表4-5'!T26)</f>
        <v>7</v>
      </c>
      <c r="U26" s="67">
        <f t="shared" si="9"/>
        <v>46.666666666666664</v>
      </c>
      <c r="V26" s="50">
        <f>SUM('別表4-1'!V26+'別表4-5'!V26)</f>
        <v>1</v>
      </c>
      <c r="W26" s="67">
        <f t="shared" si="10"/>
        <v>6.666666666666667</v>
      </c>
      <c r="X26" s="49">
        <f>SUM('別表4-1'!X26+'別表4-5'!X26)</f>
        <v>0</v>
      </c>
      <c r="Y26" s="66">
        <f t="shared" si="11"/>
        <v>0</v>
      </c>
      <c r="Z26" s="396">
        <f>SUM('別表4-1'!Z26+'別表4-5'!Z26)</f>
        <v>9</v>
      </c>
      <c r="AA26" s="396">
        <f>SUM('別表4-1'!AA26+'別表4-5'!AA26)</f>
        <v>4</v>
      </c>
      <c r="AB26" s="94">
        <f>SUM('別表4-1'!AB26+'別表4-5'!AB26)</f>
        <v>0</v>
      </c>
    </row>
    <row r="27" spans="2:28" ht="21.75" customHeight="1">
      <c r="B27" s="1" t="s">
        <v>359</v>
      </c>
      <c r="C27" s="51">
        <f t="shared" si="0"/>
        <v>37</v>
      </c>
      <c r="D27" s="45">
        <f t="shared" si="1"/>
        <v>13</v>
      </c>
      <c r="E27" s="67">
        <v>100</v>
      </c>
      <c r="F27" s="49">
        <f>SUM('別表4-1'!F27+'別表4-5'!F27)</f>
        <v>0</v>
      </c>
      <c r="G27" s="66">
        <f t="shared" si="3"/>
        <v>0</v>
      </c>
      <c r="H27" s="50">
        <f>SUM('別表4-1'!H27+'別表4-5'!H27)</f>
        <v>0</v>
      </c>
      <c r="I27" s="67">
        <f t="shared" si="4"/>
        <v>0</v>
      </c>
      <c r="J27" s="50">
        <f>SUM('別表4-1'!J27+'別表4-5'!J27)</f>
        <v>11</v>
      </c>
      <c r="K27" s="67">
        <f t="shared" si="5"/>
        <v>84.61538461538461</v>
      </c>
      <c r="L27" s="49">
        <f>SUM('別表4-1'!L27+'別表4-5'!L27)</f>
        <v>2</v>
      </c>
      <c r="M27" s="66">
        <f t="shared" si="6"/>
        <v>15.384615384615385</v>
      </c>
      <c r="N27" s="49">
        <f>SUM('別表4-1'!N27+'別表4-5'!N27)</f>
        <v>0</v>
      </c>
      <c r="O27" s="67">
        <f t="shared" si="7"/>
        <v>0</v>
      </c>
      <c r="P27" s="45">
        <f t="shared" si="2"/>
        <v>13</v>
      </c>
      <c r="Q27" s="65">
        <v>100</v>
      </c>
      <c r="R27" s="49">
        <f>SUM('別表4-1'!R27+'別表4-5'!R27)</f>
        <v>5</v>
      </c>
      <c r="S27" s="66">
        <f t="shared" si="8"/>
        <v>38.46153846153847</v>
      </c>
      <c r="T27" s="50">
        <f>SUM('別表4-1'!T27+'別表4-5'!T27)</f>
        <v>5</v>
      </c>
      <c r="U27" s="67">
        <f t="shared" si="9"/>
        <v>38.46153846153847</v>
      </c>
      <c r="V27" s="50">
        <f>SUM('別表4-1'!V27+'別表4-5'!V27)</f>
        <v>3</v>
      </c>
      <c r="W27" s="67">
        <f t="shared" si="10"/>
        <v>23.076923076923077</v>
      </c>
      <c r="X27" s="49">
        <f>SUM('別表4-1'!X27+'別表4-5'!X27)</f>
        <v>0</v>
      </c>
      <c r="Y27" s="66">
        <f t="shared" si="11"/>
        <v>0</v>
      </c>
      <c r="Z27" s="396">
        <f>SUM('別表4-1'!Z27+'別表4-5'!Z27)</f>
        <v>18</v>
      </c>
      <c r="AA27" s="396">
        <f>SUM('別表4-1'!AA27+'別表4-5'!AA27)</f>
        <v>6</v>
      </c>
      <c r="AB27" s="94">
        <f>SUM('別表4-1'!AB27+'別表4-5'!AB27)</f>
        <v>0</v>
      </c>
    </row>
    <row r="28" spans="2:28" ht="21.75" customHeight="1">
      <c r="B28" s="1" t="s">
        <v>360</v>
      </c>
      <c r="C28" s="51">
        <f t="shared" si="0"/>
        <v>93</v>
      </c>
      <c r="D28" s="45">
        <f t="shared" si="1"/>
        <v>42</v>
      </c>
      <c r="E28" s="67">
        <v>100</v>
      </c>
      <c r="F28" s="49">
        <f>SUM('別表4-1'!F28+'別表4-5'!F28)</f>
        <v>2</v>
      </c>
      <c r="G28" s="66">
        <f t="shared" si="3"/>
        <v>4.761904761904762</v>
      </c>
      <c r="H28" s="50">
        <f>SUM('別表4-1'!H28+'別表4-5'!H28)</f>
        <v>0</v>
      </c>
      <c r="I28" s="67">
        <f t="shared" si="4"/>
        <v>0</v>
      </c>
      <c r="J28" s="50">
        <f>SUM('別表4-1'!J28+'別表4-5'!J28)</f>
        <v>23</v>
      </c>
      <c r="K28" s="67">
        <f t="shared" si="5"/>
        <v>54.761904761904766</v>
      </c>
      <c r="L28" s="49">
        <f>SUM('別表4-1'!L28+'別表4-5'!L28)</f>
        <v>15</v>
      </c>
      <c r="M28" s="66">
        <f t="shared" si="6"/>
        <v>35.714285714285715</v>
      </c>
      <c r="N28" s="49">
        <f>SUM('別表4-1'!N28+'別表4-5'!N28)</f>
        <v>2</v>
      </c>
      <c r="O28" s="67">
        <f t="shared" si="7"/>
        <v>4.761904761904762</v>
      </c>
      <c r="P28" s="45">
        <f t="shared" si="2"/>
        <v>42</v>
      </c>
      <c r="Q28" s="65">
        <v>100</v>
      </c>
      <c r="R28" s="49">
        <f>SUM('別表4-1'!R28+'別表4-5'!R28)</f>
        <v>12</v>
      </c>
      <c r="S28" s="66">
        <f t="shared" si="8"/>
        <v>28.57142857142857</v>
      </c>
      <c r="T28" s="50">
        <f>SUM('別表4-1'!T28+'別表4-5'!T28)</f>
        <v>18</v>
      </c>
      <c r="U28" s="67">
        <f t="shared" si="9"/>
        <v>42.857142857142854</v>
      </c>
      <c r="V28" s="50">
        <f>SUM('別表4-1'!V28+'別表4-5'!V28)</f>
        <v>12</v>
      </c>
      <c r="W28" s="67">
        <f t="shared" si="10"/>
        <v>28.57142857142857</v>
      </c>
      <c r="X28" s="49">
        <f>SUM('別表4-1'!X28+'別表4-5'!X28)</f>
        <v>0</v>
      </c>
      <c r="Y28" s="66">
        <f t="shared" si="11"/>
        <v>0</v>
      </c>
      <c r="Z28" s="396">
        <f>SUM('別表4-1'!Z28+'別表4-5'!Z28)</f>
        <v>35</v>
      </c>
      <c r="AA28" s="396">
        <f>SUM('別表4-1'!AA28+'別表4-5'!AA28)</f>
        <v>16</v>
      </c>
      <c r="AB28" s="94">
        <f>SUM('別表4-1'!AB28+'別表4-5'!AB28)</f>
        <v>0</v>
      </c>
    </row>
    <row r="29" spans="2:28" ht="21.75" customHeight="1">
      <c r="B29" s="1" t="s">
        <v>361</v>
      </c>
      <c r="C29" s="51">
        <f t="shared" si="0"/>
        <v>1443</v>
      </c>
      <c r="D29" s="45">
        <f t="shared" si="1"/>
        <v>1127</v>
      </c>
      <c r="E29" s="67">
        <v>100</v>
      </c>
      <c r="F29" s="49">
        <f>SUM('別表4-1'!F29+'別表4-5'!F29)</f>
        <v>1</v>
      </c>
      <c r="G29" s="66">
        <f t="shared" si="3"/>
        <v>0.08873114463176575</v>
      </c>
      <c r="H29" s="50">
        <f>SUM('別表4-1'!H29+'別表4-5'!H29)</f>
        <v>0</v>
      </c>
      <c r="I29" s="67">
        <f t="shared" si="4"/>
        <v>0</v>
      </c>
      <c r="J29" s="50">
        <f>SUM('別表4-1'!J29+'別表4-5'!J29)</f>
        <v>1097</v>
      </c>
      <c r="K29" s="67">
        <f t="shared" si="5"/>
        <v>97.33806566104703</v>
      </c>
      <c r="L29" s="49">
        <f>SUM('別表4-1'!L29+'別表4-5'!L29)</f>
        <v>29</v>
      </c>
      <c r="M29" s="66">
        <f t="shared" si="6"/>
        <v>2.5732031943212066</v>
      </c>
      <c r="N29" s="49">
        <f>SUM('別表4-1'!N29+'別表4-5'!N29)</f>
        <v>0</v>
      </c>
      <c r="O29" s="67">
        <f t="shared" si="7"/>
        <v>0</v>
      </c>
      <c r="P29" s="45">
        <f t="shared" si="2"/>
        <v>1127</v>
      </c>
      <c r="Q29" s="65">
        <v>100</v>
      </c>
      <c r="R29" s="49">
        <f>SUM('別表4-1'!R29+'別表4-5'!R29)</f>
        <v>25</v>
      </c>
      <c r="S29" s="66">
        <f t="shared" si="8"/>
        <v>2.218278615794144</v>
      </c>
      <c r="T29" s="50">
        <f>SUM('別表4-1'!T29+'別表4-5'!T29)</f>
        <v>828</v>
      </c>
      <c r="U29" s="67">
        <f t="shared" si="9"/>
        <v>73.46938775510205</v>
      </c>
      <c r="V29" s="50">
        <f>SUM('別表4-1'!V29+'別表4-5'!V29)</f>
        <v>269</v>
      </c>
      <c r="W29" s="67">
        <f t="shared" si="10"/>
        <v>23.86867790594499</v>
      </c>
      <c r="X29" s="49">
        <f>SUM('別表4-1'!X29+'別表4-5'!X29)</f>
        <v>5</v>
      </c>
      <c r="Y29" s="66">
        <f t="shared" si="11"/>
        <v>0.44365572315882873</v>
      </c>
      <c r="Z29" s="396">
        <f>SUM('別表4-1'!Z29+'別表4-5'!Z29)</f>
        <v>267</v>
      </c>
      <c r="AA29" s="396">
        <f>SUM('別表4-1'!AA29+'別表4-5'!AA29)</f>
        <v>49</v>
      </c>
      <c r="AB29" s="94">
        <f>SUM('別表4-1'!AB29+'別表4-5'!AB29)</f>
        <v>0</v>
      </c>
    </row>
    <row r="30" spans="2:28" ht="21.75" customHeight="1">
      <c r="B30" s="1" t="s">
        <v>362</v>
      </c>
      <c r="C30" s="51">
        <f t="shared" si="0"/>
        <v>84</v>
      </c>
      <c r="D30" s="45">
        <f t="shared" si="1"/>
        <v>25</v>
      </c>
      <c r="E30" s="67">
        <v>100</v>
      </c>
      <c r="F30" s="49">
        <f>SUM('別表4-1'!F30+'別表4-5'!F30)</f>
        <v>7</v>
      </c>
      <c r="G30" s="66">
        <f t="shared" si="3"/>
        <v>28.000000000000004</v>
      </c>
      <c r="H30" s="50">
        <f>SUM('別表4-1'!H30+'別表4-5'!H30)</f>
        <v>0</v>
      </c>
      <c r="I30" s="67">
        <f t="shared" si="4"/>
        <v>0</v>
      </c>
      <c r="J30" s="50">
        <f>SUM('別表4-1'!J30+'別表4-5'!J30)</f>
        <v>12</v>
      </c>
      <c r="K30" s="67">
        <f t="shared" si="5"/>
        <v>48</v>
      </c>
      <c r="L30" s="49">
        <f>SUM('別表4-1'!L30+'別表4-5'!L30)</f>
        <v>6</v>
      </c>
      <c r="M30" s="66">
        <f t="shared" si="6"/>
        <v>24</v>
      </c>
      <c r="N30" s="49">
        <f>SUM('別表4-1'!N30+'別表4-5'!N30)</f>
        <v>0</v>
      </c>
      <c r="O30" s="67">
        <f t="shared" si="7"/>
        <v>0</v>
      </c>
      <c r="P30" s="45">
        <f t="shared" si="2"/>
        <v>25</v>
      </c>
      <c r="Q30" s="65">
        <v>100</v>
      </c>
      <c r="R30" s="49">
        <f>SUM('別表4-1'!R30+'別表4-5'!R30)</f>
        <v>5</v>
      </c>
      <c r="S30" s="66">
        <f t="shared" si="8"/>
        <v>20</v>
      </c>
      <c r="T30" s="50">
        <f>SUM('別表4-1'!T30+'別表4-5'!T30)</f>
        <v>16</v>
      </c>
      <c r="U30" s="67">
        <f t="shared" si="9"/>
        <v>64</v>
      </c>
      <c r="V30" s="50">
        <f>SUM('別表4-1'!V30+'別表4-5'!V30)</f>
        <v>3</v>
      </c>
      <c r="W30" s="67">
        <f t="shared" si="10"/>
        <v>12</v>
      </c>
      <c r="X30" s="49">
        <f>SUM('別表4-1'!X30+'別表4-5'!X30)</f>
        <v>1</v>
      </c>
      <c r="Y30" s="66">
        <f t="shared" si="11"/>
        <v>4</v>
      </c>
      <c r="Z30" s="396">
        <f>SUM('別表4-1'!Z30+'別表4-5'!Z30)</f>
        <v>52</v>
      </c>
      <c r="AA30" s="396">
        <f>SUM('別表4-1'!AA30+'別表4-5'!AA30)</f>
        <v>7</v>
      </c>
      <c r="AB30" s="94">
        <f>SUM('別表4-1'!AB30+'別表4-5'!AB30)</f>
        <v>0</v>
      </c>
    </row>
    <row r="31" spans="2:28" ht="21.75" customHeight="1">
      <c r="B31" s="1" t="s">
        <v>363</v>
      </c>
      <c r="C31" s="51">
        <f t="shared" si="0"/>
        <v>111</v>
      </c>
      <c r="D31" s="45">
        <f t="shared" si="1"/>
        <v>42</v>
      </c>
      <c r="E31" s="67">
        <v>100</v>
      </c>
      <c r="F31" s="49">
        <f>SUM('別表4-1'!F31+'別表4-5'!F31)</f>
        <v>2</v>
      </c>
      <c r="G31" s="66">
        <f t="shared" si="3"/>
        <v>4.761904761904762</v>
      </c>
      <c r="H31" s="50">
        <f>SUM('別表4-1'!H31+'別表4-5'!H31)</f>
        <v>0</v>
      </c>
      <c r="I31" s="67">
        <f t="shared" si="4"/>
        <v>0</v>
      </c>
      <c r="J31" s="50">
        <f>SUM('別表4-1'!J31+'別表4-5'!J31)</f>
        <v>4</v>
      </c>
      <c r="K31" s="67">
        <f t="shared" si="5"/>
        <v>9.523809523809524</v>
      </c>
      <c r="L31" s="49">
        <f>SUM('別表4-1'!L31+'別表4-5'!L31)</f>
        <v>36</v>
      </c>
      <c r="M31" s="66">
        <f t="shared" si="6"/>
        <v>85.71428571428571</v>
      </c>
      <c r="N31" s="49">
        <f>SUM('別表4-1'!N31+'別表4-5'!N31)</f>
        <v>0</v>
      </c>
      <c r="O31" s="67">
        <f t="shared" si="7"/>
        <v>0</v>
      </c>
      <c r="P31" s="45">
        <f t="shared" si="2"/>
        <v>42</v>
      </c>
      <c r="Q31" s="65">
        <v>100</v>
      </c>
      <c r="R31" s="49">
        <f>SUM('別表4-1'!R31+'別表4-5'!R31)</f>
        <v>13</v>
      </c>
      <c r="S31" s="66">
        <f t="shared" si="8"/>
        <v>30.952380952380953</v>
      </c>
      <c r="T31" s="50">
        <f>SUM('別表4-1'!T31+'別表4-5'!T31)</f>
        <v>14</v>
      </c>
      <c r="U31" s="67">
        <f t="shared" si="9"/>
        <v>33.33333333333333</v>
      </c>
      <c r="V31" s="50">
        <f>SUM('別表4-1'!V31+'別表4-5'!V31)</f>
        <v>8</v>
      </c>
      <c r="W31" s="67">
        <f t="shared" si="10"/>
        <v>19.047619047619047</v>
      </c>
      <c r="X31" s="49">
        <f>SUM('別表4-1'!X31+'別表4-5'!X31)</f>
        <v>7</v>
      </c>
      <c r="Y31" s="66">
        <f t="shared" si="11"/>
        <v>16.666666666666664</v>
      </c>
      <c r="Z31" s="396">
        <f>SUM('別表4-1'!Z31+'別表4-5'!Z31)</f>
        <v>64</v>
      </c>
      <c r="AA31" s="396">
        <f>SUM('別表4-1'!AA31+'別表4-5'!AA31)</f>
        <v>5</v>
      </c>
      <c r="AB31" s="94">
        <f>SUM('別表4-1'!AB31+'別表4-5'!AB31)</f>
        <v>0</v>
      </c>
    </row>
    <row r="32" spans="2:28" ht="21.75" customHeight="1">
      <c r="B32" s="1" t="s">
        <v>364</v>
      </c>
      <c r="C32" s="51">
        <f t="shared" si="0"/>
        <v>127</v>
      </c>
      <c r="D32" s="45">
        <f t="shared" si="1"/>
        <v>32</v>
      </c>
      <c r="E32" s="67">
        <v>100</v>
      </c>
      <c r="F32" s="49">
        <f>SUM('別表4-1'!F32+'別表4-5'!F32)</f>
        <v>0</v>
      </c>
      <c r="G32" s="66">
        <f t="shared" si="3"/>
        <v>0</v>
      </c>
      <c r="H32" s="50">
        <f>SUM('別表4-1'!H32+'別表4-5'!H32)</f>
        <v>0</v>
      </c>
      <c r="I32" s="67">
        <f t="shared" si="4"/>
        <v>0</v>
      </c>
      <c r="J32" s="50">
        <f>SUM('別表4-1'!J32+'別表4-5'!J32)</f>
        <v>21</v>
      </c>
      <c r="K32" s="67">
        <f t="shared" si="5"/>
        <v>65.625</v>
      </c>
      <c r="L32" s="49">
        <f>SUM('別表4-1'!L32+'別表4-5'!L32)</f>
        <v>11</v>
      </c>
      <c r="M32" s="66">
        <f t="shared" si="6"/>
        <v>34.375</v>
      </c>
      <c r="N32" s="49">
        <f>SUM('別表4-1'!N32+'別表4-5'!N32)</f>
        <v>0</v>
      </c>
      <c r="O32" s="67">
        <f t="shared" si="7"/>
        <v>0</v>
      </c>
      <c r="P32" s="45">
        <f t="shared" si="2"/>
        <v>32</v>
      </c>
      <c r="Q32" s="65">
        <v>100</v>
      </c>
      <c r="R32" s="49">
        <f>SUM('別表4-1'!R32+'別表4-5'!R32)</f>
        <v>11</v>
      </c>
      <c r="S32" s="66">
        <f t="shared" si="8"/>
        <v>34.375</v>
      </c>
      <c r="T32" s="50">
        <f>SUM('別表4-1'!T32+'別表4-5'!T32)</f>
        <v>16</v>
      </c>
      <c r="U32" s="67">
        <f t="shared" si="9"/>
        <v>50</v>
      </c>
      <c r="V32" s="50">
        <f>SUM('別表4-1'!V32+'別表4-5'!V32)</f>
        <v>5</v>
      </c>
      <c r="W32" s="67">
        <f t="shared" si="10"/>
        <v>15.625</v>
      </c>
      <c r="X32" s="49">
        <f>SUM('別表4-1'!X32+'別表4-5'!X32)</f>
        <v>0</v>
      </c>
      <c r="Y32" s="66">
        <f t="shared" si="11"/>
        <v>0</v>
      </c>
      <c r="Z32" s="396">
        <f>SUM('別表4-1'!Z32+'別表4-5'!Z32)</f>
        <v>88</v>
      </c>
      <c r="AA32" s="396">
        <f>SUM('別表4-1'!AA32+'別表4-5'!AA32)</f>
        <v>7</v>
      </c>
      <c r="AB32" s="94">
        <f>SUM('別表4-1'!AB32+'別表4-5'!AB32)</f>
        <v>0</v>
      </c>
    </row>
    <row r="33" spans="2:28" ht="21.75" customHeight="1">
      <c r="B33" s="1" t="s">
        <v>365</v>
      </c>
      <c r="C33" s="51">
        <f t="shared" si="0"/>
        <v>2142</v>
      </c>
      <c r="D33" s="45">
        <f t="shared" si="1"/>
        <v>1662</v>
      </c>
      <c r="E33" s="67">
        <v>100</v>
      </c>
      <c r="F33" s="49">
        <f>SUM('別表4-1'!F33+'別表4-5'!F33)</f>
        <v>8</v>
      </c>
      <c r="G33" s="66">
        <f t="shared" si="3"/>
        <v>0.48134777376654636</v>
      </c>
      <c r="H33" s="50">
        <f>SUM('別表4-1'!H33+'別表4-5'!H33)</f>
        <v>0</v>
      </c>
      <c r="I33" s="67">
        <f t="shared" si="4"/>
        <v>0</v>
      </c>
      <c r="J33" s="50">
        <f>SUM('別表4-1'!J33+'別表4-5'!J33)</f>
        <v>833</v>
      </c>
      <c r="K33" s="67">
        <f t="shared" si="5"/>
        <v>50.120336943441636</v>
      </c>
      <c r="L33" s="49">
        <f>SUM('別表4-1'!L33+'別表4-5'!L33)</f>
        <v>821</v>
      </c>
      <c r="M33" s="66">
        <f t="shared" si="6"/>
        <v>49.39831528279181</v>
      </c>
      <c r="N33" s="49">
        <f>SUM('別表4-1'!N33+'別表4-5'!N33)</f>
        <v>0</v>
      </c>
      <c r="O33" s="67">
        <f t="shared" si="7"/>
        <v>0</v>
      </c>
      <c r="P33" s="45">
        <f t="shared" si="2"/>
        <v>1662</v>
      </c>
      <c r="Q33" s="65">
        <v>100</v>
      </c>
      <c r="R33" s="49">
        <f>SUM('別表4-1'!R33+'別表4-5'!R33)</f>
        <v>158</v>
      </c>
      <c r="S33" s="66">
        <f t="shared" si="8"/>
        <v>9.50661853188929</v>
      </c>
      <c r="T33" s="50">
        <f>SUM('別表4-1'!T33+'別表4-5'!T33)</f>
        <v>1432</v>
      </c>
      <c r="U33" s="67">
        <f t="shared" si="9"/>
        <v>86.16125150421179</v>
      </c>
      <c r="V33" s="50">
        <f>SUM('別表4-1'!V33+'別表4-5'!V33)</f>
        <v>70</v>
      </c>
      <c r="W33" s="67">
        <f t="shared" si="10"/>
        <v>4.21179302045728</v>
      </c>
      <c r="X33" s="49">
        <f>SUM('別表4-1'!X33+'別表4-5'!X33)</f>
        <v>2</v>
      </c>
      <c r="Y33" s="66">
        <f t="shared" si="11"/>
        <v>0.12033694344163659</v>
      </c>
      <c r="Z33" s="396">
        <f>SUM('別表4-1'!Z33+'別表4-5'!Z33)</f>
        <v>424</v>
      </c>
      <c r="AA33" s="396">
        <f>SUM('別表4-1'!AA33+'別表4-5'!AA33)</f>
        <v>55</v>
      </c>
      <c r="AB33" s="94">
        <f>SUM('別表4-1'!AB33+'別表4-5'!AB33)</f>
        <v>1</v>
      </c>
    </row>
    <row r="34" spans="2:28" ht="21.75" customHeight="1">
      <c r="B34" s="1" t="s">
        <v>366</v>
      </c>
      <c r="C34" s="51">
        <f t="shared" si="0"/>
        <v>754</v>
      </c>
      <c r="D34" s="45">
        <f t="shared" si="1"/>
        <v>639</v>
      </c>
      <c r="E34" s="67">
        <v>100</v>
      </c>
      <c r="F34" s="49">
        <f>SUM('別表4-1'!F34+'別表4-5'!F34)</f>
        <v>1</v>
      </c>
      <c r="G34" s="66">
        <f t="shared" si="3"/>
        <v>0.1564945226917058</v>
      </c>
      <c r="H34" s="50">
        <f>SUM('別表4-1'!H34+'別表4-5'!H34)</f>
        <v>0</v>
      </c>
      <c r="I34" s="67">
        <f t="shared" si="4"/>
        <v>0</v>
      </c>
      <c r="J34" s="50">
        <f>SUM('別表4-1'!J34+'別表4-5'!J34)</f>
        <v>616</v>
      </c>
      <c r="K34" s="67">
        <f t="shared" si="5"/>
        <v>96.40062597809077</v>
      </c>
      <c r="L34" s="49">
        <f>SUM('別表4-1'!L34+'別表4-5'!L34)</f>
        <v>21</v>
      </c>
      <c r="M34" s="66">
        <f t="shared" si="6"/>
        <v>3.286384976525822</v>
      </c>
      <c r="N34" s="49">
        <f>SUM('別表4-1'!N34+'別表4-5'!N34)</f>
        <v>1</v>
      </c>
      <c r="O34" s="67">
        <f t="shared" si="7"/>
        <v>0.1564945226917058</v>
      </c>
      <c r="P34" s="45">
        <f t="shared" si="2"/>
        <v>639</v>
      </c>
      <c r="Q34" s="65">
        <v>100</v>
      </c>
      <c r="R34" s="49">
        <f>SUM('別表4-1'!R34+'別表4-5'!R34)</f>
        <v>58</v>
      </c>
      <c r="S34" s="66">
        <f t="shared" si="8"/>
        <v>9.076682316118937</v>
      </c>
      <c r="T34" s="50">
        <f>SUM('別表4-1'!T34+'別表4-5'!T34)</f>
        <v>499</v>
      </c>
      <c r="U34" s="67">
        <f t="shared" si="9"/>
        <v>78.09076682316119</v>
      </c>
      <c r="V34" s="50">
        <f>SUM('別表4-1'!V34+'別表4-5'!V34)</f>
        <v>78</v>
      </c>
      <c r="W34" s="67">
        <f t="shared" si="10"/>
        <v>12.206572769953052</v>
      </c>
      <c r="X34" s="49">
        <f>SUM('別表4-1'!X34+'別表4-5'!X34)</f>
        <v>4</v>
      </c>
      <c r="Y34" s="66">
        <f t="shared" si="11"/>
        <v>0.6259780907668232</v>
      </c>
      <c r="Z34" s="396">
        <f>SUM('別表4-1'!Z34+'別表4-5'!Z34)</f>
        <v>84</v>
      </c>
      <c r="AA34" s="396">
        <f>SUM('別表4-1'!AA34+'別表4-5'!AA34)</f>
        <v>29</v>
      </c>
      <c r="AB34" s="94">
        <f>SUM('別表4-1'!AB34+'別表4-5'!AB34)</f>
        <v>2</v>
      </c>
    </row>
    <row r="35" spans="2:28" ht="21.75" customHeight="1">
      <c r="B35" s="1" t="s">
        <v>367</v>
      </c>
      <c r="C35" s="51">
        <f t="shared" si="0"/>
        <v>254</v>
      </c>
      <c r="D35" s="45">
        <f t="shared" si="1"/>
        <v>186</v>
      </c>
      <c r="E35" s="67">
        <v>100</v>
      </c>
      <c r="F35" s="49">
        <f>SUM('別表4-1'!F35+'別表4-5'!F35)</f>
        <v>2</v>
      </c>
      <c r="G35" s="66">
        <f t="shared" si="3"/>
        <v>1.0752688172043012</v>
      </c>
      <c r="H35" s="50">
        <f>SUM('別表4-1'!H35+'別表4-5'!H35)</f>
        <v>0</v>
      </c>
      <c r="I35" s="67">
        <f t="shared" si="4"/>
        <v>0</v>
      </c>
      <c r="J35" s="50">
        <f>SUM('別表4-1'!J35+'別表4-5'!J35)</f>
        <v>167</v>
      </c>
      <c r="K35" s="67">
        <f t="shared" si="5"/>
        <v>89.78494623655914</v>
      </c>
      <c r="L35" s="49">
        <f>SUM('別表4-1'!L35+'別表4-5'!L35)</f>
        <v>17</v>
      </c>
      <c r="M35" s="66">
        <f t="shared" si="6"/>
        <v>9.13978494623656</v>
      </c>
      <c r="N35" s="49">
        <f>SUM('別表4-1'!N35+'別表4-5'!N35)</f>
        <v>0</v>
      </c>
      <c r="O35" s="67">
        <f t="shared" si="7"/>
        <v>0</v>
      </c>
      <c r="P35" s="45">
        <f t="shared" si="2"/>
        <v>186</v>
      </c>
      <c r="Q35" s="65">
        <v>100</v>
      </c>
      <c r="R35" s="49">
        <f>SUM('別表4-1'!R35+'別表4-5'!R35)</f>
        <v>8</v>
      </c>
      <c r="S35" s="66">
        <f t="shared" si="8"/>
        <v>4.301075268817205</v>
      </c>
      <c r="T35" s="50">
        <f>SUM('別表4-1'!T35+'別表4-5'!T35)</f>
        <v>61</v>
      </c>
      <c r="U35" s="67">
        <f t="shared" si="9"/>
        <v>32.795698924731184</v>
      </c>
      <c r="V35" s="50">
        <f>SUM('別表4-1'!V35+'別表4-5'!V35)</f>
        <v>117</v>
      </c>
      <c r="W35" s="67">
        <f t="shared" si="10"/>
        <v>62.903225806451616</v>
      </c>
      <c r="X35" s="49">
        <f>SUM('別表4-1'!X35+'別表4-5'!X35)</f>
        <v>0</v>
      </c>
      <c r="Y35" s="66">
        <f t="shared" si="11"/>
        <v>0</v>
      </c>
      <c r="Z35" s="396">
        <f>SUM('別表4-1'!Z35+'別表4-5'!Z35)</f>
        <v>41</v>
      </c>
      <c r="AA35" s="396">
        <f>SUM('別表4-1'!AA35+'別表4-5'!AA35)</f>
        <v>27</v>
      </c>
      <c r="AB35" s="94">
        <f>SUM('別表4-1'!AB35+'別表4-5'!AB35)</f>
        <v>0</v>
      </c>
    </row>
    <row r="36" spans="2:28" ht="21.75" customHeight="1">
      <c r="B36" s="96" t="s">
        <v>368</v>
      </c>
      <c r="C36" s="51">
        <f t="shared" si="0"/>
        <v>198</v>
      </c>
      <c r="D36" s="45">
        <f t="shared" si="1"/>
        <v>171</v>
      </c>
      <c r="E36" s="67">
        <v>100</v>
      </c>
      <c r="F36" s="49">
        <f>SUM('別表4-1'!F36+'別表4-5'!F36)</f>
        <v>2</v>
      </c>
      <c r="G36" s="66">
        <f t="shared" si="3"/>
        <v>1.1695906432748537</v>
      </c>
      <c r="H36" s="50">
        <f>SUM('別表4-1'!H36+'別表4-5'!H36)</f>
        <v>1</v>
      </c>
      <c r="I36" s="67">
        <f t="shared" si="4"/>
        <v>0.5847953216374269</v>
      </c>
      <c r="J36" s="50">
        <f>SUM('別表4-1'!J36+'別表4-5'!J36)</f>
        <v>162</v>
      </c>
      <c r="K36" s="67">
        <f t="shared" si="5"/>
        <v>94.73684210526315</v>
      </c>
      <c r="L36" s="49">
        <f>SUM('別表4-1'!L36+'別表4-5'!L36)</f>
        <v>6</v>
      </c>
      <c r="M36" s="66">
        <f t="shared" si="6"/>
        <v>3.508771929824561</v>
      </c>
      <c r="N36" s="49">
        <f>SUM('別表4-1'!N36+'別表4-5'!N36)</f>
        <v>0</v>
      </c>
      <c r="O36" s="67">
        <f t="shared" si="7"/>
        <v>0</v>
      </c>
      <c r="P36" s="45">
        <f t="shared" si="2"/>
        <v>171</v>
      </c>
      <c r="Q36" s="65">
        <v>100</v>
      </c>
      <c r="R36" s="49">
        <f>SUM('別表4-1'!R36+'別表4-5'!R36)</f>
        <v>49</v>
      </c>
      <c r="S36" s="66">
        <f t="shared" si="8"/>
        <v>28.654970760233915</v>
      </c>
      <c r="T36" s="50">
        <f>SUM('別表4-1'!T36+'別表4-5'!T36)</f>
        <v>119</v>
      </c>
      <c r="U36" s="67">
        <f t="shared" si="9"/>
        <v>69.5906432748538</v>
      </c>
      <c r="V36" s="50">
        <f>SUM('別表4-1'!V36+'別表4-5'!V36)</f>
        <v>2</v>
      </c>
      <c r="W36" s="67">
        <f t="shared" si="10"/>
        <v>1.1695906432748537</v>
      </c>
      <c r="X36" s="49">
        <f>SUM('別表4-1'!X36+'別表4-5'!X36)</f>
        <v>1</v>
      </c>
      <c r="Y36" s="66">
        <f t="shared" si="11"/>
        <v>0.5847953216374269</v>
      </c>
      <c r="Z36" s="396">
        <f>SUM('別表4-1'!Z36+'別表4-5'!Z36)</f>
        <v>21</v>
      </c>
      <c r="AA36" s="396">
        <f>SUM('別表4-1'!AA36+'別表4-5'!AA36)</f>
        <v>6</v>
      </c>
      <c r="AB36" s="94">
        <f>SUM('別表4-1'!AB36+'別表4-5'!AB36)</f>
        <v>0</v>
      </c>
    </row>
    <row r="37" spans="2:28" ht="21.75" customHeight="1">
      <c r="B37" s="1" t="s">
        <v>369</v>
      </c>
      <c r="C37" s="51">
        <f t="shared" si="0"/>
        <v>18</v>
      </c>
      <c r="D37" s="45">
        <f t="shared" si="1"/>
        <v>10</v>
      </c>
      <c r="E37" s="67">
        <v>100</v>
      </c>
      <c r="F37" s="49">
        <f>SUM('別表4-1'!F37+'別表4-5'!F37)</f>
        <v>1</v>
      </c>
      <c r="G37" s="66">
        <f t="shared" si="3"/>
        <v>10</v>
      </c>
      <c r="H37" s="50">
        <f>SUM('別表4-1'!H37+'別表4-5'!H37)</f>
        <v>0</v>
      </c>
      <c r="I37" s="67">
        <f t="shared" si="4"/>
        <v>0</v>
      </c>
      <c r="J37" s="50">
        <f>SUM('別表4-1'!J37+'別表4-5'!J37)</f>
        <v>5</v>
      </c>
      <c r="K37" s="67">
        <f t="shared" si="5"/>
        <v>50</v>
      </c>
      <c r="L37" s="49">
        <f>SUM('別表4-1'!L37+'別表4-5'!L37)</f>
        <v>4</v>
      </c>
      <c r="M37" s="66">
        <f t="shared" si="6"/>
        <v>40</v>
      </c>
      <c r="N37" s="49">
        <f>SUM('別表4-1'!N37+'別表4-5'!N37)</f>
        <v>0</v>
      </c>
      <c r="O37" s="67">
        <f t="shared" si="7"/>
        <v>0</v>
      </c>
      <c r="P37" s="45">
        <f t="shared" si="2"/>
        <v>10</v>
      </c>
      <c r="Q37" s="65">
        <v>100</v>
      </c>
      <c r="R37" s="49">
        <f>SUM('別表4-1'!R37+'別表4-5'!R37)</f>
        <v>1</v>
      </c>
      <c r="S37" s="66">
        <f t="shared" si="8"/>
        <v>10</v>
      </c>
      <c r="T37" s="50">
        <f>SUM('別表4-1'!T37+'別表4-5'!T37)</f>
        <v>2</v>
      </c>
      <c r="U37" s="67">
        <f t="shared" si="9"/>
        <v>20</v>
      </c>
      <c r="V37" s="50">
        <f>SUM('別表4-1'!V37+'別表4-5'!V37)</f>
        <v>6</v>
      </c>
      <c r="W37" s="67">
        <f t="shared" si="10"/>
        <v>60</v>
      </c>
      <c r="X37" s="49">
        <f>SUM('別表4-1'!X37+'別表4-5'!X37)</f>
        <v>1</v>
      </c>
      <c r="Y37" s="66">
        <f t="shared" si="11"/>
        <v>10</v>
      </c>
      <c r="Z37" s="396">
        <f>SUM('別表4-1'!Z37+'別表4-5'!Z37)</f>
        <v>7</v>
      </c>
      <c r="AA37" s="396">
        <f>SUM('別表4-1'!AA37+'別表4-5'!AA37)</f>
        <v>1</v>
      </c>
      <c r="AB37" s="94">
        <f>SUM('別表4-1'!AB37+'別表4-5'!AB37)</f>
        <v>0</v>
      </c>
    </row>
    <row r="38" spans="2:28" ht="21.75" customHeight="1">
      <c r="B38" s="1" t="s">
        <v>370</v>
      </c>
      <c r="C38" s="51">
        <f t="shared" si="0"/>
        <v>30</v>
      </c>
      <c r="D38" s="45">
        <f t="shared" si="1"/>
        <v>5</v>
      </c>
      <c r="E38" s="67">
        <v>100</v>
      </c>
      <c r="F38" s="49">
        <f>SUM('別表4-1'!F38+'別表4-5'!F38)</f>
        <v>1</v>
      </c>
      <c r="G38" s="66">
        <f t="shared" si="3"/>
        <v>20</v>
      </c>
      <c r="H38" s="50">
        <f>SUM('別表4-1'!H38+'別表4-5'!H38)</f>
        <v>0</v>
      </c>
      <c r="I38" s="67">
        <f t="shared" si="4"/>
        <v>0</v>
      </c>
      <c r="J38" s="50">
        <f>SUM('別表4-1'!J38+'別表4-5'!J38)</f>
        <v>2</v>
      </c>
      <c r="K38" s="67">
        <f t="shared" si="5"/>
        <v>40</v>
      </c>
      <c r="L38" s="49">
        <f>SUM('別表4-1'!L38+'別表4-5'!L38)</f>
        <v>2</v>
      </c>
      <c r="M38" s="66">
        <f t="shared" si="6"/>
        <v>40</v>
      </c>
      <c r="N38" s="49">
        <f>SUM('別表4-1'!N38+'別表4-5'!N38)</f>
        <v>0</v>
      </c>
      <c r="O38" s="67">
        <f t="shared" si="7"/>
        <v>0</v>
      </c>
      <c r="P38" s="45">
        <f t="shared" si="2"/>
        <v>5</v>
      </c>
      <c r="Q38" s="65">
        <v>100</v>
      </c>
      <c r="R38" s="49">
        <f>SUM('別表4-1'!R38+'別表4-5'!R38)</f>
        <v>5</v>
      </c>
      <c r="S38" s="66">
        <f t="shared" si="8"/>
        <v>100</v>
      </c>
      <c r="T38" s="50">
        <f>SUM('別表4-1'!T38+'別表4-5'!T38)</f>
        <v>0</v>
      </c>
      <c r="U38" s="67">
        <f t="shared" si="9"/>
        <v>0</v>
      </c>
      <c r="V38" s="50">
        <f>SUM('別表4-1'!V38+'別表4-5'!V38)</f>
        <v>0</v>
      </c>
      <c r="W38" s="67">
        <f t="shared" si="10"/>
        <v>0</v>
      </c>
      <c r="X38" s="49">
        <f>SUM('別表4-1'!X38+'別表4-5'!X38)</f>
        <v>0</v>
      </c>
      <c r="Y38" s="66">
        <f t="shared" si="11"/>
        <v>0</v>
      </c>
      <c r="Z38" s="396">
        <f>SUM('別表4-1'!Z38+'別表4-5'!Z38)</f>
        <v>23</v>
      </c>
      <c r="AA38" s="396">
        <f>SUM('別表4-1'!AA38+'別表4-5'!AA38)</f>
        <v>2</v>
      </c>
      <c r="AB38" s="94">
        <f>SUM('別表4-1'!AB38+'別表4-5'!AB38)</f>
        <v>0</v>
      </c>
    </row>
    <row r="39" spans="2:28" ht="21.75" customHeight="1">
      <c r="B39" s="1" t="s">
        <v>371</v>
      </c>
      <c r="C39" s="51">
        <f t="shared" si="0"/>
        <v>59</v>
      </c>
      <c r="D39" s="45">
        <f t="shared" si="1"/>
        <v>28</v>
      </c>
      <c r="E39" s="67">
        <v>100</v>
      </c>
      <c r="F39" s="49">
        <f>SUM('別表4-1'!F39+'別表4-5'!F39)</f>
        <v>0</v>
      </c>
      <c r="G39" s="66">
        <f t="shared" si="3"/>
        <v>0</v>
      </c>
      <c r="H39" s="50">
        <f>SUM('別表4-1'!H39+'別表4-5'!H39)</f>
        <v>1</v>
      </c>
      <c r="I39" s="67">
        <f t="shared" si="4"/>
        <v>3.571428571428571</v>
      </c>
      <c r="J39" s="50">
        <f>SUM('別表4-1'!J39+'別表4-5'!J39)</f>
        <v>24</v>
      </c>
      <c r="K39" s="67">
        <f t="shared" si="5"/>
        <v>85.71428571428571</v>
      </c>
      <c r="L39" s="49">
        <f>SUM('別表4-1'!L39+'別表4-5'!L39)</f>
        <v>3</v>
      </c>
      <c r="M39" s="66">
        <f t="shared" si="6"/>
        <v>10.714285714285714</v>
      </c>
      <c r="N39" s="49">
        <f>SUM('別表4-1'!N39+'別表4-5'!N39)</f>
        <v>0</v>
      </c>
      <c r="O39" s="67">
        <f t="shared" si="7"/>
        <v>0</v>
      </c>
      <c r="P39" s="45">
        <f t="shared" si="2"/>
        <v>28</v>
      </c>
      <c r="Q39" s="65">
        <v>100</v>
      </c>
      <c r="R39" s="49">
        <f>SUM('別表4-1'!R39+'別表4-5'!R39)</f>
        <v>3</v>
      </c>
      <c r="S39" s="66">
        <f t="shared" si="8"/>
        <v>10.714285714285714</v>
      </c>
      <c r="T39" s="50">
        <f>SUM('別表4-1'!T39+'別表4-5'!T39)</f>
        <v>18</v>
      </c>
      <c r="U39" s="67">
        <f t="shared" si="9"/>
        <v>64.28571428571429</v>
      </c>
      <c r="V39" s="50">
        <f>SUM('別表4-1'!V39+'別表4-5'!V39)</f>
        <v>7</v>
      </c>
      <c r="W39" s="67">
        <f t="shared" si="10"/>
        <v>25</v>
      </c>
      <c r="X39" s="49">
        <f>SUM('別表4-1'!X39+'別表4-5'!X39)</f>
        <v>0</v>
      </c>
      <c r="Y39" s="66">
        <f t="shared" si="11"/>
        <v>0</v>
      </c>
      <c r="Z39" s="396">
        <f>SUM('別表4-1'!Z39+'別表4-5'!Z39)</f>
        <v>28</v>
      </c>
      <c r="AA39" s="396">
        <f>SUM('別表4-1'!AA39+'別表4-5'!AA39)</f>
        <v>3</v>
      </c>
      <c r="AB39" s="94">
        <f>SUM('別表4-1'!AB39+'別表4-5'!AB39)</f>
        <v>0</v>
      </c>
    </row>
    <row r="40" spans="2:28" ht="21.75" customHeight="1">
      <c r="B40" s="1" t="s">
        <v>372</v>
      </c>
      <c r="C40" s="51">
        <f t="shared" si="0"/>
        <v>127</v>
      </c>
      <c r="D40" s="45">
        <f t="shared" si="1"/>
        <v>18</v>
      </c>
      <c r="E40" s="67">
        <v>100</v>
      </c>
      <c r="F40" s="49">
        <f>SUM('別表4-1'!F40+'別表4-5'!F40)</f>
        <v>0</v>
      </c>
      <c r="G40" s="66">
        <f t="shared" si="3"/>
        <v>0</v>
      </c>
      <c r="H40" s="50">
        <f>SUM('別表4-1'!H40+'別表4-5'!H40)</f>
        <v>0</v>
      </c>
      <c r="I40" s="67">
        <f t="shared" si="4"/>
        <v>0</v>
      </c>
      <c r="J40" s="50">
        <f>SUM('別表4-1'!J40+'別表4-5'!J40)</f>
        <v>13</v>
      </c>
      <c r="K40" s="67">
        <f t="shared" si="5"/>
        <v>72.22222222222221</v>
      </c>
      <c r="L40" s="49">
        <f>SUM('別表4-1'!L40+'別表4-5'!L40)</f>
        <v>5</v>
      </c>
      <c r="M40" s="66">
        <f t="shared" si="6"/>
        <v>27.77777777777778</v>
      </c>
      <c r="N40" s="49">
        <f>SUM('別表4-1'!N40+'別表4-5'!N40)</f>
        <v>0</v>
      </c>
      <c r="O40" s="67">
        <f t="shared" si="7"/>
        <v>0</v>
      </c>
      <c r="P40" s="45">
        <f t="shared" si="2"/>
        <v>18</v>
      </c>
      <c r="Q40" s="65">
        <v>100</v>
      </c>
      <c r="R40" s="49">
        <f>SUM('別表4-1'!R40+'別表4-5'!R40)</f>
        <v>3</v>
      </c>
      <c r="S40" s="66">
        <f t="shared" si="8"/>
        <v>16.666666666666664</v>
      </c>
      <c r="T40" s="50">
        <f>SUM('別表4-1'!T40+'別表4-5'!T40)</f>
        <v>11</v>
      </c>
      <c r="U40" s="67">
        <f t="shared" si="9"/>
        <v>61.111111111111114</v>
      </c>
      <c r="V40" s="50">
        <f>SUM('別表4-1'!V40+'別表4-5'!V40)</f>
        <v>3</v>
      </c>
      <c r="W40" s="67">
        <f t="shared" si="10"/>
        <v>16.666666666666664</v>
      </c>
      <c r="X40" s="49">
        <f>SUM('別表4-1'!X40+'別表4-5'!X40)</f>
        <v>1</v>
      </c>
      <c r="Y40" s="66">
        <f t="shared" si="11"/>
        <v>5.555555555555555</v>
      </c>
      <c r="Z40" s="396">
        <f>SUM('別表4-1'!Z40+'別表4-5'!Z40)</f>
        <v>98</v>
      </c>
      <c r="AA40" s="396">
        <f>SUM('別表4-1'!AA40+'別表4-5'!AA40)</f>
        <v>11</v>
      </c>
      <c r="AB40" s="94">
        <f>SUM('別表4-1'!AB40+'別表4-5'!AB40)</f>
        <v>0</v>
      </c>
    </row>
    <row r="41" spans="2:28" ht="21.75" customHeight="1">
      <c r="B41" s="1" t="s">
        <v>373</v>
      </c>
      <c r="C41" s="51">
        <f t="shared" si="0"/>
        <v>43</v>
      </c>
      <c r="D41" s="45">
        <f t="shared" si="1"/>
        <v>16</v>
      </c>
      <c r="E41" s="67">
        <v>100</v>
      </c>
      <c r="F41" s="49">
        <f>SUM('別表4-1'!F41+'別表4-5'!F41)</f>
        <v>0</v>
      </c>
      <c r="G41" s="66">
        <f t="shared" si="3"/>
        <v>0</v>
      </c>
      <c r="H41" s="50">
        <f>SUM('別表4-1'!H41+'別表4-5'!H41)</f>
        <v>0</v>
      </c>
      <c r="I41" s="67">
        <f t="shared" si="4"/>
        <v>0</v>
      </c>
      <c r="J41" s="50">
        <f>SUM('別表4-1'!J41+'別表4-5'!J41)</f>
        <v>10</v>
      </c>
      <c r="K41" s="67">
        <f t="shared" si="5"/>
        <v>62.5</v>
      </c>
      <c r="L41" s="49">
        <f>SUM('別表4-1'!L41+'別表4-5'!L41)</f>
        <v>4</v>
      </c>
      <c r="M41" s="66">
        <f t="shared" si="6"/>
        <v>25</v>
      </c>
      <c r="N41" s="49">
        <f>SUM('別表4-1'!N41+'別表4-5'!N41)</f>
        <v>2</v>
      </c>
      <c r="O41" s="67">
        <f t="shared" si="7"/>
        <v>12.5</v>
      </c>
      <c r="P41" s="45">
        <f t="shared" si="2"/>
        <v>16</v>
      </c>
      <c r="Q41" s="65">
        <v>100</v>
      </c>
      <c r="R41" s="49">
        <f>SUM('別表4-1'!R41+'別表4-5'!R41)</f>
        <v>8</v>
      </c>
      <c r="S41" s="66">
        <f t="shared" si="8"/>
        <v>50</v>
      </c>
      <c r="T41" s="50">
        <f>SUM('別表4-1'!T41+'別表4-5'!T41)</f>
        <v>8</v>
      </c>
      <c r="U41" s="67">
        <f t="shared" si="9"/>
        <v>50</v>
      </c>
      <c r="V41" s="50">
        <f>SUM('別表4-1'!V41+'別表4-5'!V41)</f>
        <v>0</v>
      </c>
      <c r="W41" s="67">
        <f t="shared" si="10"/>
        <v>0</v>
      </c>
      <c r="X41" s="49">
        <f>SUM('別表4-1'!X41+'別表4-5'!X41)</f>
        <v>0</v>
      </c>
      <c r="Y41" s="66">
        <f t="shared" si="11"/>
        <v>0</v>
      </c>
      <c r="Z41" s="396">
        <f>SUM('別表4-1'!Z41+'別表4-5'!Z41)</f>
        <v>26</v>
      </c>
      <c r="AA41" s="396">
        <f>SUM('別表4-1'!AA41+'別表4-5'!AA41)</f>
        <v>1</v>
      </c>
      <c r="AB41" s="94">
        <f>SUM('別表4-1'!AB41+'別表4-5'!AB41)</f>
        <v>0</v>
      </c>
    </row>
    <row r="42" spans="2:28" ht="21.75" customHeight="1">
      <c r="B42" s="1" t="s">
        <v>374</v>
      </c>
      <c r="C42" s="51">
        <f t="shared" si="0"/>
        <v>110</v>
      </c>
      <c r="D42" s="45">
        <f t="shared" si="1"/>
        <v>13</v>
      </c>
      <c r="E42" s="67">
        <v>100</v>
      </c>
      <c r="F42" s="49">
        <f>SUM('別表4-1'!F42+'別表4-5'!F42)</f>
        <v>1</v>
      </c>
      <c r="G42" s="66">
        <f t="shared" si="3"/>
        <v>7.6923076923076925</v>
      </c>
      <c r="H42" s="50">
        <f>SUM('別表4-1'!H42+'別表4-5'!H42)</f>
        <v>0</v>
      </c>
      <c r="I42" s="67">
        <f t="shared" si="4"/>
        <v>0</v>
      </c>
      <c r="J42" s="50">
        <f>SUM('別表4-1'!J42+'別表4-5'!J42)</f>
        <v>5</v>
      </c>
      <c r="K42" s="67">
        <f t="shared" si="5"/>
        <v>38.46153846153847</v>
      </c>
      <c r="L42" s="49">
        <f>SUM('別表4-1'!L42+'別表4-5'!L42)</f>
        <v>7</v>
      </c>
      <c r="M42" s="66">
        <f t="shared" si="6"/>
        <v>53.84615384615385</v>
      </c>
      <c r="N42" s="49">
        <f>SUM('別表4-1'!N42+'別表4-5'!N42)</f>
        <v>0</v>
      </c>
      <c r="O42" s="67">
        <f t="shared" si="7"/>
        <v>0</v>
      </c>
      <c r="P42" s="45">
        <f t="shared" si="2"/>
        <v>13</v>
      </c>
      <c r="Q42" s="65">
        <v>100</v>
      </c>
      <c r="R42" s="49">
        <f>SUM('別表4-1'!R42+'別表4-5'!R42)</f>
        <v>7</v>
      </c>
      <c r="S42" s="66">
        <f t="shared" si="8"/>
        <v>53.84615384615385</v>
      </c>
      <c r="T42" s="50">
        <f>SUM('別表4-1'!T42+'別表4-5'!T42)</f>
        <v>6</v>
      </c>
      <c r="U42" s="67">
        <f t="shared" si="9"/>
        <v>46.15384615384615</v>
      </c>
      <c r="V42" s="50">
        <f>SUM('別表4-1'!V42+'別表4-5'!V42)</f>
        <v>0</v>
      </c>
      <c r="W42" s="67">
        <f t="shared" si="10"/>
        <v>0</v>
      </c>
      <c r="X42" s="49">
        <f>SUM('別表4-1'!X42+'別表4-5'!X42)</f>
        <v>0</v>
      </c>
      <c r="Y42" s="66">
        <f t="shared" si="11"/>
        <v>0</v>
      </c>
      <c r="Z42" s="396">
        <f>SUM('別表4-1'!Z42+'別表4-5'!Z42)</f>
        <v>93</v>
      </c>
      <c r="AA42" s="396">
        <f>SUM('別表4-1'!AA42+'別表4-5'!AA42)</f>
        <v>4</v>
      </c>
      <c r="AB42" s="94">
        <f>SUM('別表4-1'!AB42+'別表4-5'!AB42)</f>
        <v>0</v>
      </c>
    </row>
    <row r="43" spans="2:28" ht="21.75" customHeight="1">
      <c r="B43" s="1" t="s">
        <v>375</v>
      </c>
      <c r="C43" s="51">
        <f t="shared" si="0"/>
        <v>20</v>
      </c>
      <c r="D43" s="45">
        <f t="shared" si="1"/>
        <v>6</v>
      </c>
      <c r="E43" s="67">
        <v>100</v>
      </c>
      <c r="F43" s="49">
        <f>SUM('別表4-1'!F43+'別表4-5'!F43)</f>
        <v>2</v>
      </c>
      <c r="G43" s="66">
        <f t="shared" si="3"/>
        <v>33.33333333333333</v>
      </c>
      <c r="H43" s="50">
        <f>SUM('別表4-1'!H43+'別表4-5'!H43)</f>
        <v>1</v>
      </c>
      <c r="I43" s="67">
        <f t="shared" si="4"/>
        <v>16.666666666666664</v>
      </c>
      <c r="J43" s="50">
        <f>SUM('別表4-1'!J43+'別表4-5'!J43)</f>
        <v>1</v>
      </c>
      <c r="K43" s="67">
        <f t="shared" si="5"/>
        <v>16.666666666666664</v>
      </c>
      <c r="L43" s="49">
        <f>SUM('別表4-1'!L43+'別表4-5'!L43)</f>
        <v>2</v>
      </c>
      <c r="M43" s="66">
        <f t="shared" si="6"/>
        <v>33.33333333333333</v>
      </c>
      <c r="N43" s="49">
        <f>SUM('別表4-1'!N43+'別表4-5'!N43)</f>
        <v>0</v>
      </c>
      <c r="O43" s="67">
        <f t="shared" si="7"/>
        <v>0</v>
      </c>
      <c r="P43" s="45">
        <f t="shared" si="2"/>
        <v>6</v>
      </c>
      <c r="Q43" s="65">
        <v>100</v>
      </c>
      <c r="R43" s="49">
        <f>SUM('別表4-1'!R43+'別表4-5'!R43)</f>
        <v>1</v>
      </c>
      <c r="S43" s="66">
        <f t="shared" si="8"/>
        <v>16.666666666666664</v>
      </c>
      <c r="T43" s="50">
        <f>SUM('別表4-1'!T43+'別表4-5'!T43)</f>
        <v>1</v>
      </c>
      <c r="U43" s="67">
        <f t="shared" si="9"/>
        <v>16.666666666666664</v>
      </c>
      <c r="V43" s="50">
        <f>SUM('別表4-1'!V43+'別表4-5'!V43)</f>
        <v>2</v>
      </c>
      <c r="W43" s="67">
        <f t="shared" si="10"/>
        <v>33.33333333333333</v>
      </c>
      <c r="X43" s="49">
        <f>SUM('別表4-1'!X43+'別表4-5'!X43)</f>
        <v>2</v>
      </c>
      <c r="Y43" s="66">
        <f t="shared" si="11"/>
        <v>33.33333333333333</v>
      </c>
      <c r="Z43" s="396">
        <f>SUM('別表4-1'!Z43+'別表4-5'!Z43)</f>
        <v>13</v>
      </c>
      <c r="AA43" s="396">
        <f>SUM('別表4-1'!AA43+'別表4-5'!AA43)</f>
        <v>1</v>
      </c>
      <c r="AB43" s="94">
        <f>SUM('別表4-1'!AB43+'別表4-5'!AB43)</f>
        <v>0</v>
      </c>
    </row>
    <row r="44" spans="2:28" ht="21.75" customHeight="1">
      <c r="B44" s="1" t="s">
        <v>403</v>
      </c>
      <c r="C44" s="51">
        <f t="shared" si="0"/>
        <v>25</v>
      </c>
      <c r="D44" s="45">
        <f t="shared" si="1"/>
        <v>11</v>
      </c>
      <c r="E44" s="67">
        <v>100</v>
      </c>
      <c r="F44" s="49">
        <f>SUM('別表4-1'!F44+'別表4-5'!F44)</f>
        <v>1</v>
      </c>
      <c r="G44" s="66">
        <f t="shared" si="3"/>
        <v>9.090909090909092</v>
      </c>
      <c r="H44" s="50">
        <f>SUM('別表4-1'!H44+'別表4-5'!H44)</f>
        <v>2</v>
      </c>
      <c r="I44" s="67">
        <f t="shared" si="4"/>
        <v>18.181818181818183</v>
      </c>
      <c r="J44" s="50">
        <f>SUM('別表4-1'!J44+'別表4-5'!J44)</f>
        <v>3</v>
      </c>
      <c r="K44" s="67">
        <f t="shared" si="5"/>
        <v>27.27272727272727</v>
      </c>
      <c r="L44" s="49">
        <f>SUM('別表4-1'!L44+'別表4-5'!L44)</f>
        <v>5</v>
      </c>
      <c r="M44" s="66">
        <f t="shared" si="6"/>
        <v>45.45454545454545</v>
      </c>
      <c r="N44" s="49">
        <f>SUM('別表4-1'!N44+'別表4-5'!N44)</f>
        <v>0</v>
      </c>
      <c r="O44" s="67">
        <f t="shared" si="7"/>
        <v>0</v>
      </c>
      <c r="P44" s="45">
        <f t="shared" si="2"/>
        <v>11</v>
      </c>
      <c r="Q44" s="65">
        <v>100</v>
      </c>
      <c r="R44" s="49">
        <f>SUM('別表4-1'!R44+'別表4-5'!R44)</f>
        <v>4</v>
      </c>
      <c r="S44" s="66">
        <f t="shared" si="8"/>
        <v>36.36363636363637</v>
      </c>
      <c r="T44" s="50">
        <f>SUM('別表4-1'!T44+'別表4-5'!T44)</f>
        <v>3</v>
      </c>
      <c r="U44" s="67">
        <f t="shared" si="9"/>
        <v>27.27272727272727</v>
      </c>
      <c r="V44" s="50">
        <f>SUM('別表4-1'!V44+'別表4-5'!V44)</f>
        <v>3</v>
      </c>
      <c r="W44" s="67">
        <f t="shared" si="10"/>
        <v>27.27272727272727</v>
      </c>
      <c r="X44" s="49">
        <f>SUM('別表4-1'!X44+'別表4-5'!X44)</f>
        <v>1</v>
      </c>
      <c r="Y44" s="66">
        <f t="shared" si="11"/>
        <v>9.090909090909092</v>
      </c>
      <c r="Z44" s="396">
        <f>SUM('別表4-1'!Z44+'別表4-5'!Z44)</f>
        <v>9</v>
      </c>
      <c r="AA44" s="396">
        <f>SUM('別表4-1'!AA44+'別表4-5'!AA44)</f>
        <v>5</v>
      </c>
      <c r="AB44" s="94">
        <f>SUM('別表4-1'!AB44+'別表4-5'!AB44)</f>
        <v>0</v>
      </c>
    </row>
    <row r="45" spans="2:28" ht="21.75" customHeight="1">
      <c r="B45" s="1" t="s">
        <v>376</v>
      </c>
      <c r="C45" s="51">
        <f t="shared" si="0"/>
        <v>28</v>
      </c>
      <c r="D45" s="45">
        <f t="shared" si="1"/>
        <v>11</v>
      </c>
      <c r="E45" s="67">
        <v>100</v>
      </c>
      <c r="F45" s="49">
        <f>SUM('別表4-1'!F45+'別表4-5'!F45)</f>
        <v>0</v>
      </c>
      <c r="G45" s="66">
        <f t="shared" si="3"/>
        <v>0</v>
      </c>
      <c r="H45" s="50">
        <f>SUM('別表4-1'!H45+'別表4-5'!H45)</f>
        <v>0</v>
      </c>
      <c r="I45" s="67">
        <f t="shared" si="4"/>
        <v>0</v>
      </c>
      <c r="J45" s="50">
        <f>SUM('別表4-1'!J45+'別表4-5'!J45)</f>
        <v>6</v>
      </c>
      <c r="K45" s="67">
        <f t="shared" si="5"/>
        <v>54.54545454545454</v>
      </c>
      <c r="L45" s="49">
        <f>SUM('別表4-1'!L45+'別表4-5'!L45)</f>
        <v>5</v>
      </c>
      <c r="M45" s="66">
        <f t="shared" si="6"/>
        <v>45.45454545454545</v>
      </c>
      <c r="N45" s="49">
        <f>SUM('別表4-1'!N45+'別表4-5'!N45)</f>
        <v>0</v>
      </c>
      <c r="O45" s="67">
        <f t="shared" si="7"/>
        <v>0</v>
      </c>
      <c r="P45" s="45">
        <f t="shared" si="2"/>
        <v>11</v>
      </c>
      <c r="Q45" s="65">
        <v>100</v>
      </c>
      <c r="R45" s="49">
        <f>SUM('別表4-1'!R45+'別表4-5'!R45)</f>
        <v>3</v>
      </c>
      <c r="S45" s="66">
        <f t="shared" si="8"/>
        <v>27.27272727272727</v>
      </c>
      <c r="T45" s="50">
        <f>SUM('別表4-1'!T45+'別表4-5'!T45)</f>
        <v>7</v>
      </c>
      <c r="U45" s="67">
        <f t="shared" si="9"/>
        <v>63.63636363636363</v>
      </c>
      <c r="V45" s="50">
        <f>SUM('別表4-1'!V45+'別表4-5'!V45)</f>
        <v>1</v>
      </c>
      <c r="W45" s="67">
        <f t="shared" si="10"/>
        <v>9.090909090909092</v>
      </c>
      <c r="X45" s="49">
        <f>SUM('別表4-1'!X45+'別表4-5'!X45)</f>
        <v>0</v>
      </c>
      <c r="Y45" s="66">
        <f t="shared" si="11"/>
        <v>0</v>
      </c>
      <c r="Z45" s="396">
        <f>SUM('別表4-1'!Z45+'別表4-5'!Z45)</f>
        <v>11</v>
      </c>
      <c r="AA45" s="396">
        <f>SUM('別表4-1'!AA45+'別表4-5'!AA45)</f>
        <v>6</v>
      </c>
      <c r="AB45" s="94">
        <f>SUM('別表4-1'!AB45+'別表4-5'!AB45)</f>
        <v>0</v>
      </c>
    </row>
    <row r="46" spans="2:28" ht="21.75" customHeight="1">
      <c r="B46" s="1" t="s">
        <v>377</v>
      </c>
      <c r="C46" s="51">
        <f t="shared" si="0"/>
        <v>186</v>
      </c>
      <c r="D46" s="45">
        <f t="shared" si="1"/>
        <v>60</v>
      </c>
      <c r="E46" s="67">
        <v>100</v>
      </c>
      <c r="F46" s="49">
        <f>SUM('別表4-1'!F46+'別表4-5'!F46)</f>
        <v>1</v>
      </c>
      <c r="G46" s="66">
        <f t="shared" si="3"/>
        <v>1.6666666666666667</v>
      </c>
      <c r="H46" s="50">
        <f>SUM('別表4-1'!H46+'別表4-5'!H46)</f>
        <v>0</v>
      </c>
      <c r="I46" s="67">
        <f t="shared" si="4"/>
        <v>0</v>
      </c>
      <c r="J46" s="50">
        <f>SUM('別表4-1'!J46+'別表4-5'!J46)</f>
        <v>48</v>
      </c>
      <c r="K46" s="67">
        <f t="shared" si="5"/>
        <v>80</v>
      </c>
      <c r="L46" s="49">
        <f>SUM('別表4-1'!L46+'別表4-5'!L46)</f>
        <v>11</v>
      </c>
      <c r="M46" s="66">
        <f t="shared" si="6"/>
        <v>18.333333333333332</v>
      </c>
      <c r="N46" s="49">
        <f>SUM('別表4-1'!N46+'別表4-5'!N46)</f>
        <v>0</v>
      </c>
      <c r="O46" s="67">
        <f t="shared" si="7"/>
        <v>0</v>
      </c>
      <c r="P46" s="45">
        <f t="shared" si="2"/>
        <v>60</v>
      </c>
      <c r="Q46" s="65">
        <v>100</v>
      </c>
      <c r="R46" s="49">
        <f>SUM('別表4-1'!R46+'別表4-5'!R46)</f>
        <v>5</v>
      </c>
      <c r="S46" s="66">
        <f t="shared" si="8"/>
        <v>8.333333333333332</v>
      </c>
      <c r="T46" s="50">
        <f>SUM('別表4-1'!T46+'別表4-5'!T46)</f>
        <v>14</v>
      </c>
      <c r="U46" s="67">
        <f t="shared" si="9"/>
        <v>23.333333333333332</v>
      </c>
      <c r="V46" s="50">
        <f>SUM('別表4-1'!V46+'別表4-5'!V46)</f>
        <v>38</v>
      </c>
      <c r="W46" s="67">
        <f t="shared" si="10"/>
        <v>63.33333333333333</v>
      </c>
      <c r="X46" s="49">
        <f>SUM('別表4-1'!X46+'別表4-5'!X46)</f>
        <v>3</v>
      </c>
      <c r="Y46" s="66">
        <f t="shared" si="11"/>
        <v>5</v>
      </c>
      <c r="Z46" s="396">
        <f>SUM('別表4-1'!Z46+'別表4-5'!Z46)</f>
        <v>98</v>
      </c>
      <c r="AA46" s="396">
        <f>SUM('別表4-1'!AA46+'別表4-5'!AA46)</f>
        <v>28</v>
      </c>
      <c r="AB46" s="94">
        <f>SUM('別表4-1'!AB46+'別表4-5'!AB46)</f>
        <v>0</v>
      </c>
    </row>
    <row r="47" spans="2:28" ht="21.75" customHeight="1">
      <c r="B47" s="1" t="s">
        <v>378</v>
      </c>
      <c r="C47" s="51">
        <f t="shared" si="0"/>
        <v>15</v>
      </c>
      <c r="D47" s="45">
        <f t="shared" si="1"/>
        <v>7</v>
      </c>
      <c r="E47" s="67">
        <v>100</v>
      </c>
      <c r="F47" s="49">
        <f>SUM('別表4-1'!F47+'別表4-5'!F47)</f>
        <v>1</v>
      </c>
      <c r="G47" s="66">
        <f t="shared" si="3"/>
        <v>14.285714285714285</v>
      </c>
      <c r="H47" s="50">
        <f>SUM('別表4-1'!H47+'別表4-5'!H47)</f>
        <v>0</v>
      </c>
      <c r="I47" s="67">
        <f t="shared" si="4"/>
        <v>0</v>
      </c>
      <c r="J47" s="50">
        <f>SUM('別表4-1'!J47+'別表4-5'!J47)</f>
        <v>5</v>
      </c>
      <c r="K47" s="67">
        <f t="shared" si="5"/>
        <v>71.42857142857143</v>
      </c>
      <c r="L47" s="49">
        <f>SUM('別表4-1'!L47+'別表4-5'!L47)</f>
        <v>1</v>
      </c>
      <c r="M47" s="66">
        <f t="shared" si="6"/>
        <v>14.285714285714285</v>
      </c>
      <c r="N47" s="49">
        <f>SUM('別表4-1'!N47+'別表4-5'!N47)</f>
        <v>0</v>
      </c>
      <c r="O47" s="67">
        <f t="shared" si="7"/>
        <v>0</v>
      </c>
      <c r="P47" s="45">
        <f t="shared" si="2"/>
        <v>7</v>
      </c>
      <c r="Q47" s="65">
        <v>100</v>
      </c>
      <c r="R47" s="49">
        <f>SUM('別表4-1'!R47+'別表4-5'!R47)</f>
        <v>4</v>
      </c>
      <c r="S47" s="66">
        <f t="shared" si="8"/>
        <v>57.14285714285714</v>
      </c>
      <c r="T47" s="50">
        <f>SUM('別表4-1'!T47+'別表4-5'!T47)</f>
        <v>3</v>
      </c>
      <c r="U47" s="67">
        <f t="shared" si="9"/>
        <v>42.857142857142854</v>
      </c>
      <c r="V47" s="50">
        <f>SUM('別表4-1'!V47+'別表4-5'!V47)</f>
        <v>0</v>
      </c>
      <c r="W47" s="67">
        <f t="shared" si="10"/>
        <v>0</v>
      </c>
      <c r="X47" s="49">
        <f>SUM('別表4-1'!X47+'別表4-5'!X47)</f>
        <v>0</v>
      </c>
      <c r="Y47" s="66">
        <f t="shared" si="11"/>
        <v>0</v>
      </c>
      <c r="Z47" s="396">
        <f>SUM('別表4-1'!Z47+'別表4-5'!Z47)</f>
        <v>2</v>
      </c>
      <c r="AA47" s="396">
        <f>SUM('別表4-1'!AA47+'別表4-5'!AA47)</f>
        <v>6</v>
      </c>
      <c r="AB47" s="94">
        <f>SUM('別表4-1'!AB47+'別表4-5'!AB47)</f>
        <v>0</v>
      </c>
    </row>
    <row r="48" spans="2:28" ht="21.75" customHeight="1">
      <c r="B48" s="1" t="s">
        <v>379</v>
      </c>
      <c r="C48" s="51">
        <f t="shared" si="0"/>
        <v>36</v>
      </c>
      <c r="D48" s="45">
        <f t="shared" si="1"/>
        <v>12</v>
      </c>
      <c r="E48" s="67">
        <v>100</v>
      </c>
      <c r="F48" s="49">
        <f>SUM('別表4-1'!F48+'別表4-5'!F48)</f>
        <v>2</v>
      </c>
      <c r="G48" s="66">
        <f t="shared" si="3"/>
        <v>16.666666666666664</v>
      </c>
      <c r="H48" s="50">
        <f>SUM('別表4-1'!H48+'別表4-5'!H48)</f>
        <v>1</v>
      </c>
      <c r="I48" s="67">
        <f t="shared" si="4"/>
        <v>8.333333333333332</v>
      </c>
      <c r="J48" s="50">
        <f>SUM('別表4-1'!J48+'別表4-5'!J48)</f>
        <v>6</v>
      </c>
      <c r="K48" s="67">
        <f t="shared" si="5"/>
        <v>50</v>
      </c>
      <c r="L48" s="49">
        <f>SUM('別表4-1'!L48+'別表4-5'!L48)</f>
        <v>3</v>
      </c>
      <c r="M48" s="66">
        <f t="shared" si="6"/>
        <v>25</v>
      </c>
      <c r="N48" s="49">
        <f>SUM('別表4-1'!N48+'別表4-5'!N48)</f>
        <v>0</v>
      </c>
      <c r="O48" s="67">
        <f t="shared" si="7"/>
        <v>0</v>
      </c>
      <c r="P48" s="45">
        <f t="shared" si="2"/>
        <v>12</v>
      </c>
      <c r="Q48" s="65">
        <v>100</v>
      </c>
      <c r="R48" s="49">
        <f>SUM('別表4-1'!R48+'別表4-5'!R48)</f>
        <v>2</v>
      </c>
      <c r="S48" s="66">
        <f t="shared" si="8"/>
        <v>16.666666666666664</v>
      </c>
      <c r="T48" s="50">
        <f>SUM('別表4-1'!T48+'別表4-5'!T48)</f>
        <v>6</v>
      </c>
      <c r="U48" s="67">
        <f t="shared" si="9"/>
        <v>50</v>
      </c>
      <c r="V48" s="50">
        <f>SUM('別表4-1'!V48+'別表4-5'!V48)</f>
        <v>4</v>
      </c>
      <c r="W48" s="67">
        <f t="shared" si="10"/>
        <v>33.33333333333333</v>
      </c>
      <c r="X48" s="49">
        <f>SUM('別表4-1'!X48+'別表4-5'!X48)</f>
        <v>0</v>
      </c>
      <c r="Y48" s="66">
        <f t="shared" si="11"/>
        <v>0</v>
      </c>
      <c r="Z48" s="396">
        <f>SUM('別表4-1'!Z48+'別表4-5'!Z48)</f>
        <v>19</v>
      </c>
      <c r="AA48" s="396">
        <f>SUM('別表4-1'!AA48+'別表4-5'!AA48)</f>
        <v>5</v>
      </c>
      <c r="AB48" s="94">
        <f>SUM('別表4-1'!AB48+'別表4-5'!AB48)</f>
        <v>0</v>
      </c>
    </row>
    <row r="49" spans="2:28" ht="21.75" customHeight="1">
      <c r="B49" s="1" t="s">
        <v>380</v>
      </c>
      <c r="C49" s="51">
        <f t="shared" si="0"/>
        <v>132</v>
      </c>
      <c r="D49" s="45">
        <f t="shared" si="1"/>
        <v>9</v>
      </c>
      <c r="E49" s="67">
        <v>100</v>
      </c>
      <c r="F49" s="49">
        <f>SUM('別表4-1'!F49+'別表4-5'!F49)</f>
        <v>1</v>
      </c>
      <c r="G49" s="66">
        <f t="shared" si="3"/>
        <v>11.11111111111111</v>
      </c>
      <c r="H49" s="50">
        <f>SUM('別表4-1'!H49+'別表4-5'!H49)</f>
        <v>0</v>
      </c>
      <c r="I49" s="67">
        <f t="shared" si="4"/>
        <v>0</v>
      </c>
      <c r="J49" s="50">
        <f>SUM('別表4-1'!J49+'別表4-5'!J49)</f>
        <v>7</v>
      </c>
      <c r="K49" s="67">
        <f t="shared" si="5"/>
        <v>77.77777777777779</v>
      </c>
      <c r="L49" s="49">
        <f>SUM('別表4-1'!L49+'別表4-5'!L49)</f>
        <v>1</v>
      </c>
      <c r="M49" s="66">
        <f t="shared" si="6"/>
        <v>11.11111111111111</v>
      </c>
      <c r="N49" s="49">
        <f>SUM('別表4-1'!N49+'別表4-5'!N49)</f>
        <v>0</v>
      </c>
      <c r="O49" s="67">
        <f t="shared" si="7"/>
        <v>0</v>
      </c>
      <c r="P49" s="45">
        <f t="shared" si="2"/>
        <v>9</v>
      </c>
      <c r="Q49" s="65">
        <v>100</v>
      </c>
      <c r="R49" s="49">
        <f>SUM('別表4-1'!R49+'別表4-5'!R49)</f>
        <v>0</v>
      </c>
      <c r="S49" s="66">
        <f t="shared" si="8"/>
        <v>0</v>
      </c>
      <c r="T49" s="50">
        <f>SUM('別表4-1'!T49+'別表4-5'!T49)</f>
        <v>7</v>
      </c>
      <c r="U49" s="67">
        <f t="shared" si="9"/>
        <v>77.77777777777779</v>
      </c>
      <c r="V49" s="50">
        <f>SUM('別表4-1'!V49+'別表4-5'!V49)</f>
        <v>2</v>
      </c>
      <c r="W49" s="67">
        <f t="shared" si="10"/>
        <v>22.22222222222222</v>
      </c>
      <c r="X49" s="49">
        <f>SUM('別表4-1'!X49+'別表4-5'!X49)</f>
        <v>0</v>
      </c>
      <c r="Y49" s="66">
        <f t="shared" si="11"/>
        <v>0</v>
      </c>
      <c r="Z49" s="396">
        <f>SUM('別表4-1'!Z49+'別表4-5'!Z49)</f>
        <v>119</v>
      </c>
      <c r="AA49" s="396">
        <f>SUM('別表4-1'!AA49+'別表4-5'!AA49)</f>
        <v>4</v>
      </c>
      <c r="AB49" s="94">
        <f>SUM('別表4-1'!AB49+'別表4-5'!AB49)</f>
        <v>0</v>
      </c>
    </row>
    <row r="50" spans="2:28" ht="21.75" customHeight="1">
      <c r="B50" s="1" t="s">
        <v>381</v>
      </c>
      <c r="C50" s="51">
        <f t="shared" si="0"/>
        <v>17</v>
      </c>
      <c r="D50" s="45">
        <f t="shared" si="1"/>
        <v>6</v>
      </c>
      <c r="E50" s="67">
        <v>100</v>
      </c>
      <c r="F50" s="49">
        <f>SUM('別表4-1'!F50+'別表4-5'!F50)</f>
        <v>1</v>
      </c>
      <c r="G50" s="66">
        <f t="shared" si="3"/>
        <v>16.666666666666664</v>
      </c>
      <c r="H50" s="50">
        <f>SUM('別表4-1'!H50+'別表4-5'!H50)</f>
        <v>0</v>
      </c>
      <c r="I50" s="67">
        <f t="shared" si="4"/>
        <v>0</v>
      </c>
      <c r="J50" s="50">
        <f>SUM('別表4-1'!J50+'別表4-5'!J50)</f>
        <v>3</v>
      </c>
      <c r="K50" s="67">
        <f t="shared" si="5"/>
        <v>50</v>
      </c>
      <c r="L50" s="49">
        <f>SUM('別表4-1'!L50+'別表4-5'!L50)</f>
        <v>2</v>
      </c>
      <c r="M50" s="66">
        <f t="shared" si="6"/>
        <v>33.33333333333333</v>
      </c>
      <c r="N50" s="49">
        <f>SUM('別表4-1'!N50+'別表4-5'!N50)</f>
        <v>0</v>
      </c>
      <c r="O50" s="67">
        <f t="shared" si="7"/>
        <v>0</v>
      </c>
      <c r="P50" s="45">
        <f t="shared" si="2"/>
        <v>6</v>
      </c>
      <c r="Q50" s="65">
        <v>100</v>
      </c>
      <c r="R50" s="49">
        <f>SUM('別表4-1'!R50+'別表4-5'!R50)</f>
        <v>1</v>
      </c>
      <c r="S50" s="66">
        <f t="shared" si="8"/>
        <v>16.666666666666664</v>
      </c>
      <c r="T50" s="50">
        <f>SUM('別表4-1'!T50+'別表4-5'!T50)</f>
        <v>3</v>
      </c>
      <c r="U50" s="67">
        <f t="shared" si="9"/>
        <v>50</v>
      </c>
      <c r="V50" s="50">
        <f>SUM('別表4-1'!V50+'別表4-5'!V50)</f>
        <v>1</v>
      </c>
      <c r="W50" s="67">
        <f t="shared" si="10"/>
        <v>16.666666666666664</v>
      </c>
      <c r="X50" s="49">
        <f>SUM('別表4-1'!X50+'別表4-5'!X50)</f>
        <v>1</v>
      </c>
      <c r="Y50" s="66">
        <f t="shared" si="11"/>
        <v>16.666666666666664</v>
      </c>
      <c r="Z50" s="396">
        <f>SUM('別表4-1'!Z50+'別表4-5'!Z50)</f>
        <v>8</v>
      </c>
      <c r="AA50" s="396">
        <f>SUM('別表4-1'!AA50+'別表4-5'!AA50)</f>
        <v>3</v>
      </c>
      <c r="AB50" s="94">
        <f>SUM('別表4-1'!AB50+'別表4-5'!AB50)</f>
        <v>0</v>
      </c>
    </row>
    <row r="51" spans="2:28" ht="21.75" customHeight="1">
      <c r="B51" s="1" t="s">
        <v>382</v>
      </c>
      <c r="C51" s="51">
        <f t="shared" si="0"/>
        <v>36</v>
      </c>
      <c r="D51" s="45">
        <f t="shared" si="1"/>
        <v>16</v>
      </c>
      <c r="E51" s="67">
        <v>100</v>
      </c>
      <c r="F51" s="49">
        <f>SUM('別表4-1'!F51+'別表4-5'!F51)</f>
        <v>4</v>
      </c>
      <c r="G51" s="66">
        <f t="shared" si="3"/>
        <v>25</v>
      </c>
      <c r="H51" s="50">
        <f>SUM('別表4-1'!H51+'別表4-5'!H51)</f>
        <v>0</v>
      </c>
      <c r="I51" s="67">
        <f t="shared" si="4"/>
        <v>0</v>
      </c>
      <c r="J51" s="50">
        <f>SUM('別表4-1'!J51+'別表4-5'!J51)</f>
        <v>3</v>
      </c>
      <c r="K51" s="67">
        <f t="shared" si="5"/>
        <v>18.75</v>
      </c>
      <c r="L51" s="49">
        <f>SUM('別表4-1'!L51+'別表4-5'!L51)</f>
        <v>9</v>
      </c>
      <c r="M51" s="66">
        <f t="shared" si="6"/>
        <v>56.25</v>
      </c>
      <c r="N51" s="49">
        <f>SUM('別表4-1'!N51+'別表4-5'!N51)</f>
        <v>0</v>
      </c>
      <c r="O51" s="67">
        <f t="shared" si="7"/>
        <v>0</v>
      </c>
      <c r="P51" s="45">
        <f t="shared" si="2"/>
        <v>16</v>
      </c>
      <c r="Q51" s="65">
        <v>100</v>
      </c>
      <c r="R51" s="49">
        <f>SUM('別表4-1'!R51+'別表4-5'!R51)</f>
        <v>7</v>
      </c>
      <c r="S51" s="66">
        <f t="shared" si="8"/>
        <v>43.75</v>
      </c>
      <c r="T51" s="50">
        <f>SUM('別表4-1'!T51+'別表4-5'!T51)</f>
        <v>7</v>
      </c>
      <c r="U51" s="67">
        <f t="shared" si="9"/>
        <v>43.75</v>
      </c>
      <c r="V51" s="50">
        <f>SUM('別表4-1'!V51+'別表4-5'!V51)</f>
        <v>2</v>
      </c>
      <c r="W51" s="67">
        <f t="shared" si="10"/>
        <v>12.5</v>
      </c>
      <c r="X51" s="49">
        <f>SUM('別表4-1'!X51+'別表4-5'!X51)</f>
        <v>0</v>
      </c>
      <c r="Y51" s="66">
        <f t="shared" si="11"/>
        <v>0</v>
      </c>
      <c r="Z51" s="396">
        <f>SUM('別表4-1'!Z51+'別表4-5'!Z51)</f>
        <v>20</v>
      </c>
      <c r="AA51" s="396">
        <f>SUM('別表4-1'!AA51+'別表4-5'!AA51)</f>
        <v>0</v>
      </c>
      <c r="AB51" s="94">
        <f>SUM('別表4-1'!AB51+'別表4-5'!AB51)</f>
        <v>0</v>
      </c>
    </row>
    <row r="52" spans="2:28" ht="21.75" customHeight="1">
      <c r="B52" s="1" t="s">
        <v>383</v>
      </c>
      <c r="C52" s="51">
        <f t="shared" si="0"/>
        <v>57</v>
      </c>
      <c r="D52" s="45">
        <f t="shared" si="1"/>
        <v>30</v>
      </c>
      <c r="E52" s="67">
        <v>100</v>
      </c>
      <c r="F52" s="49">
        <f>SUM('別表4-1'!F52+'別表4-5'!F52)</f>
        <v>4</v>
      </c>
      <c r="G52" s="66">
        <f t="shared" si="3"/>
        <v>13.333333333333334</v>
      </c>
      <c r="H52" s="50">
        <f>SUM('別表4-1'!H52+'別表4-5'!H52)</f>
        <v>0</v>
      </c>
      <c r="I52" s="67">
        <f t="shared" si="4"/>
        <v>0</v>
      </c>
      <c r="J52" s="50">
        <f>SUM('別表4-1'!J52+'別表4-5'!J52)</f>
        <v>23</v>
      </c>
      <c r="K52" s="67">
        <f t="shared" si="5"/>
        <v>76.66666666666667</v>
      </c>
      <c r="L52" s="49">
        <f>SUM('別表4-1'!L52+'別表4-5'!L52)</f>
        <v>3</v>
      </c>
      <c r="M52" s="66">
        <f t="shared" si="6"/>
        <v>10</v>
      </c>
      <c r="N52" s="49">
        <f>SUM('別表4-1'!N52+'別表4-5'!N52)</f>
        <v>0</v>
      </c>
      <c r="O52" s="67">
        <f t="shared" si="7"/>
        <v>0</v>
      </c>
      <c r="P52" s="45">
        <f t="shared" si="2"/>
        <v>30</v>
      </c>
      <c r="Q52" s="65">
        <v>100</v>
      </c>
      <c r="R52" s="49">
        <f>SUM('別表4-1'!R52+'別表4-5'!R52)</f>
        <v>15</v>
      </c>
      <c r="S52" s="66">
        <f t="shared" si="8"/>
        <v>50</v>
      </c>
      <c r="T52" s="50">
        <f>SUM('別表4-1'!T52+'別表4-5'!T52)</f>
        <v>14</v>
      </c>
      <c r="U52" s="67">
        <f t="shared" si="9"/>
        <v>46.666666666666664</v>
      </c>
      <c r="V52" s="50">
        <f>SUM('別表4-1'!V52+'別表4-5'!V52)</f>
        <v>1</v>
      </c>
      <c r="W52" s="67">
        <f t="shared" si="10"/>
        <v>3.3333333333333335</v>
      </c>
      <c r="X52" s="49">
        <f>SUM('別表4-1'!X52+'別表4-5'!X52)</f>
        <v>0</v>
      </c>
      <c r="Y52" s="66">
        <f t="shared" si="11"/>
        <v>0</v>
      </c>
      <c r="Z52" s="396">
        <f>SUM('別表4-1'!Z52+'別表4-5'!Z52)</f>
        <v>21</v>
      </c>
      <c r="AA52" s="396">
        <f>SUM('別表4-1'!AA52+'別表4-5'!AA52)</f>
        <v>6</v>
      </c>
      <c r="AB52" s="94">
        <f>SUM('別表4-1'!AB52+'別表4-5'!AB52)</f>
        <v>0</v>
      </c>
    </row>
    <row r="53" spans="2:28" ht="21.75" customHeight="1" thickBot="1">
      <c r="B53" s="97" t="s">
        <v>384</v>
      </c>
      <c r="C53" s="98">
        <f t="shared" si="0"/>
        <v>133</v>
      </c>
      <c r="D53" s="399">
        <f t="shared" si="1"/>
        <v>48</v>
      </c>
      <c r="E53" s="83">
        <v>100</v>
      </c>
      <c r="F53" s="101">
        <f>SUM('別表4-1'!F53+'別表4-5'!F53)</f>
        <v>11</v>
      </c>
      <c r="G53" s="81">
        <f t="shared" si="3"/>
        <v>22.916666666666664</v>
      </c>
      <c r="H53" s="400">
        <f>SUM('別表4-1'!H53+'別表4-5'!H53)</f>
        <v>0</v>
      </c>
      <c r="I53" s="83">
        <f t="shared" si="4"/>
        <v>0</v>
      </c>
      <c r="J53" s="400">
        <f>SUM('別表4-1'!J53+'別表4-5'!J53)</f>
        <v>29</v>
      </c>
      <c r="K53" s="83">
        <f t="shared" si="5"/>
        <v>60.416666666666664</v>
      </c>
      <c r="L53" s="101">
        <f>SUM('別表4-1'!L53+'別表4-5'!L53)</f>
        <v>8</v>
      </c>
      <c r="M53" s="81">
        <f t="shared" si="6"/>
        <v>16.666666666666664</v>
      </c>
      <c r="N53" s="101">
        <f>SUM('別表4-1'!N53+'別表4-5'!N53)</f>
        <v>0</v>
      </c>
      <c r="O53" s="83">
        <f t="shared" si="7"/>
        <v>0</v>
      </c>
      <c r="P53" s="399">
        <f t="shared" si="2"/>
        <v>48</v>
      </c>
      <c r="Q53" s="86">
        <v>100</v>
      </c>
      <c r="R53" s="101">
        <f>SUM('別表4-1'!R53+'別表4-5'!R53)</f>
        <v>6</v>
      </c>
      <c r="S53" s="81">
        <f t="shared" si="8"/>
        <v>12.5</v>
      </c>
      <c r="T53" s="400">
        <f>SUM('別表4-1'!T53+'別表4-5'!T53)</f>
        <v>18</v>
      </c>
      <c r="U53" s="83">
        <f t="shared" si="9"/>
        <v>37.5</v>
      </c>
      <c r="V53" s="400">
        <f>SUM('別表4-1'!V53+'別表4-5'!V53)</f>
        <v>20</v>
      </c>
      <c r="W53" s="83">
        <f t="shared" si="10"/>
        <v>41.66666666666667</v>
      </c>
      <c r="X53" s="101">
        <f>SUM('別表4-1'!X53+'別表4-5'!X53)</f>
        <v>4</v>
      </c>
      <c r="Y53" s="81">
        <f t="shared" si="11"/>
        <v>8.333333333333332</v>
      </c>
      <c r="Z53" s="397">
        <f>SUM('別表4-1'!Z53+'別表4-5'!Z53)</f>
        <v>63</v>
      </c>
      <c r="AA53" s="397">
        <f>SUM('別表4-1'!AA53+'別表4-5'!AA53)</f>
        <v>22</v>
      </c>
      <c r="AB53" s="398">
        <f>SUM('別表4-1'!AB53+'別表4-5'!AB53)</f>
        <v>0</v>
      </c>
    </row>
    <row r="54" spans="2:28" ht="21.75" customHeight="1" thickTop="1">
      <c r="B54" s="11" t="s">
        <v>3</v>
      </c>
      <c r="C54" s="99">
        <f>SUM(D54+Z54+AA54+AB54)</f>
        <v>9422</v>
      </c>
      <c r="D54" s="59">
        <f>SUM(D7:D53)</f>
        <v>5405</v>
      </c>
      <c r="E54" s="85">
        <v>100</v>
      </c>
      <c r="F54" s="60">
        <f>SUM(F7:F53)</f>
        <v>100</v>
      </c>
      <c r="G54" s="82">
        <f>F54/D54*100</f>
        <v>1.8501387604070305</v>
      </c>
      <c r="H54" s="61">
        <f>SUM(H7:H53)</f>
        <v>10</v>
      </c>
      <c r="I54" s="84">
        <f>H54/D54*100</f>
        <v>0.18501387604070307</v>
      </c>
      <c r="J54" s="60">
        <f>SUM(J7:J53)</f>
        <v>3826</v>
      </c>
      <c r="K54" s="82">
        <f>J54/D54*100</f>
        <v>70.78630897317298</v>
      </c>
      <c r="L54" s="61">
        <f>SUM(L7:L53)</f>
        <v>1459</v>
      </c>
      <c r="M54" s="84">
        <f>L54/D54*100</f>
        <v>26.993524514338574</v>
      </c>
      <c r="N54" s="60">
        <f>SUM(N7:N53)</f>
        <v>10</v>
      </c>
      <c r="O54" s="82">
        <f>N54/D54*100</f>
        <v>0.18501387604070307</v>
      </c>
      <c r="P54" s="61">
        <f>SUM(P7:P53)</f>
        <v>5405</v>
      </c>
      <c r="Q54" s="87">
        <v>100</v>
      </c>
      <c r="R54" s="60">
        <f>SUM(R7:R53)</f>
        <v>822</v>
      </c>
      <c r="S54" s="82">
        <f>R54/P54*100</f>
        <v>15.208140610545792</v>
      </c>
      <c r="T54" s="61">
        <f>SUM(T7:T53)</f>
        <v>3669</v>
      </c>
      <c r="U54" s="84">
        <f>T54/P54*100</f>
        <v>67.88159111933395</v>
      </c>
      <c r="V54" s="60">
        <f>SUM(V7:V53)</f>
        <v>846</v>
      </c>
      <c r="W54" s="82">
        <f>V54/P54*100</f>
        <v>15.65217391304348</v>
      </c>
      <c r="X54" s="60">
        <f>SUM(X7:X53)</f>
        <v>68</v>
      </c>
      <c r="Y54" s="82">
        <f>X54/P54*100</f>
        <v>1.2580943570767806</v>
      </c>
      <c r="Z54" s="99">
        <f>SUM(Z7:Z53)</f>
        <v>3412</v>
      </c>
      <c r="AA54" s="99">
        <f>SUM(AA7:AA53)</f>
        <v>595</v>
      </c>
      <c r="AB54" s="99">
        <f>SUM(AB7:AB53)</f>
        <v>10</v>
      </c>
    </row>
    <row r="55" spans="4:28" ht="21.75" customHeight="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3:28" ht="12.75">
      <c r="C56" s="100"/>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4:28" ht="12.75">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4:28" ht="12.75">
      <c r="D58" s="41"/>
      <c r="E58" s="41"/>
      <c r="F58" s="41"/>
      <c r="G58" s="41"/>
      <c r="H58" s="41"/>
      <c r="I58" s="41"/>
      <c r="J58" s="41"/>
      <c r="K58" s="41"/>
      <c r="L58" s="41"/>
      <c r="M58" s="41"/>
      <c r="N58" s="41"/>
      <c r="O58" s="41"/>
      <c r="P58" s="41"/>
      <c r="Q58" s="41"/>
      <c r="R58" s="41"/>
      <c r="S58" s="41"/>
      <c r="T58" s="41"/>
      <c r="U58" s="41"/>
      <c r="V58" s="41"/>
      <c r="W58" s="41"/>
      <c r="X58" s="41"/>
      <c r="Y58" s="41"/>
      <c r="Z58" s="41"/>
      <c r="AA58" s="41"/>
      <c r="AB58" s="41"/>
    </row>
    <row r="59" spans="4:28" ht="12.75">
      <c r="D59" s="41"/>
      <c r="E59" s="41"/>
      <c r="F59" s="41"/>
      <c r="G59" s="41"/>
      <c r="H59" s="41"/>
      <c r="I59" s="41"/>
      <c r="J59" s="41"/>
      <c r="K59" s="41"/>
      <c r="L59" s="41"/>
      <c r="M59" s="41"/>
      <c r="N59" s="41"/>
      <c r="O59" s="41"/>
      <c r="P59" s="41"/>
      <c r="Q59" s="41"/>
      <c r="R59" s="41"/>
      <c r="S59" s="41"/>
      <c r="T59" s="41"/>
      <c r="U59" s="41"/>
      <c r="V59" s="41"/>
      <c r="W59" s="41"/>
      <c r="X59" s="41"/>
      <c r="Y59" s="41"/>
      <c r="Z59" s="41"/>
      <c r="AA59" s="41"/>
      <c r="AB59" s="41"/>
    </row>
    <row r="60" spans="4:28" ht="12.75">
      <c r="D60" s="41"/>
      <c r="E60" s="41"/>
      <c r="F60" s="41"/>
      <c r="G60" s="41"/>
      <c r="H60" s="41"/>
      <c r="I60" s="41"/>
      <c r="J60" s="41"/>
      <c r="K60" s="41"/>
      <c r="L60" s="41"/>
      <c r="M60" s="41"/>
      <c r="N60" s="41"/>
      <c r="O60" s="41"/>
      <c r="P60" s="41"/>
      <c r="Q60" s="41"/>
      <c r="R60" s="41"/>
      <c r="S60" s="41"/>
      <c r="T60" s="41"/>
      <c r="U60" s="41"/>
      <c r="V60" s="41"/>
      <c r="W60" s="41"/>
      <c r="X60" s="41"/>
      <c r="Y60" s="41"/>
      <c r="Z60" s="41"/>
      <c r="AA60" s="41"/>
      <c r="AB60" s="41"/>
    </row>
    <row r="61" spans="4:28" ht="12.75">
      <c r="D61" s="41"/>
      <c r="E61" s="41"/>
      <c r="F61" s="41"/>
      <c r="G61" s="41"/>
      <c r="H61" s="41"/>
      <c r="I61" s="41"/>
      <c r="J61" s="41"/>
      <c r="K61" s="41"/>
      <c r="L61" s="41"/>
      <c r="M61" s="41"/>
      <c r="N61" s="41"/>
      <c r="O61" s="41"/>
      <c r="P61" s="41"/>
      <c r="Q61" s="41"/>
      <c r="R61" s="41"/>
      <c r="S61" s="41"/>
      <c r="T61" s="41"/>
      <c r="U61" s="41"/>
      <c r="V61" s="41"/>
      <c r="W61" s="41"/>
      <c r="X61" s="41"/>
      <c r="Y61" s="41"/>
      <c r="Z61" s="41"/>
      <c r="AA61" s="41"/>
      <c r="AB61" s="41"/>
    </row>
  </sheetData>
  <sheetProtection/>
  <mergeCells count="17">
    <mergeCell ref="X5:Y5"/>
    <mergeCell ref="J5:K5"/>
    <mergeCell ref="L5:M5"/>
    <mergeCell ref="N5:O5"/>
    <mergeCell ref="R5:S5"/>
    <mergeCell ref="T5:U5"/>
    <mergeCell ref="V5:W5"/>
    <mergeCell ref="B2:AB2"/>
    <mergeCell ref="B4:B6"/>
    <mergeCell ref="C4:C6"/>
    <mergeCell ref="D4:O4"/>
    <mergeCell ref="P4:Y4"/>
    <mergeCell ref="Z4:Z5"/>
    <mergeCell ref="AA4:AA5"/>
    <mergeCell ref="AB4:AB5"/>
    <mergeCell ref="F5:G5"/>
    <mergeCell ref="H5:I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2019-03-20T06:49:19Z</cp:lastPrinted>
  <dcterms:created xsi:type="dcterms:W3CDTF">2003-05-07T06:27:09Z</dcterms:created>
  <dcterms:modified xsi:type="dcterms:W3CDTF">2019-03-25T01:19:51Z</dcterms:modified>
  <cp:category/>
  <cp:version/>
  <cp:contentType/>
  <cp:contentStatus/>
</cp:coreProperties>
</file>