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M:\04_調査統計係\いろいろ\■財政状況公表資料\02_財政状況資料集\H30決算_財政状況資料集\09_10月公表（２回目）分\01 都道府県\"/>
    </mc:Choice>
  </mc:AlternateContent>
  <bookViews>
    <workbookView xWindow="0" yWindow="0" windowWidth="15360" windowHeight="764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1" i="10" l="1"/>
  <c r="AO36" i="10"/>
  <c r="AO35" i="10"/>
  <c r="AO34" i="10"/>
  <c r="AO33" i="10"/>
  <c r="AO32" i="10"/>
  <c r="AO31" i="10"/>
  <c r="W31" i="10"/>
  <c r="CQ40" i="10"/>
  <c r="CQ39" i="10"/>
  <c r="CQ38" i="10"/>
  <c r="CQ37" i="10"/>
  <c r="CQ36" i="10"/>
  <c r="CQ35" i="10"/>
  <c r="CQ34" i="10"/>
  <c r="CQ33" i="10"/>
  <c r="CQ32" i="10"/>
  <c r="CQ31" i="10"/>
  <c r="DG40" i="10"/>
  <c r="DG39" i="10"/>
  <c r="DG38" i="10"/>
  <c r="DG37" i="10"/>
  <c r="DG36" i="10"/>
  <c r="DG35" i="10"/>
  <c r="DG34" i="10"/>
  <c r="DG33" i="10"/>
  <c r="DG32" i="10"/>
  <c r="DG31" i="10"/>
  <c r="BY40" i="10"/>
  <c r="BY39" i="10"/>
  <c r="BY38" i="10"/>
  <c r="BY37" i="10"/>
  <c r="BY36" i="10"/>
  <c r="BY35" i="10"/>
  <c r="BY34" i="10"/>
  <c r="BY33" i="10"/>
  <c r="BY32" i="10"/>
  <c r="BY31" i="10"/>
  <c r="E40" i="10"/>
  <c r="E39" i="10"/>
  <c r="E38" i="10"/>
  <c r="E37" i="10"/>
  <c r="E36" i="10"/>
  <c r="E35" i="10"/>
  <c r="E34" i="10"/>
  <c r="E33" i="10"/>
  <c r="E32" i="10"/>
  <c r="E31" i="10"/>
  <c r="BW40" i="10" l="1"/>
  <c r="BE40" i="10"/>
  <c r="AM40" i="10"/>
  <c r="U40" i="10"/>
  <c r="BW39" i="10"/>
  <c r="BE39" i="10"/>
  <c r="AM39" i="10"/>
  <c r="U39" i="10"/>
  <c r="BW38" i="10"/>
  <c r="BE38" i="10"/>
  <c r="AM38" i="10"/>
  <c r="U38" i="10"/>
  <c r="BW37" i="10"/>
  <c r="BE37" i="10"/>
  <c r="AM37" i="10"/>
  <c r="U37" i="10"/>
  <c r="BW36" i="10"/>
  <c r="BE36" i="10"/>
  <c r="U36" i="10"/>
  <c r="BW35" i="10"/>
  <c r="BE35" i="10"/>
  <c r="U35" i="10"/>
  <c r="BW34" i="10"/>
  <c r="BE34" i="10"/>
  <c r="U34" i="10"/>
  <c r="BW33" i="10"/>
  <c r="BE33" i="10"/>
  <c r="U33" i="10"/>
  <c r="C33" i="10"/>
  <c r="BW32" i="10"/>
  <c r="BE32" i="10"/>
  <c r="U32" i="10"/>
  <c r="C32" i="10"/>
  <c r="BW31" i="10"/>
  <c r="C31" i="10"/>
  <c r="C34" i="10" l="1"/>
  <c r="C35" i="10" s="1"/>
  <c r="C36" i="10" s="1"/>
  <c r="C37" i="10" s="1"/>
  <c r="C38" i="10" s="1"/>
  <c r="C39" i="10" s="1"/>
  <c r="C40"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1" i="10" l="1"/>
  <c r="AM31" i="10" s="1"/>
  <c r="AM32" i="10" s="1"/>
  <c r="AM33" i="10" s="1"/>
  <c r="AM34" i="10" s="1"/>
  <c r="AM35" i="10" s="1"/>
  <c r="AM36" i="10" s="1"/>
  <c r="BE31" i="10" l="1"/>
  <c r="CO31" i="10" s="1"/>
  <c r="CO32" i="10" s="1"/>
  <c r="CO33" i="10" s="1"/>
  <c r="CO34" i="10" s="1"/>
  <c r="CO35" i="10" s="1"/>
  <c r="CO36" i="10" s="1"/>
  <c r="CO37" i="10" s="1"/>
  <c r="CO38" i="10" s="1"/>
  <c r="CO39" i="10" s="1"/>
  <c r="CO40" i="10" s="1"/>
</calcChain>
</file>

<file path=xl/sharedStrings.xml><?xml version="1.0" encoding="utf-8"?>
<sst xmlns="http://schemas.openxmlformats.org/spreadsheetml/2006/main" count="1064" uniqueCount="601">
  <si>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</si>
  <si>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</si>
  <si>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</si>
  <si>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</si>
  <si>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</si>
  <si>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</si>
  <si>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</si>
  <si>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</si>
  <si>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</si>
  <si>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</si>
  <si>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</si>
  <si>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</si>
  <si>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</si>
  <si>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</si>
  <si>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</si>
  <si>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</si>
  <si>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</si>
  <si>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</si>
  <si>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</si>
  <si>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</si>
  <si>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</si>
  <si>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</si>
  <si>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（参考）</t>
    <rPh sb="1" eb="3">
      <t>サンコウ</t>
    </rPh>
    <phoneticPr fontId="5"/>
  </si>
  <si>
    <t>※　減債基金
　　積立状況等</t>
    <rPh sb="2" eb="4">
      <t>ゲンサイ</t>
    </rPh>
    <rPh sb="4" eb="6">
      <t>キキン</t>
    </rPh>
    <rPh sb="9" eb="11">
      <t>ツミタテ</t>
    </rPh>
    <rPh sb="11" eb="13">
      <t>ジョウキョウ</t>
    </rPh>
    <rPh sb="13" eb="14">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</si>
  <si>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</si>
  <si>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</si>
  <si>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0"/>
  </si>
  <si>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0"/>
  </si>
  <si>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</si>
  <si>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</si>
  <si>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</si>
  <si>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</si>
  <si>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</si>
  <si>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</si>
  <si>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</si>
  <si>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</si>
  <si>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</si>
  <si>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</si>
  <si>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</si>
  <si>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</si>
  <si>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</si>
  <si>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</si>
  <si>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</si>
  <si>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</si>
  <si>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</si>
  <si>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</si>
  <si>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</si>
  <si>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</si>
  <si>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</si>
  <si>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</si>
  <si>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グループ内平均(円)</t>
  </si>
  <si>
    <t>実質収支比率等に係る経年分析</t>
  </si>
  <si>
    <t>実質収支額</t>
    <phoneticPr fontId="10"/>
  </si>
  <si>
    <t>財政調整基金残高</t>
    <phoneticPr fontId="5"/>
  </si>
  <si>
    <t>実質単年度収支</t>
    <rPh sb="0" eb="2">
      <t>ジッシツ</t>
    </rPh>
    <rPh sb="2" eb="5">
      <t>タンネンド</t>
    </rPh>
    <rPh sb="5" eb="7">
      <t>シュウシ</t>
    </rPh>
    <phoneticPr fontId="10"/>
  </si>
  <si>
    <t>連結実質赤字比率に係る赤字・黒字の構成分析</t>
  </si>
  <si>
    <t>赤字額</t>
    <rPh sb="0" eb="2">
      <t>アカジ</t>
    </rPh>
    <rPh sb="2" eb="3">
      <t>ガク</t>
    </rPh>
    <phoneticPr fontId="10"/>
  </si>
  <si>
    <t>黒字額</t>
    <rPh sb="0" eb="2">
      <t>クロジ</t>
    </rPh>
    <rPh sb="2" eb="3">
      <t>ガク</t>
    </rPh>
    <phoneticPr fontId="10"/>
  </si>
  <si>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</si>
  <si>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</si>
  <si>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</si>
  <si>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0"/>
  </si>
  <si>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</si>
  <si>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</si>
  <si>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</si>
  <si>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</si>
  <si>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</si>
  <si>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</si>
  <si>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</si>
  <si>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</si>
  <si>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</si>
  <si>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</si>
  <si>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</si>
  <si>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</si>
  <si>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6"/>
  </si>
  <si>
    <t>財政調整基金</t>
    <phoneticPr fontId="16"/>
  </si>
  <si>
    <t>減債基金</t>
    <phoneticPr fontId="16"/>
  </si>
  <si>
    <t>その他特定目的基金</t>
    <phoneticPr fontId="16"/>
  </si>
  <si>
    <t>平成30年度　財政状況資料集</t>
    <phoneticPr fontId="5"/>
  </si>
  <si>
    <t>総括表（都道府県）</t>
    <rPh sb="0" eb="2">
      <t>ソウカツ</t>
    </rPh>
    <rPh sb="2" eb="3">
      <t>ヒョウ</t>
    </rPh>
    <rPh sb="4" eb="8">
      <t>トドウフケン</t>
    </rPh>
    <phoneticPr fontId="5"/>
  </si>
  <si>
    <t>都道府県名</t>
    <phoneticPr fontId="5"/>
  </si>
  <si>
    <t>栃木県</t>
    <phoneticPr fontId="5"/>
  </si>
  <si>
    <t>職員の状況</t>
    <rPh sb="0" eb="2">
      <t>ショクイン</t>
    </rPh>
    <rPh sb="3" eb="5">
      <t>ジョウキョウ</t>
    </rPh>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</si>
  <si>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</si>
  <si>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</si>
  <si>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</si>
  <si>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</si>
  <si>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</si>
  <si>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</si>
  <si>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</si>
  <si>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22"/>
  </si>
  <si>
    <t>実質収支比率</t>
    <rPh sb="0" eb="2">
      <t>ジッシツ</t>
    </rPh>
    <rPh sb="2" eb="4">
      <t>シュウシ</t>
    </rPh>
    <rPh sb="4" eb="6">
      <t>ヒリツ</t>
    </rPh>
    <phoneticPr fontId="5"/>
  </si>
  <si>
    <t>歳出総額</t>
    <phoneticPr fontId="22"/>
  </si>
  <si>
    <t>経常収支比率</t>
    <rPh sb="0" eb="2">
      <t>ケイジョウ</t>
    </rPh>
    <rPh sb="2" eb="4">
      <t>シュウシ</t>
    </rPh>
    <rPh sb="4" eb="6">
      <t>ヒリツ</t>
    </rPh>
    <phoneticPr fontId="5"/>
  </si>
  <si>
    <t>グループ</t>
  </si>
  <si>
    <t>Ｂ</t>
    <phoneticPr fontId="5"/>
  </si>
  <si>
    <t>知事</t>
    <rPh sb="0" eb="2">
      <t>チジ</t>
    </rPh>
    <phoneticPr fontId="5"/>
  </si>
  <si>
    <t>歳入歳出差引</t>
    <phoneticPr fontId="22"/>
  </si>
  <si>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</si>
  <si>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</si>
  <si>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</si>
  <si>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</si>
  <si>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</si>
  <si>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22"/>
  </si>
  <si>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</si>
  <si>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</si>
  <si>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</si>
  <si>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t>議会議長</t>
    <rPh sb="0" eb="2">
      <t>ギカイ</t>
    </rPh>
    <rPh sb="2" eb="4">
      <t>ギチョウ</t>
    </rPh>
    <phoneticPr fontId="5"/>
  </si>
  <si>
    <t>単年度収支</t>
    <phoneticPr fontId="22"/>
  </si>
  <si>
    <t>公債費負担比率</t>
    <rPh sb="0" eb="3">
      <t>コウサイヒ</t>
    </rPh>
    <rPh sb="3" eb="5">
      <t>フタン</t>
    </rPh>
    <rPh sb="5" eb="7">
      <t>ヒリツ</t>
    </rPh>
    <phoneticPr fontId="5"/>
  </si>
  <si>
    <t>22年国調(人)</t>
    <rPh sb="2" eb="3">
      <t>ネン</t>
    </rPh>
    <rPh sb="3" eb="4">
      <t>コク</t>
    </rPh>
    <rPh sb="4" eb="5">
      <t>チョウ</t>
    </rPh>
    <phoneticPr fontId="5"/>
  </si>
  <si>
    <t>議会副議長</t>
    <rPh sb="0" eb="2">
      <t>ギカイ</t>
    </rPh>
    <rPh sb="2" eb="5">
      <t>フクギチョウ</t>
    </rPh>
    <phoneticPr fontId="5"/>
  </si>
  <si>
    <t>積立金</t>
    <phoneticPr fontId="22"/>
  </si>
  <si>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</si>
  <si>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</si>
  <si>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-1.7</t>
    <phoneticPr fontId="5"/>
  </si>
  <si>
    <t>議会議員</t>
    <rPh sb="0" eb="2">
      <t>ギカイ</t>
    </rPh>
    <rPh sb="2" eb="4">
      <t>ギイン</t>
    </rPh>
    <phoneticPr fontId="5"/>
  </si>
  <si>
    <t>繰上償還金</t>
    <phoneticPr fontId="22"/>
  </si>
  <si>
    <t>　実質赤字比率</t>
    <rPh sb="1" eb="3">
      <t>ジッシツ</t>
    </rPh>
    <rPh sb="3" eb="5">
      <t>アカジ</t>
    </rPh>
    <rPh sb="5" eb="7">
      <t>ヒリツ</t>
    </rPh>
    <phoneticPr fontId="5"/>
  </si>
  <si>
    <t>-</t>
    <phoneticPr fontId="5"/>
  </si>
  <si>
    <t>-</t>
    <phoneticPr fontId="5"/>
  </si>
  <si>
    <t>住民基本台帳人口
(※6)</t>
    <phoneticPr fontId="5"/>
  </si>
  <si>
    <t>31.01.01(人)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</si>
  <si>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</si>
  <si>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</si>
  <si>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</si>
  <si>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</si>
  <si>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22"/>
  </si>
  <si>
    <t>　連結実質赤字比率</t>
    <rPh sb="1" eb="3">
      <t>レンケツ</t>
    </rPh>
    <rPh sb="3" eb="5">
      <t>ジッシツ</t>
    </rPh>
    <rPh sb="5" eb="7">
      <t>アカジ</t>
    </rPh>
    <rPh sb="7" eb="9">
      <t>ヒリツ</t>
    </rPh>
    <phoneticPr fontId="5"/>
  </si>
  <si>
    <t>うち日本人(人)</t>
    <phoneticPr fontId="5"/>
  </si>
  <si>
    <t>実質単年度収支</t>
    <phoneticPr fontId="22"/>
  </si>
  <si>
    <t>　実質公債費比率</t>
    <rPh sb="1" eb="3">
      <t>ジッシツ</t>
    </rPh>
    <rPh sb="3" eb="6">
      <t>コウサイヒ</t>
    </rPh>
    <rPh sb="6" eb="8">
      <t>ヒリツ</t>
    </rPh>
    <phoneticPr fontId="5"/>
  </si>
  <si>
    <t>30.01.01(人)</t>
    <phoneticPr fontId="5"/>
  </si>
  <si>
    <t>一般職員</t>
    <rPh sb="0" eb="2">
      <t>イッパン</t>
    </rPh>
    <rPh sb="2" eb="4">
      <t>ショクイン</t>
    </rPh>
    <phoneticPr fontId="5"/>
  </si>
  <si>
    <t>基準財政収入額</t>
    <phoneticPr fontId="22"/>
  </si>
  <si>
    <t>　将来負担比率</t>
    <rPh sb="1" eb="3">
      <t>ショウライ</t>
    </rPh>
    <rPh sb="3" eb="5">
      <t>フタン</t>
    </rPh>
    <rPh sb="5" eb="7">
      <t>ヒリツ</t>
    </rPh>
    <phoneticPr fontId="5"/>
  </si>
  <si>
    <t>うち日本人(人)</t>
    <phoneticPr fontId="5"/>
  </si>
  <si>
    <t>　うち消防職員</t>
    <rPh sb="3" eb="5">
      <t>ショウボウ</t>
    </rPh>
    <rPh sb="5" eb="7">
      <t>ショクイン</t>
    </rPh>
    <phoneticPr fontId="5"/>
  </si>
  <si>
    <t>基準財政需要額</t>
    <phoneticPr fontId="22"/>
  </si>
  <si>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</si>
  <si>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</si>
  <si>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-0.5</t>
    <phoneticPr fontId="5"/>
  </si>
  <si>
    <t>　うち技能労務職員</t>
    <rPh sb="3" eb="5">
      <t>ギノウ</t>
    </rPh>
    <rPh sb="5" eb="7">
      <t>ロウム</t>
    </rPh>
    <rPh sb="7" eb="8">
      <t>ショク</t>
    </rPh>
    <rPh sb="8" eb="9">
      <t>イン</t>
    </rPh>
    <phoneticPr fontId="5"/>
  </si>
  <si>
    <t>標準税収入額等</t>
    <phoneticPr fontId="22"/>
  </si>
  <si>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</si>
  <si>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</si>
  <si>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</si>
  <si>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22"/>
  </si>
  <si>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</si>
  <si>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</si>
  <si>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22"/>
  </si>
  <si>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</si>
  <si>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</si>
  <si>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</si>
  <si>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</si>
  <si>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</si>
  <si>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</si>
  <si>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</si>
  <si>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</si>
  <si>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</si>
  <si>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</si>
  <si>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</si>
  <si>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22"/>
  </si>
  <si>
    <t>減債基金</t>
    <rPh sb="0" eb="1">
      <t>ゲン</t>
    </rPh>
    <rPh sb="1" eb="2">
      <t>サイ</t>
    </rPh>
    <rPh sb="2" eb="4">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</si>
  <si>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</si>
  <si>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</si>
  <si>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</si>
  <si>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</si>
  <si>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</si>
  <si>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</si>
  <si>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</si>
  <si>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</si>
  <si>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</si>
  <si>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</si>
  <si>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</si>
  <si>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</si>
  <si>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</si>
  <si>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4"/>
  </si>
  <si>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</si>
  <si>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</si>
  <si>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</si>
  <si>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※6：人口については、調査対象年度の1月1日現在の住民基本台帳に登載されている人口に基づいている。</t>
    <rPh sb="13" eb="15">
      <t>タイショウ</t>
    </rPh>
    <phoneticPr fontId="5"/>
  </si>
  <si>
    <t>平成30年度</t>
    <phoneticPr fontId="22"/>
  </si>
  <si>
    <t>栃木県</t>
    <phoneticPr fontId="22"/>
  </si>
  <si>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</si>
  <si>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</si>
  <si>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道府県税の状況（単位 千円・％）</t>
    <rPh sb="0" eb="3">
      <t>ドウフケン</t>
    </rPh>
    <rPh sb="3" eb="4">
      <t>ゼイ</t>
    </rPh>
    <rPh sb="5" eb="7">
      <t>ジョウキョウ</t>
    </rPh>
    <rPh sb="8" eb="10">
      <t>タンイ</t>
    </rPh>
    <rPh sb="11" eb="13">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</si>
  <si>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</si>
  <si>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</si>
  <si>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</si>
  <si>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</si>
  <si>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</si>
  <si>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</si>
  <si>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</si>
  <si>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</si>
  <si>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</si>
  <si>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1"/>
  </si>
  <si>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</si>
  <si>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</si>
  <si>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</si>
  <si>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</si>
  <si>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</si>
  <si>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</si>
  <si>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10"/>
  </si>
  <si>
    <t>　　道府県民税</t>
    <rPh sb="2" eb="5">
      <t>ドウフケン</t>
    </rPh>
    <phoneticPr fontId="5"/>
  </si>
  <si>
    <t>総務費</t>
  </si>
  <si>
    <t>　地方道路譲与税</t>
    <rPh sb="1" eb="3">
      <t>チホウ</t>
    </rPh>
    <rPh sb="3" eb="5">
      <t>ドウロ</t>
    </rPh>
    <rPh sb="5" eb="7">
      <t>ジョウヨ</t>
    </rPh>
    <rPh sb="7" eb="8">
      <t>ゼイ</t>
    </rPh>
    <phoneticPr fontId="10"/>
  </si>
  <si>
    <t>-</t>
    <phoneticPr fontId="5"/>
  </si>
  <si>
    <t>　　　個人均等割</t>
    <phoneticPr fontId="5"/>
  </si>
  <si>
    <t>民生費</t>
  </si>
  <si>
    <t>　特別とん譲与税</t>
    <rPh sb="1" eb="3">
      <t>トクベツ</t>
    </rPh>
    <rPh sb="5" eb="7">
      <t>ジョウヨ</t>
    </rPh>
    <rPh sb="7" eb="8">
      <t>ゼイ</t>
    </rPh>
    <phoneticPr fontId="10"/>
  </si>
  <si>
    <t>　　　所得割</t>
    <phoneticPr fontId="5"/>
  </si>
  <si>
    <t>衛生費</t>
  </si>
  <si>
    <t>　石油ガス譲与税</t>
    <rPh sb="1" eb="3">
      <t>セキユ</t>
    </rPh>
    <rPh sb="5" eb="7">
      <t>ジョウヨ</t>
    </rPh>
    <rPh sb="7" eb="8">
      <t>ゼイ</t>
    </rPh>
    <phoneticPr fontId="10"/>
  </si>
  <si>
    <t>　　　法人均等割</t>
    <phoneticPr fontId="5"/>
  </si>
  <si>
    <t>労働費</t>
  </si>
  <si>
    <t>　航空機燃料譲与税</t>
    <rPh sb="1" eb="4">
      <t>コウクウキ</t>
    </rPh>
    <rPh sb="4" eb="6">
      <t>ネンリョウ</t>
    </rPh>
    <rPh sb="6" eb="8">
      <t>ジョウヨ</t>
    </rPh>
    <rPh sb="8" eb="9">
      <t>ゼイ</t>
    </rPh>
    <phoneticPr fontId="10"/>
  </si>
  <si>
    <t>　　　法人税割</t>
    <phoneticPr fontId="5"/>
  </si>
  <si>
    <t>農林水産業費</t>
  </si>
  <si>
    <t>　地方法人特別譲与税</t>
    <rPh sb="1" eb="3">
      <t>チホウ</t>
    </rPh>
    <rPh sb="3" eb="5">
      <t>ホウジン</t>
    </rPh>
    <rPh sb="5" eb="7">
      <t>トクベツ</t>
    </rPh>
    <rPh sb="7" eb="9">
      <t>ジョウヨ</t>
    </rPh>
    <rPh sb="9" eb="10">
      <t>ゼイ</t>
    </rPh>
    <phoneticPr fontId="10"/>
  </si>
  <si>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</si>
  <si>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</si>
  <si>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</si>
  <si>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</si>
  <si>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</si>
  <si>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</si>
  <si>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</si>
  <si>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</si>
  <si>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</si>
  <si>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</si>
  <si>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</si>
  <si>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</si>
  <si>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</si>
  <si>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</si>
  <si>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</si>
  <si>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</si>
  <si>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</si>
  <si>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22"/>
  </si>
  <si>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</si>
  <si>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</si>
  <si>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</si>
  <si>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</si>
  <si>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諸支出金</t>
    <rPh sb="3" eb="4">
      <t>キン</t>
    </rPh>
    <phoneticPr fontId="22"/>
  </si>
  <si>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</si>
  <si>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</si>
  <si>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</si>
  <si>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</si>
  <si>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</si>
  <si>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</si>
  <si>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</si>
  <si>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</si>
  <si>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</si>
  <si>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</si>
  <si>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</si>
  <si>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</si>
  <si>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</si>
  <si>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</si>
  <si>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分離課税所得割交付金</t>
    <phoneticPr fontId="22"/>
  </si>
  <si>
    <t>国有提供交付金</t>
    <phoneticPr fontId="5"/>
  </si>
  <si>
    <t>　　鉱区税</t>
    <rPh sb="2" eb="4">
      <t>コウク</t>
    </rPh>
    <rPh sb="4" eb="5">
      <t>ゼイ</t>
    </rPh>
    <phoneticPr fontId="5"/>
  </si>
  <si>
    <t>道府県民税所得割臨時交付金</t>
    <phoneticPr fontId="22"/>
  </si>
  <si>
    <t>財産収入</t>
  </si>
  <si>
    <t>　　固定資産税特例</t>
    <rPh sb="2" eb="4">
      <t>コテイ</t>
    </rPh>
    <rPh sb="4" eb="7">
      <t>シサンゼイ</t>
    </rPh>
    <rPh sb="7" eb="9">
      <t>トクレイ</t>
    </rPh>
    <phoneticPr fontId="5"/>
  </si>
  <si>
    <t>地方消費税交付金</t>
    <rPh sb="0" eb="2">
      <t>チホウ</t>
    </rPh>
    <rPh sb="2" eb="5">
      <t>ショウヒゼイ</t>
    </rPh>
    <rPh sb="5" eb="8">
      <t>コウフキン</t>
    </rPh>
    <phoneticPr fontId="5"/>
  </si>
  <si>
    <t>寄附金</t>
  </si>
  <si>
    <t>　法定外普通税</t>
    <rPh sb="3" eb="4">
      <t>ガイ</t>
    </rPh>
    <rPh sb="4" eb="6">
      <t>フツウ</t>
    </rPh>
    <rPh sb="6" eb="7">
      <t>ゼイ</t>
    </rPh>
    <phoneticPr fontId="5"/>
  </si>
  <si>
    <t>ゴルフ場利用税交付金</t>
    <rPh sb="3" eb="4">
      <t>ジョウ</t>
    </rPh>
    <rPh sb="4" eb="6">
      <t>リヨウ</t>
    </rPh>
    <rPh sb="6" eb="7">
      <t>ゼイ</t>
    </rPh>
    <rPh sb="7" eb="10">
      <t>コウフキン</t>
    </rPh>
    <phoneticPr fontId="5"/>
  </si>
  <si>
    <t>繰入金</t>
  </si>
  <si>
    <t>目的税</t>
    <rPh sb="0" eb="3">
      <t>モクテキゼイ</t>
    </rPh>
    <phoneticPr fontId="5"/>
  </si>
  <si>
    <t>特別地方消費税交付金</t>
    <rPh sb="0" eb="2">
      <t>トクベツ</t>
    </rPh>
    <rPh sb="2" eb="4">
      <t>チホウ</t>
    </rPh>
    <rPh sb="4" eb="7">
      <t>ショウヒゼイ</t>
    </rPh>
    <rPh sb="7" eb="10">
      <t>コウフキン</t>
    </rPh>
    <phoneticPr fontId="5"/>
  </si>
  <si>
    <t>繰越金</t>
  </si>
  <si>
    <t>　法定目的税</t>
    <rPh sb="1" eb="3">
      <t>ホウテイ</t>
    </rPh>
    <rPh sb="3" eb="6">
      <t>モクテキゼイ</t>
    </rPh>
    <phoneticPr fontId="5"/>
  </si>
  <si>
    <t>自動車取得税交付金</t>
    <rPh sb="0" eb="3">
      <t>ジドウシャ</t>
    </rPh>
    <rPh sb="3" eb="5">
      <t>シュトク</t>
    </rPh>
    <rPh sb="5" eb="6">
      <t>ゼイ</t>
    </rPh>
    <rPh sb="6" eb="9">
      <t>コウフキン</t>
    </rPh>
    <phoneticPr fontId="5"/>
  </si>
  <si>
    <t>諸収入</t>
  </si>
  <si>
    <t>　　狩猟税</t>
    <rPh sb="2" eb="4">
      <t>シュリョウ</t>
    </rPh>
    <rPh sb="4" eb="5">
      <t>ゼイ</t>
    </rPh>
    <phoneticPr fontId="5"/>
  </si>
  <si>
    <t>軽油引取税交付金</t>
    <rPh sb="0" eb="5">
      <t>ケイユヒキトリゼイ</t>
    </rPh>
    <rPh sb="5" eb="8">
      <t>コウフキン</t>
    </rPh>
    <phoneticPr fontId="5"/>
  </si>
  <si>
    <t>地方債</t>
  </si>
  <si>
    <t>　法定外目的税</t>
    <rPh sb="1" eb="3">
      <t>ホウテイ</t>
    </rPh>
    <rPh sb="3" eb="4">
      <t>ガイ</t>
    </rPh>
    <rPh sb="4" eb="7">
      <t>モクテキゼイ</t>
    </rPh>
    <phoneticPr fontId="5"/>
  </si>
  <si>
    <t>特別区財政調整交付金</t>
    <rPh sb="0" eb="3">
      <t>トクベツク</t>
    </rPh>
    <rPh sb="3" eb="5">
      <t>ザイセイ</t>
    </rPh>
    <rPh sb="5" eb="7">
      <t>チョウセイ</t>
    </rPh>
    <rPh sb="7" eb="10">
      <t>コウフキン</t>
    </rPh>
    <phoneticPr fontId="5"/>
  </si>
  <si>
    <t>　うち減収補塡債(特例分)</t>
    <rPh sb="4" eb="5">
      <t>シュウ</t>
    </rPh>
    <rPh sb="9" eb="10">
      <t>トク</t>
    </rPh>
    <rPh sb="10" eb="11">
      <t>レイ</t>
    </rPh>
    <rPh sb="11" eb="12">
      <t>ブン</t>
    </rPh>
    <phoneticPr fontId="10"/>
  </si>
  <si>
    <t>旧法による税</t>
  </si>
  <si>
    <t>歳出合計</t>
  </si>
  <si>
    <t>　うち臨時財政対策債</t>
  </si>
  <si>
    <t>性質別歳出の状況（単位 千円・％）</t>
    <rPh sb="0" eb="2">
      <t>セイシツ</t>
    </rPh>
    <phoneticPr fontId="5"/>
  </si>
  <si>
    <t>歳入合計</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</si>
  <si>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</si>
  <si>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</si>
  <si>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</si>
  <si>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</si>
  <si>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7"/>
  </si>
  <si>
    <t>義務的経費計</t>
    <rPh sb="0" eb="3">
      <t>ギムテキ</t>
    </rPh>
    <rPh sb="3" eb="5">
      <t>ケイヒ</t>
    </rPh>
    <rPh sb="5" eb="6">
      <t>ケイ</t>
    </rPh>
    <phoneticPr fontId="5"/>
  </si>
  <si>
    <t>　人件費</t>
    <phoneticPr fontId="5"/>
  </si>
  <si>
    <t>区分</t>
    <phoneticPr fontId="5"/>
  </si>
  <si>
    <t>平成30年度</t>
    <rPh sb="0" eb="2">
      <t>ヘイセイ</t>
    </rPh>
    <rPh sb="4" eb="6">
      <t>ネンド</t>
    </rPh>
    <phoneticPr fontId="5"/>
  </si>
  <si>
    <t>平成29年度</t>
    <rPh sb="0" eb="2">
      <t>ヘイセイ</t>
    </rPh>
    <rPh sb="4" eb="6">
      <t>ネンド</t>
    </rPh>
    <phoneticPr fontId="5"/>
  </si>
  <si>
    <t>　　うち職員給</t>
    <rPh sb="4" eb="6">
      <t>ショクイン</t>
    </rPh>
    <rPh sb="6" eb="7">
      <t>キュウ</t>
    </rPh>
    <phoneticPr fontId="5"/>
  </si>
  <si>
    <t>徴収率
(％)</t>
    <rPh sb="0" eb="2">
      <t>チョウシュウ</t>
    </rPh>
    <rPh sb="2" eb="3">
      <t>リツ</t>
    </rPh>
    <phoneticPr fontId="5"/>
  </si>
  <si>
    <t>現年</t>
    <rPh sb="0" eb="1">
      <t>ゲン</t>
    </rPh>
    <rPh sb="1" eb="2">
      <t>ネン</t>
    </rPh>
    <phoneticPr fontId="5"/>
  </si>
  <si>
    <t>　扶助費</t>
    <phoneticPr fontId="5"/>
  </si>
  <si>
    <t>・計</t>
    <phoneticPr fontId="5"/>
  </si>
  <si>
    <t>道府県民税</t>
    <rPh sb="0" eb="3">
      <t>ドウフケン</t>
    </rPh>
    <rPh sb="3" eb="4">
      <t>ミン</t>
    </rPh>
    <rPh sb="4" eb="5">
      <t>ゼイ</t>
    </rPh>
    <phoneticPr fontId="5"/>
  </si>
  <si>
    <t>　公債費</t>
    <phoneticPr fontId="5"/>
  </si>
  <si>
    <t>事業税</t>
    <rPh sb="0" eb="3">
      <t>ジギョウゼイ</t>
    </rPh>
    <phoneticPr fontId="5"/>
  </si>
  <si>
    <t>内訳</t>
    <rPh sb="0" eb="2">
      <t>ウチワケ</t>
    </rPh>
    <phoneticPr fontId="5"/>
  </si>
  <si>
    <t>国民健康保険</t>
    <rPh sb="0" eb="2">
      <t>コクミン</t>
    </rPh>
    <rPh sb="2" eb="4">
      <t>ケンコウ</t>
    </rPh>
    <rPh sb="4" eb="6">
      <t>ホケン</t>
    </rPh>
    <phoneticPr fontId="2"/>
  </si>
  <si>
    <t>実質収支</t>
    <rPh sb="0" eb="2">
      <t>ジッシツ</t>
    </rPh>
    <rPh sb="2" eb="4">
      <t>シュウシ</t>
    </rPh>
    <phoneticPr fontId="2"/>
  </si>
  <si>
    <t>-</t>
    <phoneticPr fontId="22"/>
  </si>
  <si>
    <t>　うち元金</t>
    <phoneticPr fontId="22"/>
  </si>
  <si>
    <t>事業会計の状況</t>
    <rPh sb="0" eb="2">
      <t>ジギョウ</t>
    </rPh>
    <rPh sb="2" eb="4">
      <t>カイケイ</t>
    </rPh>
    <rPh sb="5" eb="7">
      <t>ジョウキョウ</t>
    </rPh>
    <phoneticPr fontId="2"/>
  </si>
  <si>
    <t>再差引収支</t>
    <rPh sb="0" eb="1">
      <t>サイ</t>
    </rPh>
    <rPh sb="1" eb="3">
      <t>サシヒキ</t>
    </rPh>
    <rPh sb="3" eb="5">
      <t>シュウシ</t>
    </rPh>
    <phoneticPr fontId="2"/>
  </si>
  <si>
    <t>　うち利子</t>
    <phoneticPr fontId="22"/>
  </si>
  <si>
    <t>一時借入金利子</t>
    <phoneticPr fontId="5"/>
  </si>
  <si>
    <t>その他の経費</t>
    <rPh sb="2" eb="3">
      <t>タ</t>
    </rPh>
    <rPh sb="4" eb="6">
      <t>ケイヒ</t>
    </rPh>
    <phoneticPr fontId="5"/>
  </si>
  <si>
    <t>(注釈)</t>
    <rPh sb="1" eb="2">
      <t>チュウ</t>
    </rPh>
    <rPh sb="2" eb="3">
      <t>シャク</t>
    </rPh>
    <phoneticPr fontId="5"/>
  </si>
  <si>
    <t>　物件費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</si>
  <si>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</si>
  <si>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維持補修費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</si>
  <si>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</si>
  <si>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補助費等</t>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</si>
  <si>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</si>
  <si>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</si>
  <si>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</si>
  <si>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</si>
  <si>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</si>
  <si>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</si>
  <si>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</si>
  <si>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</si>
  <si>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</si>
  <si>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</si>
  <si>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</si>
  <si>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</si>
  <si>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</si>
  <si>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</si>
  <si>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平成30年度</t>
  </si>
  <si>
    <t>栃木県</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</si>
  <si>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</si>
  <si>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</si>
  <si>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</si>
  <si>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</si>
  <si>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</si>
  <si>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</si>
  <si>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</si>
  <si>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</si>
  <si>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</si>
  <si>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</si>
  <si>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</si>
  <si>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</si>
  <si>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</si>
  <si>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</si>
  <si>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</si>
  <si>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</si>
  <si>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</si>
  <si>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</si>
  <si>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</si>
  <si>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</si>
  <si>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公債管理特別会計</t>
    <phoneticPr fontId="5"/>
  </si>
  <si>
    <t>-</t>
    <phoneticPr fontId="5"/>
  </si>
  <si>
    <t>自動車取得税・自動車税納税証紙特別会計</t>
    <phoneticPr fontId="5"/>
  </si>
  <si>
    <t>県営林事業特別会計</t>
    <phoneticPr fontId="5"/>
  </si>
  <si>
    <t>林業・木材産業改善資金貸付事業特別会計</t>
    <phoneticPr fontId="5"/>
  </si>
  <si>
    <t>母子父子寡婦福祉資金貸付事業特別会計</t>
    <phoneticPr fontId="5"/>
  </si>
  <si>
    <t>心身障害者扶養共済事業特別会計</t>
    <phoneticPr fontId="5"/>
  </si>
  <si>
    <t>小規模企業者等設備資金貸付事業特別会計</t>
    <phoneticPr fontId="5"/>
  </si>
  <si>
    <t>就農支援資金貸付事業特別会計</t>
    <phoneticPr fontId="5"/>
  </si>
  <si>
    <t>地方独立行政法人県立病院貸付金特別会計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</si>
  <si>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</si>
  <si>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</si>
  <si>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</si>
  <si>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</si>
  <si>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</si>
  <si>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</si>
  <si>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</si>
  <si>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</si>
  <si>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</si>
  <si>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</si>
  <si>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</si>
  <si>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</si>
  <si>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</si>
  <si>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</si>
  <si>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病院事業会計</t>
    <phoneticPr fontId="5"/>
  </si>
  <si>
    <t>法適用企業</t>
    <phoneticPr fontId="5"/>
  </si>
  <si>
    <t>電気事業会計</t>
    <phoneticPr fontId="5"/>
  </si>
  <si>
    <t>水道事業会計</t>
    <phoneticPr fontId="5"/>
  </si>
  <si>
    <t>工業用水道事業会計</t>
    <phoneticPr fontId="5"/>
  </si>
  <si>
    <t>施設管理事業会計</t>
    <phoneticPr fontId="5"/>
  </si>
  <si>
    <t>用地造成事業会計</t>
    <phoneticPr fontId="5"/>
  </si>
  <si>
    <t>流域下水道事業特別会計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</si>
  <si>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</si>
  <si>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</si>
  <si>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</si>
  <si>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</si>
  <si>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</si>
  <si>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</si>
  <si>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資金剰余額
/不足額
（実質収支）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</si>
  <si>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</si>
  <si>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</si>
  <si>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</si>
  <si>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</si>
  <si>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</si>
  <si>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</si>
  <si>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</si>
  <si>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</si>
  <si>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</si>
  <si>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</si>
  <si>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</si>
  <si>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平成28年度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</si>
  <si>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</si>
  <si>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</si>
  <si>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</si>
  <si>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</si>
  <si>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</si>
  <si>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</si>
  <si>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</si>
  <si>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</si>
  <si>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</si>
  <si>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</si>
  <si>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</si>
  <si>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</si>
  <si>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</si>
  <si>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</si>
  <si>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</si>
  <si>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</si>
  <si>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</si>
  <si>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</si>
  <si>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</si>
  <si>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</si>
  <si>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</si>
  <si>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</si>
  <si>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</si>
  <si>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</si>
  <si>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</si>
  <si>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</si>
  <si>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</si>
  <si>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</si>
  <si>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rPh sb="0" eb="2">
      <t>レンケツ</t>
    </rPh>
    <rPh sb="2" eb="4">
      <t>ジッシツ</t>
    </rPh>
    <rPh sb="4" eb="7">
      <t>アカジガク</t>
    </rPh>
    <phoneticPr fontId="26"/>
  </si>
  <si>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</si>
  <si>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</si>
  <si>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</si>
  <si>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</si>
  <si>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</si>
  <si>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</si>
  <si>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</si>
  <si>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</si>
  <si>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流域下水道事業特別会計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</si>
  <si>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</si>
  <si>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</si>
  <si>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 xml:space="preserve">基準財政需要額算入見込額 </t>
    <rPh sb="0" eb="2">
      <t>キジュン</t>
    </rPh>
    <rPh sb="2" eb="4">
      <t>ザイセイ</t>
    </rPh>
    <rPh sb="4" eb="7">
      <t>ジュヨウガク</t>
    </rPh>
    <rPh sb="7" eb="9">
      <t>サンニュウ</t>
    </rPh>
    <rPh sb="9" eb="12">
      <t>ミコミガク</t>
    </rPh>
    <phoneticPr fontId="26"/>
  </si>
  <si>
    <t>水道事業会計</t>
    <phoneticPr fontId="5"/>
  </si>
  <si>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</si>
  <si>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</si>
  <si>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</si>
  <si>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</si>
  <si>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</si>
  <si>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</si>
  <si>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</si>
  <si>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7"/>
  </si>
  <si>
    <t>平成30年度</t>
    <rPh sb="0" eb="2">
      <t>ヘイセイ</t>
    </rPh>
    <rPh sb="4" eb="6">
      <t>ネンド</t>
    </rPh>
    <phoneticPr fontId="17"/>
  </si>
  <si>
    <t>早期健全化基準</t>
    <phoneticPr fontId="5"/>
  </si>
  <si>
    <t>財政再生基準</t>
    <phoneticPr fontId="5"/>
  </si>
  <si>
    <t>地方独立行政法人に係る将来負担額</t>
    <rPh sb="0" eb="2">
      <t>チホウ</t>
    </rPh>
    <rPh sb="2" eb="4">
      <t>ドクリツ</t>
    </rPh>
    <rPh sb="4" eb="6">
      <t>ギョウセイ</t>
    </rPh>
    <rPh sb="6" eb="8">
      <t>ホウジン</t>
    </rPh>
    <rPh sb="9" eb="10">
      <t>カカワ</t>
    </rPh>
    <rPh sb="11" eb="13">
      <t>ショウライ</t>
    </rPh>
    <rPh sb="13" eb="15">
      <t>フタン</t>
    </rPh>
    <rPh sb="15" eb="16">
      <t>ガク</t>
    </rPh>
    <phoneticPr fontId="26"/>
  </si>
  <si>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</si>
  <si>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</si>
  <si>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7"/>
  </si>
  <si>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</si>
  <si>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</si>
  <si>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7"/>
  </si>
  <si>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</si>
  <si>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</si>
  <si>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7"/>
  </si>
  <si>
    <t>(Ｃ)－(Ｄ)</t>
    <phoneticPr fontId="5"/>
  </si>
  <si>
    <t>将来負担比率</t>
    <rPh sb="0" eb="2">
      <t>ショウライ</t>
    </rPh>
    <rPh sb="2" eb="4">
      <t>フタン</t>
    </rPh>
    <rPh sb="4" eb="6">
      <t>ヒリツ</t>
    </rPh>
    <phoneticPr fontId="17"/>
  </si>
  <si>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</si>
  <si>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</si>
  <si>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</si>
  <si>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</si>
  <si>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</si>
  <si>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</si>
  <si>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</si>
  <si>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</si>
  <si>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</si>
  <si>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</si>
  <si>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</si>
  <si>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</si>
  <si>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</si>
  <si>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</si>
  <si>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</si>
  <si>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</si>
  <si>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</si>
  <si>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</si>
  <si>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</si>
  <si>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</si>
  <si>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</si>
  <si>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</si>
  <si>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</si>
  <si>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</si>
  <si>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</si>
  <si>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</si>
  <si>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</si>
  <si>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</si>
  <si>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</si>
  <si>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14"/>
  </si>
  <si>
    <t>積立不足額を考慮して算定した額</t>
    <rPh sb="0" eb="1">
      <t>ツ</t>
    </rPh>
    <rPh sb="1" eb="2">
      <t>タ</t>
    </rPh>
    <rPh sb="2" eb="5">
      <t>フソクガク</t>
    </rPh>
    <rPh sb="6" eb="8">
      <t>コウリョ</t>
    </rPh>
    <rPh sb="10" eb="12">
      <t>サンテイ</t>
    </rPh>
    <rPh sb="14" eb="15">
      <t>ガク</t>
    </rPh>
    <phoneticPr fontId="14"/>
  </si>
  <si>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</si>
  <si>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</si>
  <si>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</si>
  <si>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</si>
  <si>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</si>
  <si>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</si>
  <si>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</si>
  <si>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</si>
  <si>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</si>
  <si>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</si>
  <si>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</si>
  <si>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</si>
  <si>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</si>
  <si>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</si>
  <si>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</si>
  <si>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</si>
  <si>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</si>
  <si>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</si>
  <si>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</si>
  <si>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</si>
  <si>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</si>
  <si>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</si>
  <si>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</si>
  <si>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 xml:space="preserve"> </t>
    <phoneticPr fontId="5"/>
  </si>
  <si>
    <t xml:space="preserve"> </t>
    <phoneticPr fontId="5"/>
  </si>
  <si>
    <t>H26</t>
  </si>
  <si>
    <t>H27</t>
  </si>
  <si>
    <t>H28</t>
  </si>
  <si>
    <t>H29</t>
  </si>
  <si>
    <t>H30</t>
  </si>
  <si>
    <t>▲ 0.07</t>
  </si>
  <si>
    <t>▲ 0.60</t>
  </si>
  <si>
    <t>▲ 0.84</t>
  </si>
  <si>
    <t>▲ 0.44</t>
  </si>
  <si>
    <t>水道事業会計</t>
  </si>
  <si>
    <t>電気事業会計</t>
  </si>
  <si>
    <t>一般会計</t>
  </si>
  <si>
    <t>国民健康保険特別会計</t>
  </si>
  <si>
    <t>流域下水道事業特別会計</t>
  </si>
  <si>
    <t>工業用水道事業会計</t>
  </si>
  <si>
    <t>施設管理事業会計</t>
  </si>
  <si>
    <t>病院事業会計</t>
  </si>
  <si>
    <t>その他会計（赤字）</t>
  </si>
  <si>
    <t>その他会計（黒字）</t>
  </si>
  <si>
    <t>H25末</t>
    <phoneticPr fontId="2"/>
  </si>
  <si>
    <t>H26末</t>
    <phoneticPr fontId="2"/>
  </si>
  <si>
    <t>H27末</t>
    <phoneticPr fontId="2"/>
  </si>
  <si>
    <t>H28末</t>
    <phoneticPr fontId="2"/>
  </si>
  <si>
    <t>H29末</t>
    <phoneticPr fontId="2"/>
  </si>
  <si>
    <t>○</t>
  </si>
  <si>
    <t>栃木県土地開発公社</t>
    <rPh sb="0" eb="3">
      <t>トチギケン</t>
    </rPh>
    <rPh sb="3" eb="5">
      <t>トチ</t>
    </rPh>
    <rPh sb="5" eb="7">
      <t>カイハツ</t>
    </rPh>
    <rPh sb="7" eb="9">
      <t>コウシャ</t>
    </rPh>
    <phoneticPr fontId="2"/>
  </si>
  <si>
    <t>栃木県道路公社</t>
    <rPh sb="0" eb="3">
      <t>トチギケン</t>
    </rPh>
    <rPh sb="3" eb="5">
      <t>ドウロ</t>
    </rPh>
    <rPh sb="5" eb="7">
      <t>コウシャ</t>
    </rPh>
    <phoneticPr fontId="2"/>
  </si>
  <si>
    <t>栃木県住宅供給公社</t>
    <rPh sb="0" eb="3">
      <t>トチギケン</t>
    </rPh>
    <rPh sb="3" eb="5">
      <t>ジュウタク</t>
    </rPh>
    <rPh sb="5" eb="7">
      <t>キョウキュウ</t>
    </rPh>
    <rPh sb="7" eb="9">
      <t>コウシャ</t>
    </rPh>
    <phoneticPr fontId="2"/>
  </si>
  <si>
    <t>栃木県環境保全公社</t>
    <rPh sb="0" eb="3">
      <t>トチギケン</t>
    </rPh>
    <rPh sb="3" eb="5">
      <t>カンキョウ</t>
    </rPh>
    <rPh sb="5" eb="7">
      <t>ホゼン</t>
    </rPh>
    <rPh sb="7" eb="9">
      <t>コウシャ</t>
    </rPh>
    <phoneticPr fontId="2"/>
  </si>
  <si>
    <t>栃木県国際交流協会</t>
    <rPh sb="0" eb="3">
      <t>トチギケン</t>
    </rPh>
    <rPh sb="3" eb="5">
      <t>コクサイ</t>
    </rPh>
    <rPh sb="5" eb="7">
      <t>コウリュウ</t>
    </rPh>
    <rPh sb="7" eb="9">
      <t>キョウカイ</t>
    </rPh>
    <phoneticPr fontId="2"/>
  </si>
  <si>
    <t>とちぎ未来づくり財団</t>
    <rPh sb="3" eb="5">
      <t>ミライ</t>
    </rPh>
    <rPh sb="8" eb="10">
      <t>ザイダン</t>
    </rPh>
    <phoneticPr fontId="2"/>
  </si>
  <si>
    <t>とちぎ男女共同参画財団</t>
    <rPh sb="3" eb="5">
      <t>ダンジョ</t>
    </rPh>
    <rPh sb="5" eb="7">
      <t>キョウドウ</t>
    </rPh>
    <rPh sb="7" eb="9">
      <t>サンカク</t>
    </rPh>
    <rPh sb="9" eb="11">
      <t>ザイダン</t>
    </rPh>
    <phoneticPr fontId="2"/>
  </si>
  <si>
    <t>栃木県シルバー人材センター連合会</t>
    <rPh sb="0" eb="3">
      <t>トチギケン</t>
    </rPh>
    <rPh sb="7" eb="9">
      <t>ジンザイ</t>
    </rPh>
    <rPh sb="13" eb="16">
      <t>レンゴウカイ</t>
    </rPh>
    <phoneticPr fontId="2"/>
  </si>
  <si>
    <t>栃木県臓器移植推進協会</t>
    <rPh sb="0" eb="3">
      <t>トチギケン</t>
    </rPh>
    <rPh sb="3" eb="5">
      <t>ゾウキ</t>
    </rPh>
    <rPh sb="5" eb="7">
      <t>イショク</t>
    </rPh>
    <rPh sb="7" eb="9">
      <t>スイシン</t>
    </rPh>
    <rPh sb="9" eb="11">
      <t>キョウカイ</t>
    </rPh>
    <phoneticPr fontId="2"/>
  </si>
  <si>
    <t>○</t>
    <phoneticPr fontId="2"/>
  </si>
  <si>
    <t>栃木県産業振興センター</t>
    <rPh sb="0" eb="3">
      <t>トチギケン</t>
    </rPh>
    <rPh sb="3" eb="5">
      <t>サンギョウ</t>
    </rPh>
    <rPh sb="5" eb="7">
      <t>シンコウ</t>
    </rPh>
    <phoneticPr fontId="2"/>
  </si>
  <si>
    <t>とちぎ産業交流センター</t>
    <rPh sb="3" eb="5">
      <t>サンギョウ</t>
    </rPh>
    <rPh sb="5" eb="7">
      <t>コウリュウ</t>
    </rPh>
    <phoneticPr fontId="2"/>
  </si>
  <si>
    <t>システムソリューションセンターとちぎ</t>
  </si>
  <si>
    <t>栃木県南地域地場産業振興センター</t>
    <rPh sb="0" eb="3">
      <t>トチギケン</t>
    </rPh>
    <rPh sb="3" eb="4">
      <t>ミナミ</t>
    </rPh>
    <rPh sb="4" eb="6">
      <t>チイキ</t>
    </rPh>
    <rPh sb="6" eb="8">
      <t>ジバ</t>
    </rPh>
    <rPh sb="8" eb="10">
      <t>サンギョウ</t>
    </rPh>
    <rPh sb="10" eb="12">
      <t>シンコウ</t>
    </rPh>
    <phoneticPr fontId="2"/>
  </si>
  <si>
    <t>大谷地域整備公社</t>
    <rPh sb="0" eb="2">
      <t>オオタニ</t>
    </rPh>
    <rPh sb="2" eb="4">
      <t>チイキ</t>
    </rPh>
    <rPh sb="4" eb="6">
      <t>セイビ</t>
    </rPh>
    <rPh sb="6" eb="8">
      <t>コウシャ</t>
    </rPh>
    <phoneticPr fontId="2"/>
  </si>
  <si>
    <t>栃木県観光物産協会</t>
    <rPh sb="0" eb="3">
      <t>トチギケン</t>
    </rPh>
    <rPh sb="3" eb="5">
      <t>カンコウ</t>
    </rPh>
    <rPh sb="5" eb="7">
      <t>ブッサン</t>
    </rPh>
    <rPh sb="7" eb="9">
      <t>キョウカイ</t>
    </rPh>
    <phoneticPr fontId="2"/>
  </si>
  <si>
    <t>栃木県農業振興公社</t>
    <rPh sb="0" eb="3">
      <t>トチギケン</t>
    </rPh>
    <rPh sb="3" eb="5">
      <t>ノウギョウ</t>
    </rPh>
    <rPh sb="5" eb="7">
      <t>シンコウ</t>
    </rPh>
    <rPh sb="7" eb="9">
      <t>コウシャ</t>
    </rPh>
    <phoneticPr fontId="2"/>
  </si>
  <si>
    <t>とちぎ農作物マーケティング協会</t>
    <rPh sb="3" eb="6">
      <t>ノウサクブツ</t>
    </rPh>
    <rPh sb="13" eb="15">
      <t>キョウカイ</t>
    </rPh>
    <phoneticPr fontId="2"/>
  </si>
  <si>
    <t>栃木県畜産協会</t>
    <rPh sb="0" eb="3">
      <t>トチギケン</t>
    </rPh>
    <rPh sb="3" eb="5">
      <t>チクサン</t>
    </rPh>
    <rPh sb="5" eb="7">
      <t>キョウカイ</t>
    </rPh>
    <phoneticPr fontId="2"/>
  </si>
  <si>
    <t>日光自然博物館</t>
    <rPh sb="0" eb="2">
      <t>ニッコウ</t>
    </rPh>
    <rPh sb="2" eb="4">
      <t>シゼン</t>
    </rPh>
    <rPh sb="4" eb="7">
      <t>ハクブツカン</t>
    </rPh>
    <phoneticPr fontId="2"/>
  </si>
  <si>
    <t>とちぎ建設技術センター</t>
  </si>
  <si>
    <t>栃木県民公園福祉協会</t>
  </si>
  <si>
    <t>渡良瀬遊水地アクリメーション振興財団</t>
    <rPh sb="5" eb="6">
      <t>チ</t>
    </rPh>
    <phoneticPr fontId="2"/>
  </si>
  <si>
    <t>栃木県体育協会</t>
    <phoneticPr fontId="2"/>
  </si>
  <si>
    <t>日光杉並木保護財団</t>
  </si>
  <si>
    <t>栃木県暴力追放県民センター</t>
  </si>
  <si>
    <t>栃木県私学退職金社団</t>
  </si>
  <si>
    <t>栃木県私立幼稚園振興財団</t>
  </si>
  <si>
    <t>栃木県立がんセンター</t>
    <phoneticPr fontId="2"/>
  </si>
  <si>
    <t>○</t>
    <phoneticPr fontId="2"/>
  </si>
  <si>
    <t>栃木県立リハビリテーションセンター</t>
    <rPh sb="0" eb="3">
      <t>トチギケン</t>
    </rPh>
    <rPh sb="3" eb="4">
      <t>タ</t>
    </rPh>
    <phoneticPr fontId="2"/>
  </si>
  <si>
    <t>県有施設整備基金</t>
    <rPh sb="0" eb="2">
      <t>ケンユウ</t>
    </rPh>
    <rPh sb="2" eb="4">
      <t>シセツ</t>
    </rPh>
    <rPh sb="4" eb="6">
      <t>セイビ</t>
    </rPh>
    <rPh sb="6" eb="8">
      <t>キキン</t>
    </rPh>
    <phoneticPr fontId="2"/>
  </si>
  <si>
    <t>地域医療介護総合確保基金</t>
    <rPh sb="0" eb="2">
      <t>チイキ</t>
    </rPh>
    <rPh sb="2" eb="4">
      <t>イリョウ</t>
    </rPh>
    <rPh sb="4" eb="6">
      <t>カイゴ</t>
    </rPh>
    <rPh sb="6" eb="8">
      <t>ソウゴウ</t>
    </rPh>
    <rPh sb="8" eb="10">
      <t>カクホ</t>
    </rPh>
    <rPh sb="10" eb="12">
      <t>キキン</t>
    </rPh>
    <phoneticPr fontId="2"/>
  </si>
  <si>
    <t>日光杉並木街道保護基金</t>
    <rPh sb="0" eb="2">
      <t>ニッコウ</t>
    </rPh>
    <rPh sb="2" eb="5">
      <t>スギナミキ</t>
    </rPh>
    <rPh sb="5" eb="7">
      <t>カイドウ</t>
    </rPh>
    <rPh sb="7" eb="9">
      <t>ホゴ</t>
    </rPh>
    <rPh sb="9" eb="11">
      <t>キキン</t>
    </rPh>
    <phoneticPr fontId="2"/>
  </si>
  <si>
    <t>地域福祉基金</t>
    <rPh sb="0" eb="2">
      <t>チイキ</t>
    </rPh>
    <rPh sb="2" eb="4">
      <t>フクシ</t>
    </rPh>
    <rPh sb="4" eb="6">
      <t>キキン</t>
    </rPh>
    <phoneticPr fontId="2"/>
  </si>
  <si>
    <t>-</t>
    <phoneticPr fontId="2"/>
  </si>
  <si>
    <t>次世代型路面電車システム整備事業支援基金</t>
    <rPh sb="0" eb="4">
      <t>ジセダイガタ</t>
    </rPh>
    <rPh sb="4" eb="6">
      <t>ロメン</t>
    </rPh>
    <rPh sb="6" eb="8">
      <t>デンシャ</t>
    </rPh>
    <rPh sb="12" eb="14">
      <t>セイビ</t>
    </rPh>
    <rPh sb="14" eb="16">
      <t>ジギョウ</t>
    </rPh>
    <rPh sb="16" eb="18">
      <t>シエン</t>
    </rPh>
    <rPh sb="18" eb="20">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</si>
  <si>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</si>
  <si>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</si>
  <si>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</si>
  <si>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・グループ内平均値と比較すると、将来負担比率は低い水準である一方、有形固定資産減価償却率は高い水準で推移している。
・将来負担比率は、地方債現在高等の増加により平成29年度から平成30年度に増加している。一方、有形固定資産減価償却率は、横ばいである。
・今後も、将来負担比率において大きな比重を占める地方債残高の抑制に向けて、事業費の節減や国庫補助金等の活用などにより県債発行額の縮減に努めるなど将来負担の軽減を図りつつ、計画的に老朽化施設の長寿命化を進めるなど公共施設の適切な管理に努めていく。</t>
    <rPh sb="67" eb="70">
      <t>チホウサイ</t>
    </rPh>
    <rPh sb="70" eb="72">
      <t>ゲンザイ</t>
    </rPh>
    <rPh sb="72" eb="73">
      <t>ダカ</t>
    </rPh>
    <rPh sb="73" eb="74">
      <t>トウ</t>
    </rPh>
    <rPh sb="75" eb="77">
      <t>ゾウカ</t>
    </rPh>
    <rPh sb="95" eb="97">
      <t>ゾウカ</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</si>
  <si>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</si>
  <si>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</si>
  <si>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</si>
  <si>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</si>
  <si>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グループ内平均値</t>
    <rPh sb="4" eb="5">
      <t>ナイ</t>
    </rPh>
    <rPh sb="5" eb="7">
      <t>ヘイキン</t>
    </rPh>
    <rPh sb="7" eb="8">
      <t>アタイ</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</si>
  <si>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</si>
  <si>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・グループ内平均値と比較すると、将来負担比率、実質公債比率とも低い水準で推移している。
・将来負担比率は、退職手当支給率の引下げなどによる将来負担額の減少や地方消費税率の引上げによる標準財政規模の増加等により、平成27年度まで減少傾向にあったが、平成28年度は実質的な交付税の減等により悪化した。平成29年度は、支給率の見直し等に伴う退職手当負担見込額の減少により改善した。また、平成30年度は地方債現在高等の増加によりに悪化している。
・実質公債費比率は、標準財政規模の改善等により平成27年度から減少が続いており、平成30年度は、公債償還費が減少したことにより４年連続で改善した。
・引き続き「とちぎ行革プラン2016」に基づき県債発行額の縮減に努めるなどして、将来負担比率及び実質公債比率の改善を図っていく。</t>
    <rPh sb="211" eb="213">
      <t>アッカ</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</si>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</sst>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quot;▲ &quot;#,##0.0"/>
    <numFmt numFmtId="189" formatCode="0.0;&quot;▲ &quot;0.0"/>
    <numFmt numFmtId="190" formatCode="#,##0.0_ "/>
    <numFmt numFmtId="191" formatCode="#,##0.00;&quot;▲ &quot;#,##0.00"/>
    <numFmt numFmtId="192" formatCode="#,##0.0_);[Red]\(#,##0.0\)"/>
  </numFmts>
  <fonts count="37"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1"/>
      <name val="ＭＳ Ｐゴシック"/>
      <family val="3"/>
      <charset val="128"/>
    </font>
    <font>
      <sz val="11"/>
      <color theme="1"/>
      <name val="游ゴシック"/>
      <family val="3"/>
      <charset val="128"/>
      <scheme val="minor"/>
    </font>
    <font>
      <sz val="16"/>
      <color indexed="8"/>
      <name val="ＭＳ ゴシック"/>
      <family val="3"/>
      <charset val="128"/>
    </font>
    <font>
      <sz val="16"/>
      <name val="ＭＳ 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1" fillId="0" borderId="0">
      <alignment vertical="center"/>
    </xf>
    <xf numFmtId="0" fontId="10" fillId="0" borderId="0"/>
    <xf numFmtId="0" fontId="10" fillId="0" borderId="0">
      <alignment vertical="center"/>
    </xf>
    <xf numFmtId="0" fontId="1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0" fillId="0" borderId="0">
      <alignment vertical="center"/>
    </xf>
    <xf numFmtId="0" fontId="10" fillId="0" borderId="0">
      <alignment vertical="center"/>
    </xf>
    <xf numFmtId="0" fontId="10" fillId="0" borderId="0"/>
    <xf numFmtId="0" fontId="10" fillId="0" borderId="0"/>
    <xf numFmtId="0" fontId="35" fillId="0" borderId="0">
      <alignment vertical="center"/>
    </xf>
  </cellStyleXfs>
  <cellXfs count="129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8" fillId="0" borderId="0" xfId="3" applyFont="1" applyAlignment="1"/>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8" fillId="0" borderId="0" xfId="3" applyFont="1" applyAlignment="1">
      <alignment horizontal="center" vertical="center" wrapText="1"/>
    </xf>
    <xf numFmtId="0" fontId="8" fillId="0" borderId="0" xfId="3" applyFont="1">
      <alignment vertical="center"/>
    </xf>
    <xf numFmtId="177" fontId="8" fillId="0" borderId="0" xfId="3" applyNumberFormat="1" applyFont="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3" fillId="4" borderId="5" xfId="5" applyFont="1" applyFill="1" applyBorder="1" applyAlignment="1">
      <alignment horizontal="center" vertical="center"/>
    </xf>
    <xf numFmtId="0" fontId="13"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4" fillId="0" borderId="41" xfId="6" applyNumberFormat="1" applyFont="1" applyBorder="1" applyAlignment="1">
      <alignment vertical="center"/>
    </xf>
    <xf numFmtId="178" fontId="14" fillId="0" borderId="48" xfId="6" applyNumberFormat="1" applyFont="1" applyBorder="1" applyAlignment="1">
      <alignment vertical="center"/>
    </xf>
    <xf numFmtId="178" fontId="14" fillId="0" borderId="15" xfId="6" applyNumberFormat="1" applyFont="1" applyBorder="1" applyAlignment="1">
      <alignment horizontal="center" vertical="center" wrapText="1"/>
    </xf>
    <xf numFmtId="178" fontId="14" fillId="0" borderId="39" xfId="6" applyNumberFormat="1" applyFont="1" applyBorder="1" applyAlignment="1">
      <alignment horizontal="center" vertical="center"/>
    </xf>
    <xf numFmtId="178" fontId="14" fillId="0" borderId="31" xfId="6" applyNumberFormat="1" applyFont="1" applyBorder="1" applyAlignment="1">
      <alignment horizontal="center" vertical="center"/>
    </xf>
    <xf numFmtId="178" fontId="14" fillId="0" borderId="42" xfId="6" applyNumberFormat="1" applyFont="1" applyBorder="1" applyAlignment="1">
      <alignment horizontal="center" vertical="center"/>
    </xf>
    <xf numFmtId="0" fontId="10" fillId="0" borderId="0" xfId="6"/>
    <xf numFmtId="178" fontId="14" fillId="0" borderId="37" xfId="6" applyNumberFormat="1" applyFont="1" applyBorder="1" applyAlignment="1">
      <alignment vertical="center"/>
    </xf>
    <xf numFmtId="178" fontId="14" fillId="0" borderId="40" xfId="6" applyNumberFormat="1" applyFont="1" applyBorder="1" applyAlignment="1">
      <alignment vertical="center"/>
    </xf>
    <xf numFmtId="0" fontId="10" fillId="0" borderId="47" xfId="6" applyFont="1" applyBorder="1" applyAlignment="1">
      <alignment vertical="center"/>
    </xf>
    <xf numFmtId="178" fontId="14" fillId="0" borderId="41" xfId="6" applyNumberFormat="1" applyFont="1" applyBorder="1" applyAlignment="1">
      <alignment horizontal="center" vertical="center"/>
    </xf>
    <xf numFmtId="178" fontId="14" fillId="0" borderId="52" xfId="6" applyNumberFormat="1" applyFont="1" applyBorder="1" applyAlignment="1">
      <alignment horizontal="center" vertical="center" wrapText="1"/>
    </xf>
    <xf numFmtId="178" fontId="14" fillId="0" borderId="53" xfId="6" applyNumberFormat="1" applyFont="1" applyBorder="1" applyAlignment="1">
      <alignment horizontal="center" vertical="center"/>
    </xf>
    <xf numFmtId="178" fontId="14" fillId="0" borderId="54" xfId="6" applyNumberFormat="1" applyFont="1" applyBorder="1" applyAlignment="1">
      <alignment horizontal="center" vertical="center" wrapText="1"/>
    </xf>
    <xf numFmtId="178" fontId="14" fillId="0" borderId="34" xfId="6" applyNumberFormat="1" applyFont="1" applyBorder="1" applyAlignment="1">
      <alignment horizontal="center" vertical="center"/>
    </xf>
    <xf numFmtId="178" fontId="14" fillId="0" borderId="48" xfId="6" applyNumberFormat="1" applyFont="1" applyBorder="1" applyAlignment="1">
      <alignment horizontal="center" vertical="center"/>
    </xf>
    <xf numFmtId="179" fontId="14" fillId="0" borderId="15" xfId="6" applyNumberFormat="1" applyFont="1" applyFill="1" applyBorder="1" applyAlignment="1">
      <alignment vertical="center"/>
    </xf>
    <xf numFmtId="179" fontId="14" fillId="0" borderId="41" xfId="6" applyNumberFormat="1" applyFont="1" applyFill="1" applyBorder="1" applyAlignment="1">
      <alignment vertical="center"/>
    </xf>
    <xf numFmtId="180" fontId="14" fillId="0" borderId="55" xfId="6" applyNumberFormat="1" applyFont="1" applyFill="1" applyBorder="1" applyAlignment="1">
      <alignment vertical="center"/>
    </xf>
    <xf numFmtId="179" fontId="14" fillId="0" borderId="53" xfId="6" applyNumberFormat="1" applyFont="1" applyFill="1" applyBorder="1" applyAlignment="1">
      <alignment vertical="center"/>
    </xf>
    <xf numFmtId="180" fontId="14" fillId="0" borderId="56" xfId="6" applyNumberFormat="1" applyFont="1" applyFill="1" applyBorder="1" applyAlignment="1">
      <alignment vertical="center"/>
    </xf>
    <xf numFmtId="180" fontId="14" fillId="0" borderId="15" xfId="6" applyNumberFormat="1" applyFont="1" applyBorder="1" applyAlignment="1">
      <alignment vertical="center"/>
    </xf>
    <xf numFmtId="178" fontId="14" fillId="0" borderId="37" xfId="6" applyNumberFormat="1" applyFont="1" applyBorder="1" applyAlignment="1">
      <alignment horizontal="center" vertical="center"/>
    </xf>
    <xf numFmtId="178" fontId="14" fillId="0" borderId="57" xfId="6" applyNumberFormat="1" applyFont="1" applyBorder="1" applyAlignment="1">
      <alignment horizontal="center" vertical="center"/>
    </xf>
    <xf numFmtId="179" fontId="14" fillId="0" borderId="58" xfId="6" applyNumberFormat="1" applyFont="1" applyFill="1" applyBorder="1" applyAlignment="1">
      <alignment vertical="center"/>
    </xf>
    <xf numFmtId="179" fontId="14" fillId="0" borderId="59" xfId="6" applyNumberFormat="1" applyFont="1" applyFill="1" applyBorder="1" applyAlignment="1">
      <alignment vertical="center"/>
    </xf>
    <xf numFmtId="180" fontId="14" fillId="0" borderId="57" xfId="6" applyNumberFormat="1" applyFont="1" applyFill="1" applyBorder="1" applyAlignment="1">
      <alignment vertical="center"/>
    </xf>
    <xf numFmtId="179" fontId="14" fillId="0" borderId="60" xfId="6" applyNumberFormat="1" applyFont="1" applyFill="1" applyBorder="1" applyAlignment="1">
      <alignment vertical="center"/>
    </xf>
    <xf numFmtId="180" fontId="14" fillId="0" borderId="61" xfId="6" applyNumberFormat="1" applyFont="1" applyFill="1" applyBorder="1" applyAlignment="1">
      <alignment vertical="center"/>
    </xf>
    <xf numFmtId="180" fontId="14" fillId="0" borderId="58" xfId="6" applyNumberFormat="1" applyFont="1" applyBorder="1" applyAlignment="1">
      <alignment vertical="center"/>
    </xf>
    <xf numFmtId="179" fontId="14" fillId="0" borderId="58" xfId="6" applyNumberFormat="1" applyFont="1" applyFill="1" applyBorder="1" applyAlignment="1">
      <alignment vertical="center" wrapText="1"/>
    </xf>
    <xf numFmtId="179" fontId="14" fillId="0" borderId="15" xfId="6" applyNumberFormat="1" applyFont="1" applyBorder="1" applyAlignment="1">
      <alignment vertical="center"/>
    </xf>
    <xf numFmtId="179" fontId="14" fillId="0" borderId="41" xfId="6" applyNumberFormat="1" applyFont="1" applyBorder="1" applyAlignment="1">
      <alignment vertical="center"/>
    </xf>
    <xf numFmtId="180" fontId="14" fillId="0" borderId="55" xfId="6" applyNumberFormat="1" applyFont="1" applyBorder="1" applyAlignment="1">
      <alignment vertical="center"/>
    </xf>
    <xf numFmtId="179" fontId="14" fillId="0" borderId="53" xfId="6" applyNumberFormat="1" applyFont="1" applyBorder="1" applyAlignment="1">
      <alignment vertical="center"/>
    </xf>
    <xf numFmtId="180" fontId="14" fillId="0" borderId="12" xfId="6" applyNumberFormat="1" applyFont="1" applyBorder="1" applyAlignment="1">
      <alignment vertical="center"/>
    </xf>
    <xf numFmtId="0" fontId="10" fillId="0" borderId="34" xfId="6" applyBorder="1"/>
    <xf numFmtId="0" fontId="10" fillId="0" borderId="34" xfId="6" applyBorder="1" applyAlignment="1">
      <alignment vertical="center"/>
    </xf>
    <xf numFmtId="0" fontId="15" fillId="0" borderId="34" xfId="6" applyFont="1" applyBorder="1"/>
    <xf numFmtId="0" fontId="10" fillId="0" borderId="0" xfId="7" applyAlignment="1"/>
    <xf numFmtId="0" fontId="10" fillId="0" borderId="34" xfId="7" applyBorder="1" applyAlignment="1"/>
    <xf numFmtId="177" fontId="10" fillId="0" borderId="34" xfId="7" applyNumberFormat="1" applyBorder="1" applyAlignment="1"/>
    <xf numFmtId="0" fontId="17" fillId="0" borderId="0" xfId="8" applyFont="1" applyFill="1">
      <alignment vertical="center"/>
    </xf>
    <xf numFmtId="49" fontId="17" fillId="0" borderId="0" xfId="8" applyNumberFormat="1" applyFont="1" applyFill="1">
      <alignment vertical="center"/>
    </xf>
    <xf numFmtId="0" fontId="17" fillId="0" borderId="0" xfId="8" applyFont="1">
      <alignment vertical="center"/>
    </xf>
    <xf numFmtId="0" fontId="19" fillId="0" borderId="0" xfId="8" applyFont="1" applyFill="1">
      <alignment vertical="center"/>
    </xf>
    <xf numFmtId="0" fontId="20" fillId="0" borderId="0" xfId="8" applyFont="1" applyFill="1">
      <alignment vertical="center"/>
    </xf>
    <xf numFmtId="184" fontId="17" fillId="0" borderId="36" xfId="8" applyNumberFormat="1" applyFont="1" applyFill="1" applyBorder="1" applyAlignment="1">
      <alignment horizontal="right" vertical="center" shrinkToFit="1"/>
    </xf>
    <xf numFmtId="184" fontId="17" fillId="0" borderId="8" xfId="8" applyNumberFormat="1" applyFont="1" applyFill="1" applyBorder="1" applyAlignment="1">
      <alignment horizontal="right" vertical="center" shrinkToFit="1"/>
    </xf>
    <xf numFmtId="184" fontId="17" fillId="0" borderId="9" xfId="8" applyNumberFormat="1" applyFont="1" applyFill="1" applyBorder="1" applyAlignment="1">
      <alignment horizontal="right" vertical="center" shrinkToFit="1"/>
    </xf>
    <xf numFmtId="0" fontId="21" fillId="0" borderId="47" xfId="9" applyFont="1" applyFill="1" applyBorder="1" applyAlignment="1">
      <alignment vertical="center"/>
    </xf>
    <xf numFmtId="184" fontId="17" fillId="0" borderId="36" xfId="8" applyNumberFormat="1" applyFont="1" applyFill="1" applyBorder="1" applyAlignment="1">
      <alignment vertical="center" shrinkToFit="1"/>
    </xf>
    <xf numFmtId="184" fontId="17" fillId="0" borderId="8" xfId="8" applyNumberFormat="1" applyFont="1" applyFill="1" applyBorder="1" applyAlignment="1">
      <alignment vertical="center" shrinkToFit="1"/>
    </xf>
    <xf numFmtId="184" fontId="17" fillId="0" borderId="9" xfId="8" applyNumberFormat="1" applyFont="1" applyFill="1" applyBorder="1" applyAlignment="1">
      <alignment vertical="center" shrinkToFit="1"/>
    </xf>
    <xf numFmtId="0" fontId="17" fillId="0" borderId="7" xfId="8" applyFont="1" applyFill="1" applyBorder="1" applyAlignment="1">
      <alignment horizontal="left" vertical="center"/>
    </xf>
    <xf numFmtId="0" fontId="21" fillId="0" borderId="74" xfId="9" applyFont="1" applyFill="1" applyBorder="1" applyAlignment="1">
      <alignment horizontal="center" vertical="center"/>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0" xfId="8" applyFont="1" applyFill="1" applyBorder="1" applyAlignment="1">
      <alignment horizontal="center" vertical="center"/>
    </xf>
    <xf numFmtId="0" fontId="17" fillId="0" borderId="0" xfId="8" applyFont="1" applyFill="1" applyBorder="1" applyAlignment="1">
      <alignment horizontal="center" vertical="center" wrapText="1"/>
    </xf>
    <xf numFmtId="0" fontId="17" fillId="0" borderId="8" xfId="8" applyFont="1" applyFill="1" applyBorder="1" applyAlignment="1">
      <alignment horizontal="center" vertical="center" textRotation="255"/>
    </xf>
    <xf numFmtId="0" fontId="17" fillId="0" borderId="8" xfId="8" applyFont="1" applyFill="1" applyBorder="1" applyAlignment="1">
      <alignment vertical="center"/>
    </xf>
    <xf numFmtId="0" fontId="17" fillId="0" borderId="8" xfId="8" applyFont="1" applyFill="1" applyBorder="1" applyAlignment="1">
      <alignment horizontal="right" vertical="center"/>
    </xf>
    <xf numFmtId="0" fontId="17" fillId="0" borderId="9" xfId="8" applyFont="1" applyFill="1" applyBorder="1" applyAlignment="1">
      <alignment horizontal="right" vertical="center"/>
    </xf>
    <xf numFmtId="0" fontId="17" fillId="0" borderId="0" xfId="8" applyFont="1" applyFill="1" applyBorder="1" applyAlignment="1">
      <alignment vertical="center"/>
    </xf>
    <xf numFmtId="0" fontId="17" fillId="0" borderId="0" xfId="8" applyFont="1" applyFill="1" applyBorder="1" applyAlignment="1">
      <alignment horizontal="right" vertical="center"/>
    </xf>
    <xf numFmtId="0" fontId="17" fillId="0" borderId="69" xfId="8" applyFont="1" applyFill="1" applyBorder="1" applyAlignment="1">
      <alignment horizontal="right" vertical="center"/>
    </xf>
    <xf numFmtId="0" fontId="17" fillId="0" borderId="70" xfId="8" applyFont="1" applyFill="1" applyBorder="1" applyAlignment="1">
      <alignment horizontal="center" vertical="center" textRotation="255"/>
    </xf>
    <xf numFmtId="0" fontId="17" fillId="0" borderId="71" xfId="8" applyFont="1" applyFill="1" applyBorder="1" applyAlignment="1">
      <alignment horizontal="center" vertical="center" textRotation="255"/>
    </xf>
    <xf numFmtId="0" fontId="17" fillId="0" borderId="71" xfId="8" applyFont="1" applyFill="1" applyBorder="1" applyAlignment="1">
      <alignment vertical="center"/>
    </xf>
    <xf numFmtId="0" fontId="17" fillId="0" borderId="71" xfId="8" applyFont="1" applyFill="1" applyBorder="1" applyAlignment="1">
      <alignment horizontal="right" vertical="center"/>
    </xf>
    <xf numFmtId="0" fontId="17" fillId="0" borderId="73" xfId="8" applyFont="1" applyFill="1" applyBorder="1" applyAlignment="1">
      <alignment horizontal="right" vertical="center"/>
    </xf>
    <xf numFmtId="0" fontId="17" fillId="0" borderId="70" xfId="8" applyFont="1" applyFill="1" applyBorder="1" applyAlignment="1">
      <alignment horizontal="center" vertical="center"/>
    </xf>
    <xf numFmtId="0" fontId="17" fillId="0" borderId="7" xfId="8" applyFont="1" applyFill="1" applyBorder="1">
      <alignment vertical="center"/>
    </xf>
    <xf numFmtId="0" fontId="17" fillId="0" borderId="0" xfId="8" applyFont="1" applyFill="1" applyBorder="1">
      <alignment vertical="center"/>
    </xf>
    <xf numFmtId="0" fontId="21" fillId="0" borderId="8" xfId="7" applyFont="1" applyFill="1" applyBorder="1" applyAlignment="1">
      <alignment horizontal="center" vertical="center" wrapText="1"/>
    </xf>
    <xf numFmtId="0" fontId="21" fillId="0" borderId="8" xfId="7" applyFont="1" applyFill="1" applyBorder="1" applyAlignment="1">
      <alignment horizontal="left" vertical="center"/>
    </xf>
    <xf numFmtId="0" fontId="10" fillId="0" borderId="8" xfId="8" applyFont="1" applyFill="1" applyBorder="1" applyAlignment="1">
      <alignment horizontal="left" vertical="center"/>
    </xf>
    <xf numFmtId="178" fontId="21" fillId="0" borderId="8" xfId="8" applyNumberFormat="1" applyFont="1" applyFill="1" applyBorder="1" applyAlignment="1">
      <alignment horizontal="right" vertical="center"/>
    </xf>
    <xf numFmtId="178" fontId="21" fillId="0" borderId="0" xfId="8" applyNumberFormat="1" applyFont="1" applyFill="1" applyBorder="1" applyAlignment="1">
      <alignment horizontal="right" vertical="center"/>
    </xf>
    <xf numFmtId="0" fontId="17" fillId="0" borderId="69" xfId="8" applyFont="1" applyFill="1" applyBorder="1">
      <alignment vertical="center"/>
    </xf>
    <xf numFmtId="49" fontId="17" fillId="0" borderId="7" xfId="8" applyNumberFormat="1" applyFont="1" applyFill="1" applyBorder="1">
      <alignment vertical="center"/>
    </xf>
    <xf numFmtId="49" fontId="17" fillId="0" borderId="0" xfId="8" applyNumberFormat="1" applyFont="1" applyFill="1" applyBorder="1">
      <alignment vertical="center"/>
    </xf>
    <xf numFmtId="49" fontId="17" fillId="0" borderId="0" xfId="8" applyNumberFormat="1" applyFont="1" applyFill="1" applyBorder="1" applyAlignment="1">
      <alignment vertical="center"/>
    </xf>
    <xf numFmtId="49" fontId="17" fillId="0" borderId="0" xfId="8" applyNumberFormat="1" applyFont="1" applyFill="1" applyBorder="1" applyAlignment="1">
      <alignment horizontal="center" vertical="center"/>
    </xf>
    <xf numFmtId="0" fontId="17" fillId="0" borderId="69" xfId="8" applyFont="1" applyFill="1" applyBorder="1" applyAlignment="1">
      <alignment horizontal="center" vertical="center"/>
    </xf>
    <xf numFmtId="0" fontId="17" fillId="0" borderId="70" xfId="8" applyFont="1" applyFill="1" applyBorder="1">
      <alignment vertical="center"/>
    </xf>
    <xf numFmtId="0" fontId="17" fillId="0" borderId="71" xfId="8" applyFont="1" applyFill="1" applyBorder="1">
      <alignment vertical="center"/>
    </xf>
    <xf numFmtId="0" fontId="17" fillId="0" borderId="73" xfId="8" applyFont="1" applyFill="1" applyBorder="1">
      <alignment vertical="center"/>
    </xf>
    <xf numFmtId="49" fontId="25" fillId="0" borderId="0" xfId="10" applyNumberFormat="1" applyFont="1">
      <alignment vertical="center"/>
    </xf>
    <xf numFmtId="49" fontId="17" fillId="0" borderId="0" xfId="10" applyNumberFormat="1" applyFont="1">
      <alignment vertical="center"/>
    </xf>
    <xf numFmtId="0" fontId="17" fillId="0" borderId="0" xfId="10" applyFont="1">
      <alignment vertical="center"/>
    </xf>
    <xf numFmtId="0" fontId="26" fillId="0" borderId="0" xfId="10" applyFont="1">
      <alignment vertical="center"/>
    </xf>
    <xf numFmtId="0" fontId="3" fillId="0" borderId="54" xfId="10" applyFont="1" applyBorder="1" applyAlignment="1">
      <alignment horizontal="center" vertical="center"/>
    </xf>
    <xf numFmtId="0" fontId="3" fillId="0" borderId="54" xfId="10" applyFont="1" applyBorder="1" applyAlignment="1">
      <alignment vertical="center"/>
    </xf>
    <xf numFmtId="0" fontId="17" fillId="0" borderId="0" xfId="10" applyFont="1" applyBorder="1">
      <alignment vertical="center"/>
    </xf>
    <xf numFmtId="0" fontId="17" fillId="0" borderId="12" xfId="10" applyFont="1" applyFill="1" applyBorder="1">
      <alignment vertical="center"/>
    </xf>
    <xf numFmtId="178" fontId="17" fillId="0" borderId="12"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0" fontId="17" fillId="0" borderId="12" xfId="10" applyFont="1" applyFill="1" applyBorder="1" applyAlignment="1">
      <alignment vertical="center"/>
    </xf>
    <xf numFmtId="0" fontId="17" fillId="0" borderId="12" xfId="10" applyFont="1" applyFill="1" applyBorder="1" applyAlignment="1">
      <alignment horizontal="center" vertical="center"/>
    </xf>
    <xf numFmtId="0" fontId="17" fillId="0" borderId="0" xfId="10" applyFont="1" applyFill="1" applyBorder="1">
      <alignment vertical="center"/>
    </xf>
    <xf numFmtId="178" fontId="17" fillId="0" borderId="0" xfId="10" applyNumberFormat="1" applyFont="1" applyFill="1" applyBorder="1" applyAlignment="1">
      <alignment horizontal="right"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vertical="center"/>
    </xf>
    <xf numFmtId="0" fontId="17" fillId="0" borderId="0" xfId="10" applyFont="1" applyFill="1" applyBorder="1" applyAlignment="1">
      <alignment horizontal="center" vertical="center"/>
    </xf>
    <xf numFmtId="0" fontId="17" fillId="0" borderId="12" xfId="10" applyFont="1" applyBorder="1">
      <alignment vertical="center"/>
    </xf>
    <xf numFmtId="0" fontId="17" fillId="0" borderId="0" xfId="10" applyFont="1" applyBorder="1" applyAlignment="1">
      <alignment horizontal="center" vertical="center"/>
    </xf>
    <xf numFmtId="0" fontId="17" fillId="0" borderId="54" xfId="10" applyFont="1" applyBorder="1">
      <alignment vertical="center"/>
    </xf>
    <xf numFmtId="0" fontId="21" fillId="0" borderId="0" xfId="10" applyFont="1" applyBorder="1">
      <alignment vertical="center"/>
    </xf>
    <xf numFmtId="0" fontId="21" fillId="0" borderId="0" xfId="10" applyFont="1">
      <alignment vertical="center"/>
    </xf>
    <xf numFmtId="0" fontId="17" fillId="0" borderId="0" xfId="10" applyFont="1" applyFill="1" applyBorder="1" applyAlignment="1">
      <alignment horizontal="center" vertical="center" wrapText="1"/>
    </xf>
    <xf numFmtId="0" fontId="17" fillId="0" borderId="0" xfId="10" applyFont="1" applyFill="1" applyBorder="1" applyAlignment="1">
      <alignment vertical="center" textRotation="255"/>
    </xf>
    <xf numFmtId="49" fontId="17" fillId="6" borderId="0" xfId="12" applyNumberFormat="1" applyFont="1" applyFill="1" applyProtection="1">
      <alignment vertical="center"/>
    </xf>
    <xf numFmtId="0" fontId="17" fillId="6" borderId="0" xfId="12" applyFont="1" applyFill="1" applyProtection="1">
      <alignment vertical="center"/>
    </xf>
    <xf numFmtId="0" fontId="17" fillId="6" borderId="0" xfId="12" applyFont="1" applyFill="1" applyBorder="1" applyAlignment="1" applyProtection="1">
      <alignment vertical="center"/>
    </xf>
    <xf numFmtId="0" fontId="17" fillId="6" borderId="71"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7"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2" xfId="12" applyFont="1" applyBorder="1" applyAlignment="1" applyProtection="1">
      <alignment horizontal="center" vertical="center" shrinkToFit="1"/>
      <protection locked="0"/>
    </xf>
    <xf numFmtId="0" fontId="29" fillId="0" borderId="92" xfId="12" applyFont="1" applyFill="1" applyBorder="1" applyAlignment="1" applyProtection="1">
      <alignment horizontal="center" vertical="center" shrinkToFit="1"/>
      <protection locked="0"/>
    </xf>
    <xf numFmtId="0" fontId="29" fillId="0" borderId="104" xfId="15" applyFont="1" applyBorder="1" applyAlignment="1" applyProtection="1">
      <alignment horizontal="center" vertical="center" shrinkToFit="1"/>
      <protection locked="0"/>
    </xf>
    <xf numFmtId="0" fontId="29" fillId="0" borderId="106" xfId="12" applyFont="1" applyBorder="1" applyAlignment="1" applyProtection="1">
      <alignment horizontal="center" vertical="center" shrinkToFit="1"/>
      <protection locked="0"/>
    </xf>
    <xf numFmtId="0" fontId="29" fillId="0" borderId="106" xfId="12" applyFont="1" applyFill="1" applyBorder="1" applyAlignment="1" applyProtection="1">
      <alignment horizontal="center" vertical="center" shrinkToFit="1"/>
      <protection locked="0"/>
    </xf>
    <xf numFmtId="0" fontId="29" fillId="0" borderId="117"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31"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17"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5"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31" fillId="6" borderId="0" xfId="12" applyFont="1" applyFill="1" applyBorder="1" applyProtection="1">
      <alignment vertical="center"/>
    </xf>
    <xf numFmtId="0" fontId="29" fillId="6" borderId="71" xfId="12" applyFont="1" applyFill="1" applyBorder="1" applyAlignment="1" applyProtection="1">
      <alignment vertical="center"/>
    </xf>
    <xf numFmtId="0" fontId="29" fillId="6" borderId="71"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9"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4" fillId="6" borderId="0" xfId="13" applyFont="1" applyFill="1" applyProtection="1">
      <alignment vertical="center"/>
    </xf>
    <xf numFmtId="0" fontId="1" fillId="0" borderId="0" xfId="13">
      <alignment vertical="center"/>
    </xf>
    <xf numFmtId="0" fontId="10" fillId="6" borderId="0" xfId="6" applyFill="1" applyProtection="1">
      <protection hidden="1"/>
    </xf>
    <xf numFmtId="0" fontId="10" fillId="6" borderId="0" xfId="6" applyFill="1"/>
    <xf numFmtId="0" fontId="10" fillId="6" borderId="0" xfId="6" applyFont="1" applyFill="1"/>
    <xf numFmtId="0" fontId="10" fillId="6" borderId="0" xfId="6" applyFont="1" applyFill="1" applyProtection="1">
      <protection hidden="1"/>
    </xf>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5"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3"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8" fontId="3" fillId="6" borderId="52" xfId="16" applyNumberFormat="1" applyFont="1" applyFill="1" applyBorder="1" applyAlignment="1">
      <alignment horizontal="right" vertical="center" shrinkToFit="1"/>
    </xf>
    <xf numFmtId="0" fontId="3" fillId="6" borderId="0" xfId="16" applyFont="1" applyFill="1" applyBorder="1" applyAlignment="1">
      <alignment vertical="center"/>
    </xf>
    <xf numFmtId="177" fontId="3" fillId="6" borderId="0" xfId="16" applyNumberFormat="1" applyFont="1" applyFill="1" applyBorder="1" applyAlignment="1">
      <alignment horizontal="right" vertical="center"/>
    </xf>
    <xf numFmtId="188" fontId="3" fillId="6" borderId="0" xfId="16" applyNumberFormat="1" applyFont="1" applyFill="1" applyBorder="1" applyAlignment="1">
      <alignment horizontal="right" vertical="center"/>
    </xf>
    <xf numFmtId="190"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5" xfId="16" applyNumberFormat="1" applyFont="1" applyFill="1" applyBorder="1">
      <alignment vertical="center"/>
    </xf>
    <xf numFmtId="191" fontId="14" fillId="0" borderId="34" xfId="16" applyNumberFormat="1" applyFont="1" applyFill="1" applyBorder="1" applyAlignment="1">
      <alignment horizontal="right" vertical="center" shrinkToFit="1"/>
    </xf>
    <xf numFmtId="191" fontId="14" fillId="0" borderId="186" xfId="16" applyNumberFormat="1" applyFont="1" applyFill="1" applyBorder="1" applyAlignment="1">
      <alignment horizontal="right" vertical="center" shrinkToFit="1"/>
    </xf>
    <xf numFmtId="191"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8" fontId="14" fillId="0" borderId="34" xfId="16" applyNumberFormat="1" applyFont="1" applyFill="1" applyBorder="1" applyAlignment="1">
      <alignment horizontal="right" vertical="center" shrinkToFit="1"/>
    </xf>
    <xf numFmtId="188" fontId="14" fillId="0" borderId="186" xfId="16" applyNumberFormat="1" applyFont="1" applyFill="1" applyBorder="1" applyAlignment="1">
      <alignment horizontal="right" vertical="center" shrinkToFit="1"/>
    </xf>
    <xf numFmtId="188"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90"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1" fillId="0" borderId="0" xfId="16" applyFont="1" applyFill="1" applyBorder="1" applyAlignment="1"/>
    <xf numFmtId="190" fontId="3" fillId="0" borderId="12" xfId="16" applyNumberFormat="1" applyFont="1" applyFill="1" applyBorder="1">
      <alignment vertical="center"/>
    </xf>
    <xf numFmtId="0" fontId="1" fillId="0" borderId="54" xfId="16" applyFont="1" applyFill="1" applyBorder="1">
      <alignment vertical="center"/>
    </xf>
    <xf numFmtId="0" fontId="29" fillId="0" borderId="65" xfId="16" applyFont="1" applyFill="1" applyBorder="1">
      <alignment vertical="center"/>
    </xf>
    <xf numFmtId="0" fontId="1" fillId="0" borderId="54" xfId="17" applyFont="1" applyFill="1" applyBorder="1">
      <alignment vertical="center"/>
    </xf>
    <xf numFmtId="190" fontId="3" fillId="0" borderId="54" xfId="17" applyNumberFormat="1" applyFont="1" applyFill="1" applyBorder="1">
      <alignment vertical="center"/>
    </xf>
    <xf numFmtId="178" fontId="14" fillId="0" borderId="41" xfId="18" applyNumberFormat="1" applyFont="1" applyBorder="1" applyAlignment="1">
      <alignment vertical="center"/>
    </xf>
    <xf numFmtId="178" fontId="14" fillId="0" borderId="48" xfId="18" applyNumberFormat="1" applyFont="1" applyBorder="1" applyAlignment="1">
      <alignment vertical="center"/>
    </xf>
    <xf numFmtId="178" fontId="14" fillId="0" borderId="37" xfId="18" applyNumberFormat="1" applyFont="1" applyBorder="1" applyAlignment="1">
      <alignment vertical="center"/>
    </xf>
    <xf numFmtId="178" fontId="14" fillId="0" borderId="40" xfId="18" applyNumberFormat="1" applyFont="1" applyBorder="1" applyAlignment="1">
      <alignment vertical="center"/>
    </xf>
    <xf numFmtId="178" fontId="14" fillId="0" borderId="41" xfId="18" applyNumberFormat="1" applyFont="1" applyBorder="1" applyAlignment="1">
      <alignment horizontal="center" vertical="center"/>
    </xf>
    <xf numFmtId="178" fontId="14" fillId="0" borderId="52" xfId="18" applyNumberFormat="1" applyFont="1" applyBorder="1" applyAlignment="1">
      <alignment horizontal="center" vertical="center" wrapText="1"/>
    </xf>
    <xf numFmtId="178" fontId="21" fillId="0" borderId="53" xfId="18" applyNumberFormat="1" applyFont="1" applyBorder="1" applyAlignment="1">
      <alignment horizontal="center" vertical="center"/>
    </xf>
    <xf numFmtId="178" fontId="14" fillId="0" borderId="54" xfId="18" applyNumberFormat="1" applyFont="1" applyBorder="1" applyAlignment="1">
      <alignment horizontal="center" vertical="center" wrapText="1"/>
    </xf>
    <xf numFmtId="178" fontId="14" fillId="0" borderId="34" xfId="18" applyNumberFormat="1" applyFont="1" applyBorder="1" applyAlignment="1">
      <alignment horizontal="center" vertical="center"/>
    </xf>
    <xf numFmtId="177" fontId="14" fillId="0" borderId="15" xfId="19" applyNumberFormat="1" applyFont="1" applyFill="1" applyBorder="1" applyAlignment="1">
      <alignment horizontal="right" vertical="center" shrinkToFit="1"/>
    </xf>
    <xf numFmtId="177" fontId="14" fillId="0" borderId="41" xfId="19" applyNumberFormat="1" applyFont="1" applyFill="1" applyBorder="1" applyAlignment="1">
      <alignment horizontal="right" vertical="center" shrinkToFit="1"/>
    </xf>
    <xf numFmtId="188" fontId="14" fillId="0" borderId="55" xfId="19" applyNumberFormat="1" applyFont="1" applyFill="1" applyBorder="1" applyAlignment="1">
      <alignment horizontal="right" vertical="center" shrinkToFit="1"/>
    </xf>
    <xf numFmtId="177" fontId="14" fillId="0" borderId="53" xfId="19" applyNumberFormat="1" applyFont="1" applyFill="1" applyBorder="1" applyAlignment="1">
      <alignment horizontal="right" vertical="center" shrinkToFit="1"/>
    </xf>
    <xf numFmtId="188" fontId="14" fillId="0" borderId="56" xfId="19" applyNumberFormat="1" applyFont="1" applyFill="1" applyBorder="1" applyAlignment="1">
      <alignment horizontal="right" vertical="center" shrinkToFit="1"/>
    </xf>
    <xf numFmtId="188" fontId="14" fillId="0" borderId="15" xfId="19" applyNumberFormat="1" applyFont="1" applyBorder="1" applyAlignment="1">
      <alignment horizontal="right" vertical="center" shrinkToFit="1"/>
    </xf>
    <xf numFmtId="178" fontId="14" fillId="0" borderId="37" xfId="18" applyNumberFormat="1" applyFont="1" applyBorder="1" applyAlignment="1">
      <alignment horizontal="center" vertical="center"/>
    </xf>
    <xf numFmtId="178" fontId="14" fillId="0" borderId="57" xfId="18" applyNumberFormat="1" applyFont="1" applyBorder="1" applyAlignment="1">
      <alignment horizontal="center" vertical="center"/>
    </xf>
    <xf numFmtId="177" fontId="14" fillId="0" borderId="58" xfId="19" applyNumberFormat="1" applyFont="1" applyFill="1" applyBorder="1" applyAlignment="1">
      <alignment horizontal="right" vertical="center" shrinkToFit="1"/>
    </xf>
    <xf numFmtId="177" fontId="14" fillId="0" borderId="59" xfId="19" applyNumberFormat="1" applyFont="1" applyFill="1" applyBorder="1" applyAlignment="1">
      <alignment horizontal="right" vertical="center" shrinkToFit="1"/>
    </xf>
    <xf numFmtId="188" fontId="14" fillId="0" borderId="57" xfId="19" applyNumberFormat="1" applyFont="1" applyFill="1" applyBorder="1" applyAlignment="1">
      <alignment horizontal="right" vertical="center" shrinkToFit="1"/>
    </xf>
    <xf numFmtId="177" fontId="14" fillId="0" borderId="60" xfId="19" applyNumberFormat="1" applyFont="1" applyFill="1" applyBorder="1" applyAlignment="1">
      <alignment horizontal="right" vertical="center" shrinkToFit="1"/>
    </xf>
    <xf numFmtId="188" fontId="14" fillId="0" borderId="61" xfId="19" applyNumberFormat="1" applyFont="1" applyFill="1" applyBorder="1" applyAlignment="1">
      <alignment horizontal="right" vertical="center" shrinkToFit="1"/>
    </xf>
    <xf numFmtId="188" fontId="14" fillId="0" borderId="58" xfId="19" applyNumberFormat="1" applyFont="1" applyBorder="1" applyAlignment="1">
      <alignment horizontal="right" vertical="center" shrinkToFit="1"/>
    </xf>
    <xf numFmtId="178" fontId="14" fillId="0" borderId="48" xfId="18" applyNumberFormat="1" applyFont="1" applyBorder="1" applyAlignment="1">
      <alignment horizontal="center" vertical="center"/>
    </xf>
    <xf numFmtId="177" fontId="14" fillId="0" borderId="15" xfId="19" applyNumberFormat="1" applyFont="1" applyBorder="1" applyAlignment="1">
      <alignment horizontal="right" vertical="center" shrinkToFit="1"/>
    </xf>
    <xf numFmtId="177" fontId="14" fillId="0" borderId="41" xfId="19" applyNumberFormat="1" applyFont="1" applyBorder="1" applyAlignment="1">
      <alignment horizontal="right" vertical="center" shrinkToFit="1"/>
    </xf>
    <xf numFmtId="188" fontId="14" fillId="0" borderId="55" xfId="19" applyNumberFormat="1" applyFont="1" applyBorder="1" applyAlignment="1">
      <alignment horizontal="right" vertical="center" shrinkToFit="1"/>
    </xf>
    <xf numFmtId="177" fontId="14" fillId="0" borderId="53" xfId="19" applyNumberFormat="1" applyFont="1" applyBorder="1" applyAlignment="1">
      <alignment horizontal="right" vertical="center" shrinkToFit="1"/>
    </xf>
    <xf numFmtId="188" fontId="14"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6" fillId="2" borderId="4" xfId="5" applyFont="1" applyFill="1" applyBorder="1" applyAlignment="1">
      <alignment horizontal="center" vertical="center"/>
    </xf>
    <xf numFmtId="0" fontId="6" fillId="2" borderId="5" xfId="5" applyFont="1" applyFill="1" applyBorder="1" applyAlignment="1">
      <alignment horizontal="center" vertical="center"/>
    </xf>
    <xf numFmtId="0" fontId="6" fillId="2" borderId="6" xfId="5" applyFont="1" applyFill="1" applyBorder="1" applyAlignment="1">
      <alignment horizontal="center" vertical="center"/>
    </xf>
    <xf numFmtId="176" fontId="6" fillId="0" borderId="4" xfId="5" applyNumberFormat="1" applyFont="1" applyFill="1" applyBorder="1" applyAlignment="1" applyProtection="1">
      <alignment horizontal="right" vertical="center" shrinkToFit="1"/>
    </xf>
    <xf numFmtId="176" fontId="6" fillId="0" borderId="5" xfId="5" applyNumberFormat="1" applyFont="1" applyFill="1" applyBorder="1" applyAlignment="1" applyProtection="1">
      <alignment horizontal="right" vertical="center" shrinkToFit="1"/>
    </xf>
    <xf numFmtId="176" fontId="6" fillId="0" borderId="10" xfId="5" applyNumberFormat="1" applyFont="1" applyFill="1" applyBorder="1" applyAlignment="1" applyProtection="1">
      <alignment horizontal="right" vertical="center" shrinkToFit="1"/>
    </xf>
    <xf numFmtId="176" fontId="6" fillId="0" borderId="14" xfId="5" applyNumberFormat="1" applyFont="1" applyFill="1" applyBorder="1" applyAlignment="1" applyProtection="1">
      <alignment horizontal="right" vertical="center" shrinkToFit="1"/>
    </xf>
    <xf numFmtId="176" fontId="6" fillId="0" borderId="15" xfId="5" applyNumberFormat="1" applyFont="1" applyFill="1" applyBorder="1" applyAlignment="1" applyProtection="1">
      <alignment horizontal="right" vertical="center" shrinkToFit="1"/>
    </xf>
    <xf numFmtId="176" fontId="6" fillId="0" borderId="16" xfId="5" applyNumberFormat="1" applyFont="1" applyFill="1" applyBorder="1" applyAlignment="1" applyProtection="1">
      <alignment horizontal="right" vertical="center" shrinkToFit="1"/>
    </xf>
    <xf numFmtId="176" fontId="6" fillId="0" borderId="20" xfId="5" applyNumberFormat="1" applyFont="1" applyFill="1" applyBorder="1" applyAlignment="1" applyProtection="1">
      <alignment horizontal="right" vertical="center" shrinkToFit="1"/>
    </xf>
    <xf numFmtId="176" fontId="6" fillId="0" borderId="21" xfId="5" applyNumberFormat="1" applyFont="1" applyFill="1" applyBorder="1" applyAlignment="1" applyProtection="1">
      <alignment horizontal="right" vertical="center" shrinkToFit="1"/>
    </xf>
    <xf numFmtId="176" fontId="6" fillId="0" borderId="22" xfId="5" applyNumberFormat="1" applyFont="1" applyFill="1" applyBorder="1" applyAlignment="1" applyProtection="1">
      <alignment horizontal="right" vertical="center" shrinkToFit="1"/>
    </xf>
    <xf numFmtId="0" fontId="7" fillId="2" borderId="23" xfId="5" applyFont="1" applyFill="1" applyBorder="1" applyAlignment="1">
      <alignment horizontal="center" vertical="center"/>
    </xf>
    <xf numFmtId="0" fontId="7" fillId="2" borderId="5" xfId="5" applyFont="1" applyFill="1" applyBorder="1" applyAlignment="1">
      <alignment horizontal="center" vertical="center"/>
    </xf>
    <xf numFmtId="0" fontId="7" fillId="2" borderId="10" xfId="5" applyFont="1" applyFill="1" applyBorder="1" applyAlignment="1">
      <alignment horizontal="center" vertical="center"/>
    </xf>
    <xf numFmtId="177" fontId="7" fillId="0" borderId="27" xfId="5" applyNumberFormat="1" applyFont="1" applyFill="1" applyBorder="1" applyAlignment="1" applyProtection="1">
      <alignment horizontal="right" vertical="center" shrinkToFit="1"/>
    </xf>
    <xf numFmtId="177" fontId="7" fillId="0" borderId="28" xfId="5" applyNumberFormat="1" applyFont="1" applyFill="1" applyBorder="1" applyAlignment="1" applyProtection="1">
      <alignment horizontal="right" vertical="center" shrinkToFit="1"/>
    </xf>
    <xf numFmtId="177" fontId="7" fillId="0" borderId="29" xfId="5" applyNumberFormat="1" applyFont="1" applyFill="1" applyBorder="1" applyAlignment="1" applyProtection="1">
      <alignment horizontal="right" vertical="center" shrinkToFit="1"/>
    </xf>
    <xf numFmtId="177" fontId="7" fillId="0" borderId="33" xfId="5" applyNumberFormat="1" applyFont="1" applyFill="1" applyBorder="1" applyAlignment="1" applyProtection="1">
      <alignment horizontal="right" vertical="center" shrinkToFit="1"/>
    </xf>
    <xf numFmtId="177" fontId="7" fillId="0" borderId="34" xfId="5" applyNumberFormat="1" applyFont="1" applyFill="1" applyBorder="1" applyAlignment="1" applyProtection="1">
      <alignment horizontal="right" vertical="center" shrinkToFit="1"/>
    </xf>
    <xf numFmtId="177" fontId="7" fillId="0" borderId="35" xfId="5" applyNumberFormat="1" applyFont="1" applyFill="1" applyBorder="1" applyAlignment="1" applyProtection="1">
      <alignment horizontal="right" vertical="center" shrinkToFit="1"/>
    </xf>
    <xf numFmtId="177" fontId="7" fillId="0" borderId="20" xfId="5" applyNumberFormat="1" applyFont="1" applyFill="1" applyBorder="1" applyAlignment="1" applyProtection="1">
      <alignment horizontal="right" vertical="center" shrinkToFit="1"/>
    </xf>
    <xf numFmtId="177" fontId="7" fillId="0" borderId="21" xfId="5" applyNumberFormat="1" applyFont="1" applyFill="1" applyBorder="1" applyAlignment="1" applyProtection="1">
      <alignment horizontal="right" vertical="center" shrinkToFit="1"/>
    </xf>
    <xf numFmtId="177" fontId="7" fillId="0" borderId="22" xfId="5" applyNumberFormat="1" applyFont="1" applyFill="1" applyBorder="1" applyAlignment="1" applyProtection="1">
      <alignment horizontal="right" vertical="center" shrinkToFit="1"/>
    </xf>
    <xf numFmtId="0" fontId="23" fillId="0" borderId="0" xfId="8" applyNumberFormat="1" applyFont="1" applyFill="1" applyBorder="1" applyAlignment="1" applyProtection="1">
      <alignment horizontal="left" vertical="center" wrapText="1"/>
      <protection hidden="1"/>
    </xf>
    <xf numFmtId="187" fontId="17" fillId="0" borderId="0" xfId="8" applyNumberFormat="1" applyFont="1" applyFill="1" applyBorder="1" applyAlignment="1" applyProtection="1">
      <alignment horizontal="center" vertical="center" shrinkToFit="1"/>
      <protection hidden="1"/>
    </xf>
    <xf numFmtId="0" fontId="17" fillId="0" borderId="0" xfId="8" applyFont="1" applyFill="1" applyBorder="1" applyAlignment="1" applyProtection="1">
      <alignment horizontal="center" vertical="center" shrinkToFit="1"/>
      <protection hidden="1"/>
    </xf>
    <xf numFmtId="0" fontId="17" fillId="0" borderId="0" xfId="8" applyFont="1" applyFill="1" applyBorder="1" applyAlignment="1">
      <alignment horizontal="center" vertical="center" shrinkToFit="1"/>
    </xf>
    <xf numFmtId="49" fontId="17" fillId="0" borderId="0" xfId="8" applyNumberFormat="1" applyFont="1" applyFill="1" applyBorder="1" applyAlignment="1">
      <alignment horizontal="center" vertical="center"/>
    </xf>
    <xf numFmtId="0" fontId="17" fillId="0" borderId="0" xfId="8" applyFont="1" applyFill="1" applyBorder="1" applyAlignment="1">
      <alignment horizontal="center" vertical="center"/>
    </xf>
    <xf numFmtId="0" fontId="17" fillId="0" borderId="70" xfId="8" applyFont="1" applyFill="1" applyBorder="1" applyAlignment="1">
      <alignment horizontal="left" vertical="center"/>
    </xf>
    <xf numFmtId="0" fontId="17" fillId="0" borderId="71" xfId="8" applyFont="1" applyFill="1" applyBorder="1" applyAlignment="1">
      <alignment horizontal="left" vertical="center"/>
    </xf>
    <xf numFmtId="0" fontId="17" fillId="0" borderId="73" xfId="8" applyFont="1" applyFill="1" applyBorder="1" applyAlignment="1">
      <alignment horizontal="left" vertical="center"/>
    </xf>
    <xf numFmtId="178" fontId="17" fillId="0" borderId="70" xfId="8" applyNumberFormat="1" applyFont="1" applyFill="1" applyBorder="1" applyAlignment="1">
      <alignment horizontal="right" vertical="center" shrinkToFit="1"/>
    </xf>
    <xf numFmtId="178" fontId="17" fillId="0" borderId="71" xfId="8" applyNumberFormat="1" applyFont="1" applyFill="1" applyBorder="1" applyAlignment="1">
      <alignment horizontal="right" vertical="center" shrinkToFit="1"/>
    </xf>
    <xf numFmtId="178" fontId="17" fillId="0" borderId="73" xfId="8" applyNumberFormat="1" applyFont="1" applyFill="1" applyBorder="1" applyAlignment="1">
      <alignment horizontal="right" vertical="center" shrinkToFit="1"/>
    </xf>
    <xf numFmtId="0" fontId="23" fillId="0" borderId="0" xfId="8" applyFont="1" applyFill="1" applyBorder="1" applyAlignment="1">
      <alignment horizontal="left" vertical="center" wrapText="1"/>
    </xf>
    <xf numFmtId="0" fontId="23" fillId="0" borderId="69" xfId="8" applyFont="1" applyFill="1" applyBorder="1" applyAlignment="1">
      <alignment horizontal="left" vertical="center" wrapText="1"/>
    </xf>
    <xf numFmtId="181" fontId="17" fillId="0" borderId="7" xfId="8" applyNumberFormat="1" applyFont="1" applyFill="1" applyBorder="1" applyAlignment="1">
      <alignment horizontal="right" vertical="center" shrinkToFit="1"/>
    </xf>
    <xf numFmtId="181" fontId="17" fillId="0" borderId="0" xfId="8" applyNumberFormat="1" applyFont="1" applyFill="1" applyBorder="1" applyAlignment="1">
      <alignment horizontal="right" vertical="center" shrinkToFit="1"/>
    </xf>
    <xf numFmtId="181" fontId="17" fillId="0" borderId="69" xfId="8" applyNumberFormat="1" applyFont="1" applyFill="1" applyBorder="1" applyAlignment="1">
      <alignment horizontal="right" vertical="center" shrinkToFit="1"/>
    </xf>
    <xf numFmtId="0" fontId="21" fillId="0" borderId="36" xfId="7" applyFont="1" applyFill="1" applyBorder="1" applyAlignment="1">
      <alignment horizontal="center" vertical="center" wrapText="1"/>
    </xf>
    <xf numFmtId="0" fontId="11" fillId="0" borderId="8" xfId="8" applyFill="1" applyBorder="1" applyAlignment="1">
      <alignment horizontal="center" vertical="center" wrapText="1"/>
    </xf>
    <xf numFmtId="0" fontId="11" fillId="0" borderId="9" xfId="8" applyFill="1" applyBorder="1" applyAlignment="1">
      <alignment horizontal="center" vertical="center" wrapText="1"/>
    </xf>
    <xf numFmtId="0" fontId="11" fillId="0" borderId="7" xfId="8" applyFill="1" applyBorder="1" applyAlignment="1">
      <alignment horizontal="center" vertical="center" wrapText="1"/>
    </xf>
    <xf numFmtId="0" fontId="11" fillId="0" borderId="0" xfId="8" applyFill="1" applyAlignment="1">
      <alignment horizontal="center" vertical="center" wrapText="1"/>
    </xf>
    <xf numFmtId="0" fontId="11" fillId="0" borderId="69" xfId="8" applyFill="1" applyBorder="1" applyAlignment="1">
      <alignment horizontal="center" vertical="center" wrapText="1"/>
    </xf>
    <xf numFmtId="0" fontId="11" fillId="0" borderId="70" xfId="8" applyFill="1" applyBorder="1" applyAlignment="1">
      <alignment horizontal="center" vertical="center" wrapText="1"/>
    </xf>
    <xf numFmtId="0" fontId="11" fillId="0" borderId="71" xfId="8" applyFill="1" applyBorder="1" applyAlignment="1">
      <alignment horizontal="center" vertical="center" wrapText="1"/>
    </xf>
    <xf numFmtId="0" fontId="11" fillId="0" borderId="73" xfId="8" applyFill="1" applyBorder="1" applyAlignment="1">
      <alignment horizontal="center" vertical="center" wrapText="1"/>
    </xf>
    <xf numFmtId="0" fontId="21" fillId="0" borderId="36" xfId="7" applyFont="1" applyFill="1" applyBorder="1" applyAlignment="1">
      <alignment horizontal="left" vertical="center"/>
    </xf>
    <xf numFmtId="0" fontId="21" fillId="0" borderId="8" xfId="7" applyFont="1" applyFill="1" applyBorder="1" applyAlignment="1">
      <alignment horizontal="left" vertical="center"/>
    </xf>
    <xf numFmtId="0" fontId="21" fillId="0" borderId="9" xfId="7" applyFont="1" applyFill="1" applyBorder="1" applyAlignment="1">
      <alignment horizontal="left" vertical="center"/>
    </xf>
    <xf numFmtId="178" fontId="17" fillId="0" borderId="36" xfId="8" applyNumberFormat="1" applyFont="1" applyFill="1" applyBorder="1" applyAlignment="1">
      <alignment horizontal="right" vertical="center" shrinkToFit="1"/>
    </xf>
    <xf numFmtId="178" fontId="17" fillId="0" borderId="8" xfId="8" applyNumberFormat="1" applyFont="1" applyFill="1" applyBorder="1" applyAlignment="1">
      <alignment horizontal="right" vertical="center" shrinkToFit="1"/>
    </xf>
    <xf numFmtId="178" fontId="17" fillId="0" borderId="9" xfId="8" applyNumberFormat="1" applyFont="1" applyFill="1" applyBorder="1" applyAlignment="1">
      <alignment horizontal="right" vertical="center" shrinkToFit="1"/>
    </xf>
    <xf numFmtId="0" fontId="21" fillId="0" borderId="7" xfId="7" applyFont="1" applyFill="1" applyBorder="1" applyAlignment="1">
      <alignment horizontal="left" vertical="center"/>
    </xf>
    <xf numFmtId="0" fontId="21" fillId="0" borderId="0" xfId="7" applyFont="1" applyFill="1" applyBorder="1" applyAlignment="1">
      <alignment horizontal="left" vertical="center"/>
    </xf>
    <xf numFmtId="0" fontId="21" fillId="0" borderId="69" xfId="7" applyFont="1" applyFill="1" applyBorder="1" applyAlignment="1">
      <alignment horizontal="left" vertical="center"/>
    </xf>
    <xf numFmtId="178" fontId="17" fillId="0" borderId="7" xfId="8" applyNumberFormat="1" applyFont="1" applyFill="1" applyBorder="1" applyAlignment="1">
      <alignment horizontal="right" vertical="center" shrinkToFit="1"/>
    </xf>
    <xf numFmtId="178" fontId="17" fillId="0" borderId="0" xfId="8" applyNumberFormat="1" applyFont="1" applyFill="1" applyBorder="1" applyAlignment="1">
      <alignment horizontal="right" vertical="center" shrinkToFit="1"/>
    </xf>
    <xf numFmtId="178" fontId="17" fillId="0" borderId="69" xfId="8" applyNumberFormat="1" applyFont="1" applyFill="1" applyBorder="1" applyAlignment="1">
      <alignment horizontal="right" vertical="center" shrinkToFit="1"/>
    </xf>
    <xf numFmtId="0" fontId="23" fillId="0" borderId="71" xfId="8" applyFont="1" applyFill="1" applyBorder="1" applyAlignment="1">
      <alignment horizontal="left" vertical="center" wrapText="1"/>
    </xf>
    <xf numFmtId="0" fontId="23" fillId="0" borderId="73" xfId="8" applyFont="1" applyFill="1" applyBorder="1" applyAlignment="1">
      <alignment horizontal="left" vertical="center" wrapText="1"/>
    </xf>
    <xf numFmtId="181" fontId="17" fillId="0" borderId="70" xfId="8" applyNumberFormat="1" applyFont="1" applyFill="1" applyBorder="1" applyAlignment="1">
      <alignment horizontal="right" vertical="center" shrinkToFit="1"/>
    </xf>
    <xf numFmtId="181" fontId="17" fillId="0" borderId="71" xfId="8" applyNumberFormat="1" applyFont="1" applyFill="1" applyBorder="1" applyAlignment="1">
      <alignment horizontal="right" vertical="center" shrinkToFit="1"/>
    </xf>
    <xf numFmtId="181" fontId="17" fillId="0" borderId="73" xfId="8" applyNumberFormat="1" applyFont="1" applyFill="1" applyBorder="1" applyAlignment="1">
      <alignment horizontal="right" vertical="center" shrinkToFit="1"/>
    </xf>
    <xf numFmtId="0" fontId="21" fillId="0" borderId="70" xfId="7" applyFont="1" applyFill="1" applyBorder="1" applyAlignment="1">
      <alignment horizontal="left" vertical="center"/>
    </xf>
    <xf numFmtId="0" fontId="21" fillId="0" borderId="71" xfId="7" applyFont="1" applyFill="1" applyBorder="1" applyAlignment="1">
      <alignment horizontal="left" vertical="center"/>
    </xf>
    <xf numFmtId="0" fontId="21" fillId="0" borderId="73" xfId="7" applyFont="1" applyFill="1" applyBorder="1" applyAlignment="1">
      <alignment horizontal="left" vertical="center"/>
    </xf>
    <xf numFmtId="0" fontId="17" fillId="0" borderId="70" xfId="8" applyFont="1" applyFill="1" applyBorder="1" applyAlignment="1">
      <alignment horizontal="center" vertical="center" shrinkToFit="1"/>
    </xf>
    <xf numFmtId="0" fontId="17" fillId="0" borderId="71" xfId="8" applyFont="1" applyFill="1" applyBorder="1" applyAlignment="1">
      <alignment horizontal="center" vertical="center" shrinkToFit="1"/>
    </xf>
    <xf numFmtId="0" fontId="17" fillId="0" borderId="72" xfId="8" applyFont="1" applyFill="1" applyBorder="1" applyAlignment="1">
      <alignment horizontal="center" vertical="center" shrinkToFit="1"/>
    </xf>
    <xf numFmtId="181" fontId="17" fillId="0" borderId="44" xfId="8" applyNumberFormat="1" applyFont="1" applyFill="1" applyBorder="1" applyAlignment="1">
      <alignment horizontal="right" vertical="center" shrinkToFit="1"/>
    </xf>
    <xf numFmtId="181" fontId="17" fillId="0" borderId="18" xfId="8" applyNumberFormat="1" applyFont="1" applyFill="1" applyBorder="1" applyAlignment="1">
      <alignment horizontal="right" vertical="center" shrinkToFit="1"/>
    </xf>
    <xf numFmtId="181" fontId="17" fillId="0" borderId="19" xfId="8" applyNumberFormat="1" applyFont="1" applyFill="1" applyBorder="1" applyAlignment="1">
      <alignment horizontal="right" vertical="center" shrinkToFit="1"/>
    </xf>
    <xf numFmtId="0" fontId="17" fillId="0" borderId="1" xfId="8" applyFont="1" applyFill="1" applyBorder="1" applyAlignment="1">
      <alignment horizontal="center" vertical="center"/>
    </xf>
    <xf numFmtId="0" fontId="17" fillId="0" borderId="2" xfId="8" applyFont="1" applyFill="1" applyBorder="1" applyAlignment="1">
      <alignment horizontal="center" vertical="center"/>
    </xf>
    <xf numFmtId="0" fontId="17" fillId="0" borderId="76" xfId="8" applyFont="1" applyFill="1" applyBorder="1" applyAlignment="1">
      <alignment horizontal="center" vertical="center"/>
    </xf>
    <xf numFmtId="178" fontId="17" fillId="0" borderId="77" xfId="8" applyNumberFormat="1" applyFont="1" applyFill="1" applyBorder="1" applyAlignment="1">
      <alignment horizontal="right" vertical="center" shrinkToFit="1"/>
    </xf>
    <xf numFmtId="178" fontId="17" fillId="0" borderId="2" xfId="8" applyNumberFormat="1" applyFont="1" applyFill="1" applyBorder="1" applyAlignment="1">
      <alignment horizontal="right" vertical="center" shrinkToFit="1"/>
    </xf>
    <xf numFmtId="0" fontId="17" fillId="0" borderId="39" xfId="8" applyFont="1" applyFill="1" applyBorder="1" applyAlignment="1">
      <alignment vertical="center"/>
    </xf>
    <xf numFmtId="0" fontId="17" fillId="0" borderId="31" xfId="8" applyFont="1" applyFill="1" applyBorder="1" applyAlignment="1">
      <alignment vertical="center"/>
    </xf>
    <xf numFmtId="0" fontId="17" fillId="0" borderId="42" xfId="8" applyFont="1" applyFill="1" applyBorder="1" applyAlignment="1">
      <alignment vertical="center"/>
    </xf>
    <xf numFmtId="178" fontId="17" fillId="0" borderId="39" xfId="8" applyNumberFormat="1" applyFont="1" applyFill="1" applyBorder="1" applyAlignment="1">
      <alignment horizontal="right" vertical="center" shrinkToFit="1"/>
    </xf>
    <xf numFmtId="178" fontId="17" fillId="0" borderId="31" xfId="8" applyNumberFormat="1" applyFont="1" applyFill="1" applyBorder="1" applyAlignment="1">
      <alignment horizontal="right" vertical="center" shrinkToFit="1"/>
    </xf>
    <xf numFmtId="178" fontId="17" fillId="0" borderId="42" xfId="8" applyNumberFormat="1" applyFont="1" applyFill="1" applyBorder="1" applyAlignment="1">
      <alignment horizontal="right" vertical="center" shrinkToFit="1"/>
    </xf>
    <xf numFmtId="178" fontId="17" fillId="0" borderId="32" xfId="8" applyNumberFormat="1" applyFont="1" applyFill="1" applyBorder="1" applyAlignment="1">
      <alignment horizontal="right" vertical="center" shrinkToFit="1"/>
    </xf>
    <xf numFmtId="0" fontId="21" fillId="0" borderId="75" xfId="9" applyFont="1" applyFill="1" applyBorder="1" applyAlignment="1">
      <alignment horizontal="center" vertical="center" shrinkToFit="1"/>
    </xf>
    <xf numFmtId="0" fontId="21" fillId="0" borderId="71" xfId="9" applyFont="1" applyFill="1" applyBorder="1" applyAlignment="1">
      <alignment horizontal="center" vertical="center" shrinkToFit="1"/>
    </xf>
    <xf numFmtId="0" fontId="21" fillId="0" borderId="72" xfId="9" applyFont="1" applyFill="1" applyBorder="1" applyAlignment="1">
      <alignment horizontal="center" vertical="center" shrinkToFit="1"/>
    </xf>
    <xf numFmtId="185" fontId="21" fillId="0" borderId="39" xfId="8" applyNumberFormat="1" applyFont="1" applyFill="1" applyBorder="1" applyAlignment="1">
      <alignment horizontal="right" vertical="center" shrinkToFit="1"/>
    </xf>
    <xf numFmtId="185" fontId="21" fillId="0" borderId="31" xfId="8" applyNumberFormat="1" applyFont="1" applyFill="1" applyBorder="1" applyAlignment="1">
      <alignment horizontal="right" vertical="center" shrinkToFit="1"/>
    </xf>
    <xf numFmtId="185" fontId="21" fillId="0" borderId="32" xfId="8" applyNumberFormat="1" applyFont="1" applyFill="1" applyBorder="1" applyAlignment="1">
      <alignment horizontal="right" vertical="center" shrinkToFit="1"/>
    </xf>
    <xf numFmtId="0" fontId="21" fillId="0" borderId="41" xfId="8" applyFont="1" applyFill="1" applyBorder="1" applyAlignment="1">
      <alignment vertical="center"/>
    </xf>
    <xf numFmtId="0" fontId="21" fillId="0" borderId="31" xfId="8" applyFont="1" applyFill="1" applyBorder="1" applyAlignment="1">
      <alignment vertical="center"/>
    </xf>
    <xf numFmtId="0" fontId="21" fillId="0" borderId="42" xfId="8" applyFont="1" applyFill="1" applyBorder="1" applyAlignment="1">
      <alignment vertical="center"/>
    </xf>
    <xf numFmtId="0" fontId="17" fillId="0" borderId="36" xfId="6" applyFont="1" applyBorder="1" applyAlignment="1">
      <alignment horizontal="left" vertical="center"/>
    </xf>
    <xf numFmtId="0" fontId="17" fillId="0" borderId="8" xfId="6" applyFont="1" applyBorder="1" applyAlignment="1">
      <alignment horizontal="left" vertical="center"/>
    </xf>
    <xf numFmtId="0" fontId="17" fillId="0" borderId="9" xfId="6" applyFont="1" applyBorder="1" applyAlignment="1">
      <alignment horizontal="left" vertical="center"/>
    </xf>
    <xf numFmtId="0" fontId="21" fillId="0" borderId="39" xfId="9" applyFont="1" applyFill="1" applyBorder="1" applyAlignment="1">
      <alignment horizontal="center" vertical="center" shrinkToFit="1"/>
    </xf>
    <xf numFmtId="0" fontId="21" fillId="0" borderId="31" xfId="9" applyFont="1" applyFill="1" applyBorder="1" applyAlignment="1">
      <alignment horizontal="center" vertical="center" shrinkToFit="1"/>
    </xf>
    <xf numFmtId="0" fontId="21" fillId="0" borderId="42" xfId="9" applyFont="1" applyFill="1" applyBorder="1" applyAlignment="1">
      <alignment horizontal="center" vertical="center" shrinkToFit="1"/>
    </xf>
    <xf numFmtId="178" fontId="21" fillId="0" borderId="41" xfId="8" applyNumberFormat="1" applyFont="1" applyFill="1" applyBorder="1" applyAlignment="1">
      <alignment horizontal="right" vertical="center" shrinkToFit="1"/>
    </xf>
    <xf numFmtId="178" fontId="21" fillId="0" borderId="12" xfId="8" applyNumberFormat="1" applyFont="1" applyFill="1" applyBorder="1" applyAlignment="1">
      <alignment horizontal="right" vertical="center" shrinkToFit="1"/>
    </xf>
    <xf numFmtId="178" fontId="21" fillId="0" borderId="13" xfId="8" applyNumberFormat="1" applyFont="1" applyFill="1" applyBorder="1" applyAlignment="1">
      <alignment horizontal="right" vertical="center" shrinkToFit="1"/>
    </xf>
    <xf numFmtId="0" fontId="17" fillId="0" borderId="7" xfId="8" applyFont="1" applyFill="1" applyBorder="1" applyAlignment="1">
      <alignment horizontal="left" vertical="center"/>
    </xf>
    <xf numFmtId="0" fontId="17" fillId="0" borderId="0" xfId="8" applyFont="1" applyFill="1" applyBorder="1" applyAlignment="1">
      <alignment horizontal="left" vertical="center"/>
    </xf>
    <xf numFmtId="0" fontId="17" fillId="0" borderId="69" xfId="8" applyFont="1" applyFill="1" applyBorder="1" applyAlignment="1">
      <alignment horizontal="left" vertical="center"/>
    </xf>
    <xf numFmtId="186" fontId="17" fillId="0" borderId="7" xfId="8" applyNumberFormat="1" applyFont="1" applyFill="1" applyBorder="1" applyAlignment="1">
      <alignment horizontal="right" vertical="center" shrinkToFit="1"/>
    </xf>
    <xf numFmtId="186" fontId="17" fillId="0" borderId="0" xfId="8" applyNumberFormat="1" applyFont="1" applyFill="1" applyBorder="1" applyAlignment="1">
      <alignment horizontal="right" vertical="center" shrinkToFit="1"/>
    </xf>
    <xf numFmtId="186" fontId="17" fillId="0" borderId="69" xfId="8" applyNumberFormat="1" applyFont="1" applyFill="1" applyBorder="1" applyAlignment="1">
      <alignment horizontal="right" vertical="center" shrinkToFit="1"/>
    </xf>
    <xf numFmtId="0" fontId="21" fillId="0" borderId="12" xfId="8" applyFont="1" applyFill="1" applyBorder="1" applyAlignment="1">
      <alignment vertical="center"/>
    </xf>
    <xf numFmtId="0" fontId="21" fillId="0" borderId="48" xfId="8" applyFont="1" applyFill="1" applyBorder="1" applyAlignment="1">
      <alignment vertical="center"/>
    </xf>
    <xf numFmtId="0" fontId="21" fillId="0" borderId="36" xfId="9" applyFont="1" applyFill="1" applyBorder="1" applyAlignment="1">
      <alignment horizontal="center" vertical="center" wrapText="1"/>
    </xf>
    <xf numFmtId="0" fontId="21" fillId="0" borderId="8" xfId="9" applyFont="1" applyFill="1" applyBorder="1" applyAlignment="1">
      <alignment horizontal="center" vertical="center" wrapText="1"/>
    </xf>
    <xf numFmtId="0" fontId="21" fillId="0" borderId="23" xfId="9" applyFont="1" applyFill="1" applyBorder="1" applyAlignment="1">
      <alignment horizontal="center" vertical="center" wrapText="1"/>
    </xf>
    <xf numFmtId="0" fontId="21" fillId="0" borderId="7" xfId="9" applyFont="1" applyFill="1" applyBorder="1" applyAlignment="1">
      <alignment horizontal="center" vertical="center" wrapText="1"/>
    </xf>
    <xf numFmtId="0" fontId="21" fillId="0" borderId="0" xfId="9" applyFont="1" applyFill="1" applyBorder="1" applyAlignment="1">
      <alignment horizontal="center" vertical="center" wrapText="1"/>
    </xf>
    <xf numFmtId="0" fontId="21" fillId="0" borderId="38" xfId="9" applyFont="1" applyFill="1" applyBorder="1" applyAlignment="1">
      <alignment horizontal="center" vertical="center" wrapText="1"/>
    </xf>
    <xf numFmtId="0" fontId="21" fillId="0" borderId="70" xfId="9" applyFont="1" applyFill="1" applyBorder="1" applyAlignment="1">
      <alignment horizontal="center" vertical="center" wrapText="1"/>
    </xf>
    <xf numFmtId="0" fontId="21" fillId="0" borderId="71" xfId="9" applyFont="1" applyFill="1" applyBorder="1" applyAlignment="1">
      <alignment horizontal="center" vertical="center" wrapText="1"/>
    </xf>
    <xf numFmtId="0" fontId="21" fillId="0" borderId="72" xfId="9" applyFont="1" applyFill="1" applyBorder="1" applyAlignment="1">
      <alignment horizontal="center" vertical="center" wrapText="1"/>
    </xf>
    <xf numFmtId="0" fontId="21" fillId="0" borderId="62" xfId="8" applyFont="1" applyFill="1" applyBorder="1" applyAlignment="1">
      <alignment vertical="center"/>
    </xf>
    <xf numFmtId="0" fontId="21" fillId="0" borderId="25" xfId="8" applyFont="1" applyFill="1" applyBorder="1" applyAlignment="1">
      <alignment vertical="center"/>
    </xf>
    <xf numFmtId="0" fontId="21" fillId="0" borderId="46" xfId="8" applyFont="1" applyFill="1" applyBorder="1" applyAlignment="1">
      <alignment vertical="center"/>
    </xf>
    <xf numFmtId="178" fontId="21" fillId="0" borderId="62" xfId="8" applyNumberFormat="1" applyFont="1" applyFill="1" applyBorder="1" applyAlignment="1">
      <alignment horizontal="right" vertical="center" shrinkToFit="1"/>
    </xf>
    <xf numFmtId="178" fontId="21" fillId="0" borderId="8" xfId="8" applyNumberFormat="1" applyFont="1" applyFill="1" applyBorder="1" applyAlignment="1">
      <alignment horizontal="right" vertical="center" shrinkToFit="1"/>
    </xf>
    <xf numFmtId="178" fontId="21" fillId="0" borderId="9" xfId="8" applyNumberFormat="1" applyFont="1" applyFill="1" applyBorder="1" applyAlignment="1">
      <alignment horizontal="right" vertical="center" shrinkToFit="1"/>
    </xf>
    <xf numFmtId="0" fontId="17" fillId="0" borderId="11" xfId="8" applyFont="1" applyFill="1" applyBorder="1" applyAlignment="1">
      <alignment horizontal="center" vertical="center" textRotation="255"/>
    </xf>
    <xf numFmtId="0" fontId="17" fillId="0" borderId="12" xfId="8" applyFont="1" applyFill="1" applyBorder="1" applyAlignment="1">
      <alignment horizontal="center" vertical="center" textRotation="255"/>
    </xf>
    <xf numFmtId="0" fontId="17" fillId="0" borderId="48" xfId="8" applyFont="1" applyFill="1" applyBorder="1" applyAlignment="1">
      <alignment horizontal="center" vertical="center" textRotation="255"/>
    </xf>
    <xf numFmtId="0" fontId="17" fillId="0" borderId="7" xfId="8" applyFont="1" applyFill="1" applyBorder="1" applyAlignment="1">
      <alignment horizontal="center" vertical="center" textRotation="255"/>
    </xf>
    <xf numFmtId="0" fontId="17" fillId="0" borderId="0" xfId="8" applyFont="1" applyFill="1" applyBorder="1" applyAlignment="1">
      <alignment horizontal="center" vertical="center" textRotation="255"/>
    </xf>
    <xf numFmtId="0" fontId="17" fillId="0" borderId="38" xfId="8" applyFont="1" applyFill="1" applyBorder="1" applyAlignment="1">
      <alignment horizontal="center" vertical="center" textRotation="255"/>
    </xf>
    <xf numFmtId="0" fontId="17" fillId="0" borderId="24" xfId="8" applyFont="1" applyFill="1" applyBorder="1" applyAlignment="1">
      <alignment horizontal="center" vertical="center" textRotation="255"/>
    </xf>
    <xf numFmtId="0" fontId="17" fillId="0" borderId="54" xfId="8" applyFont="1" applyFill="1" applyBorder="1" applyAlignment="1">
      <alignment horizontal="center" vertical="center" textRotation="255"/>
    </xf>
    <xf numFmtId="0" fontId="17" fillId="0" borderId="40" xfId="8" applyFont="1" applyFill="1" applyBorder="1" applyAlignment="1">
      <alignment horizontal="center" vertical="center" textRotation="255"/>
    </xf>
    <xf numFmtId="0" fontId="17" fillId="0" borderId="41" xfId="8" applyFont="1" applyFill="1" applyBorder="1" applyAlignment="1">
      <alignment horizontal="center" vertical="center"/>
    </xf>
    <xf numFmtId="0" fontId="17" fillId="0" borderId="12" xfId="8" applyFont="1" applyFill="1" applyBorder="1" applyAlignment="1">
      <alignment horizontal="center" vertical="center"/>
    </xf>
    <xf numFmtId="0" fontId="17" fillId="0" borderId="48" xfId="8" applyFont="1" applyFill="1" applyBorder="1" applyAlignment="1">
      <alignment horizontal="center" vertical="center"/>
    </xf>
    <xf numFmtId="0" fontId="17" fillId="0" borderId="37" xfId="8" applyFont="1" applyFill="1" applyBorder="1" applyAlignment="1">
      <alignment horizontal="center" vertical="center"/>
    </xf>
    <xf numFmtId="0" fontId="17" fillId="0" borderId="54" xfId="8" applyFont="1" applyFill="1" applyBorder="1" applyAlignment="1">
      <alignment horizontal="center" vertical="center"/>
    </xf>
    <xf numFmtId="0" fontId="17" fillId="0" borderId="40" xfId="8" applyFont="1" applyFill="1" applyBorder="1" applyAlignment="1">
      <alignment horizontal="center" vertical="center"/>
    </xf>
    <xf numFmtId="0" fontId="17" fillId="0" borderId="41" xfId="8" applyFont="1" applyFill="1" applyBorder="1" applyAlignment="1">
      <alignment horizontal="center" vertical="center" wrapText="1"/>
    </xf>
    <xf numFmtId="0" fontId="17" fillId="0" borderId="12" xfId="8" applyFont="1" applyFill="1" applyBorder="1" applyAlignment="1">
      <alignment horizontal="center" vertical="center" wrapText="1"/>
    </xf>
    <xf numFmtId="0" fontId="17" fillId="0" borderId="48" xfId="8" applyFont="1" applyFill="1" applyBorder="1" applyAlignment="1">
      <alignment horizontal="center" vertical="center" wrapText="1"/>
    </xf>
    <xf numFmtId="0" fontId="17" fillId="0" borderId="37" xfId="8" applyFont="1" applyFill="1" applyBorder="1" applyAlignment="1">
      <alignment horizontal="center" vertical="center" wrapText="1"/>
    </xf>
    <xf numFmtId="0" fontId="17" fillId="0" borderId="54" xfId="8" applyFont="1" applyFill="1" applyBorder="1" applyAlignment="1">
      <alignment horizontal="center" vertical="center" wrapText="1"/>
    </xf>
    <xf numFmtId="0" fontId="17" fillId="0" borderId="40" xfId="8" applyFont="1" applyFill="1" applyBorder="1" applyAlignment="1">
      <alignment horizontal="center" vertical="center" wrapText="1"/>
    </xf>
    <xf numFmtId="178" fontId="21" fillId="0" borderId="39" xfId="8" applyNumberFormat="1" applyFont="1" applyFill="1" applyBorder="1" applyAlignment="1">
      <alignment horizontal="right" vertical="center" shrinkToFit="1"/>
    </xf>
    <xf numFmtId="178" fontId="21" fillId="0" borderId="31" xfId="8" applyNumberFormat="1" applyFont="1" applyFill="1" applyBorder="1" applyAlignment="1">
      <alignment horizontal="right" vertical="center" shrinkToFit="1"/>
    </xf>
    <xf numFmtId="178" fontId="21" fillId="0" borderId="32" xfId="8" applyNumberFormat="1" applyFont="1" applyFill="1" applyBorder="1" applyAlignment="1">
      <alignment horizontal="right" vertical="center" shrinkToFit="1"/>
    </xf>
    <xf numFmtId="0" fontId="23" fillId="0" borderId="41" xfId="8" applyFont="1" applyFill="1" applyBorder="1" applyAlignment="1">
      <alignment horizontal="center" vertical="center" wrapText="1"/>
    </xf>
    <xf numFmtId="0" fontId="23" fillId="0" borderId="12" xfId="8" applyFont="1" applyFill="1" applyBorder="1" applyAlignment="1">
      <alignment horizontal="center" vertical="center" wrapText="1"/>
    </xf>
    <xf numFmtId="0" fontId="23" fillId="0" borderId="13" xfId="8" applyFont="1" applyFill="1" applyBorder="1" applyAlignment="1">
      <alignment horizontal="center" vertical="center" wrapText="1"/>
    </xf>
    <xf numFmtId="0" fontId="23" fillId="0" borderId="37" xfId="8" applyFont="1" applyFill="1" applyBorder="1" applyAlignment="1">
      <alignment horizontal="center" vertical="center" wrapText="1"/>
    </xf>
    <xf numFmtId="0" fontId="23" fillId="0" borderId="54" xfId="8" applyFont="1" applyFill="1" applyBorder="1" applyAlignment="1">
      <alignment horizontal="center" vertical="center" wrapText="1"/>
    </xf>
    <xf numFmtId="0" fontId="23" fillId="0" borderId="68" xfId="8" applyFont="1" applyFill="1" applyBorder="1" applyAlignment="1">
      <alignment horizontal="center" vertical="center" wrapText="1"/>
    </xf>
    <xf numFmtId="0" fontId="17" fillId="0" borderId="39" xfId="8" applyFont="1" applyFill="1" applyBorder="1" applyAlignment="1">
      <alignment horizontal="left" vertical="center"/>
    </xf>
    <xf numFmtId="0" fontId="17" fillId="0" borderId="31" xfId="8" applyFont="1" applyFill="1" applyBorder="1" applyAlignment="1">
      <alignment horizontal="left" vertical="center"/>
    </xf>
    <xf numFmtId="0" fontId="17" fillId="0" borderId="42" xfId="8" applyFont="1" applyFill="1" applyBorder="1" applyAlignment="1">
      <alignment horizontal="left" vertical="center"/>
    </xf>
    <xf numFmtId="0" fontId="17" fillId="0" borderId="36" xfId="8" applyFont="1" applyFill="1" applyBorder="1" applyAlignment="1">
      <alignment horizontal="left" vertical="center"/>
    </xf>
    <xf numFmtId="0" fontId="17" fillId="0" borderId="8" xfId="8" applyFont="1" applyFill="1" applyBorder="1" applyAlignment="1">
      <alignment horizontal="left" vertical="center"/>
    </xf>
    <xf numFmtId="0" fontId="17" fillId="0" borderId="9" xfId="8" applyFont="1" applyFill="1" applyBorder="1" applyAlignment="1">
      <alignment horizontal="left" vertical="center"/>
    </xf>
    <xf numFmtId="0" fontId="17" fillId="0" borderId="11" xfId="8" applyFont="1" applyFill="1" applyBorder="1" applyAlignment="1">
      <alignment horizontal="center" vertical="center"/>
    </xf>
    <xf numFmtId="0" fontId="17" fillId="0" borderId="7" xfId="8" applyFont="1" applyFill="1" applyBorder="1" applyAlignment="1">
      <alignment horizontal="center" vertical="center"/>
    </xf>
    <xf numFmtId="0" fontId="17" fillId="0" borderId="38" xfId="8" applyFont="1" applyFill="1" applyBorder="1" applyAlignment="1">
      <alignment horizontal="center" vertical="center"/>
    </xf>
    <xf numFmtId="0" fontId="17" fillId="0" borderId="70" xfId="8" applyFont="1" applyFill="1" applyBorder="1" applyAlignment="1">
      <alignment horizontal="center" vertical="center"/>
    </xf>
    <xf numFmtId="0" fontId="17" fillId="0" borderId="71" xfId="8" applyFont="1" applyFill="1" applyBorder="1" applyAlignment="1">
      <alignment horizontal="center" vertical="center"/>
    </xf>
    <xf numFmtId="0" fontId="17" fillId="0" borderId="72" xfId="8" applyFont="1" applyFill="1" applyBorder="1" applyAlignment="1">
      <alignment horizontal="center" vertical="center"/>
    </xf>
    <xf numFmtId="0" fontId="17" fillId="0" borderId="45" xfId="8" applyFont="1" applyFill="1" applyBorder="1" applyAlignment="1">
      <alignment vertical="center"/>
    </xf>
    <xf numFmtId="0" fontId="17" fillId="0" borderId="25" xfId="8" applyFont="1" applyFill="1" applyBorder="1" applyAlignment="1">
      <alignment vertical="center"/>
    </xf>
    <xf numFmtId="0" fontId="17" fillId="0" borderId="46" xfId="8" applyFont="1" applyFill="1" applyBorder="1" applyAlignment="1">
      <alignment vertical="center"/>
    </xf>
    <xf numFmtId="178" fontId="17" fillId="0" borderId="45" xfId="8" applyNumberFormat="1" applyFont="1" applyFill="1" applyBorder="1" applyAlignment="1">
      <alignment horizontal="right" vertical="center" shrinkToFit="1"/>
    </xf>
    <xf numFmtId="178" fontId="17" fillId="0" borderId="25" xfId="8" applyNumberFormat="1" applyFont="1" applyFill="1" applyBorder="1" applyAlignment="1">
      <alignment horizontal="right" vertical="center" shrinkToFit="1"/>
    </xf>
    <xf numFmtId="178" fontId="17" fillId="0" borderId="26" xfId="8" applyNumberFormat="1" applyFont="1" applyFill="1" applyBorder="1" applyAlignment="1">
      <alignment horizontal="right" vertical="center" shrinkToFit="1"/>
    </xf>
    <xf numFmtId="0" fontId="17" fillId="0" borderId="36" xfId="8" applyFont="1" applyFill="1" applyBorder="1" applyAlignment="1">
      <alignment horizontal="center" vertical="center"/>
    </xf>
    <xf numFmtId="0" fontId="17" fillId="0" borderId="8" xfId="8" applyFont="1" applyFill="1" applyBorder="1" applyAlignment="1">
      <alignment horizontal="center" vertical="center"/>
    </xf>
    <xf numFmtId="0" fontId="17" fillId="0" borderId="23" xfId="8" applyFont="1" applyFill="1" applyBorder="1" applyAlignment="1">
      <alignment horizontal="center" vertical="center"/>
    </xf>
    <xf numFmtId="0" fontId="17" fillId="0" borderId="5" xfId="8" applyFont="1" applyFill="1" applyBorder="1" applyAlignment="1">
      <alignment horizontal="center" vertical="center"/>
    </xf>
    <xf numFmtId="0" fontId="17" fillId="0" borderId="62" xfId="8" applyFont="1" applyFill="1" applyBorder="1" applyAlignment="1">
      <alignment horizontal="center" vertical="center"/>
    </xf>
    <xf numFmtId="0" fontId="17" fillId="0" borderId="10" xfId="8" applyFont="1" applyFill="1" applyBorder="1" applyAlignment="1">
      <alignment horizontal="center" vertical="center"/>
    </xf>
    <xf numFmtId="0" fontId="17" fillId="0" borderId="64" xfId="8" applyFont="1" applyFill="1" applyBorder="1" applyAlignment="1">
      <alignment horizontal="center" vertical="center"/>
    </xf>
    <xf numFmtId="0" fontId="17" fillId="0" borderId="65" xfId="8" applyFont="1" applyFill="1" applyBorder="1" applyAlignment="1">
      <alignment horizontal="center" vertical="center"/>
    </xf>
    <xf numFmtId="0" fontId="17" fillId="0" borderId="66" xfId="8" applyFont="1" applyFill="1" applyBorder="1" applyAlignment="1">
      <alignment horizontal="center" vertical="center"/>
    </xf>
    <xf numFmtId="0" fontId="17" fillId="0" borderId="47" xfId="8" applyFont="1" applyFill="1" applyBorder="1" applyAlignment="1">
      <alignment horizontal="center" vertical="center"/>
    </xf>
    <xf numFmtId="0" fontId="17" fillId="0" borderId="67" xfId="8" applyFont="1" applyFill="1" applyBorder="1" applyAlignment="1">
      <alignment horizontal="center" vertical="center"/>
    </xf>
    <xf numFmtId="0" fontId="11" fillId="0" borderId="12" xfId="8" applyFill="1" applyBorder="1" applyAlignment="1">
      <alignment vertical="center"/>
    </xf>
    <xf numFmtId="0" fontId="11" fillId="0" borderId="48" xfId="8" applyFill="1" applyBorder="1" applyAlignment="1">
      <alignment vertical="center"/>
    </xf>
    <xf numFmtId="0" fontId="11" fillId="0" borderId="37" xfId="8" applyFill="1" applyBorder="1" applyAlignment="1">
      <alignment vertical="center"/>
    </xf>
    <xf numFmtId="0" fontId="11" fillId="0" borderId="54" xfId="8" applyFill="1" applyBorder="1" applyAlignment="1">
      <alignment vertical="center"/>
    </xf>
    <xf numFmtId="0" fontId="11" fillId="0" borderId="40" xfId="8" applyFill="1" applyBorder="1" applyAlignment="1">
      <alignment vertical="center"/>
    </xf>
    <xf numFmtId="0" fontId="11" fillId="0" borderId="13" xfId="8" applyFill="1" applyBorder="1" applyAlignment="1">
      <alignment vertical="center"/>
    </xf>
    <xf numFmtId="0" fontId="11" fillId="0" borderId="68" xfId="8" applyFill="1" applyBorder="1" applyAlignment="1">
      <alignment vertical="center"/>
    </xf>
    <xf numFmtId="0" fontId="17" fillId="0" borderId="44" xfId="8" applyFont="1" applyFill="1" applyBorder="1" applyAlignment="1">
      <alignment vertical="center"/>
    </xf>
    <xf numFmtId="0" fontId="17" fillId="0" borderId="18" xfId="8" applyFont="1" applyFill="1" applyBorder="1" applyAlignment="1">
      <alignment vertical="center"/>
    </xf>
    <xf numFmtId="0" fontId="17" fillId="0" borderId="43" xfId="8" applyFont="1" applyFill="1" applyBorder="1" applyAlignment="1">
      <alignment vertical="center"/>
    </xf>
    <xf numFmtId="185" fontId="17" fillId="0" borderId="44" xfId="8" applyNumberFormat="1" applyFont="1" applyFill="1" applyBorder="1" applyAlignment="1">
      <alignment horizontal="right" vertical="center" shrinkToFit="1"/>
    </xf>
    <xf numFmtId="185" fontId="17" fillId="0" borderId="18" xfId="8" applyNumberFormat="1" applyFont="1" applyFill="1" applyBorder="1" applyAlignment="1">
      <alignment horizontal="right" vertical="center" shrinkToFit="1"/>
    </xf>
    <xf numFmtId="185" fontId="17" fillId="0" borderId="19" xfId="8" applyNumberFormat="1" applyFont="1" applyFill="1" applyBorder="1" applyAlignment="1">
      <alignment horizontal="right" vertical="center" shrinkToFit="1"/>
    </xf>
    <xf numFmtId="183" fontId="17" fillId="0" borderId="7" xfId="8" applyNumberFormat="1" applyFont="1" applyFill="1" applyBorder="1" applyAlignment="1">
      <alignment horizontal="right" vertical="center" shrinkToFit="1"/>
    </xf>
    <xf numFmtId="183" fontId="17" fillId="0" borderId="0" xfId="8" applyNumberFormat="1" applyFont="1" applyFill="1" applyBorder="1" applyAlignment="1">
      <alignment horizontal="right" vertical="center" shrinkToFit="1"/>
    </xf>
    <xf numFmtId="183" fontId="17" fillId="0" borderId="69" xfId="8" applyNumberFormat="1" applyFont="1" applyFill="1" applyBorder="1" applyAlignment="1">
      <alignment horizontal="right" vertical="center" shrinkToFit="1"/>
    </xf>
    <xf numFmtId="182" fontId="17" fillId="0" borderId="7" xfId="8" applyNumberFormat="1" applyFont="1" applyFill="1" applyBorder="1" applyAlignment="1">
      <alignment horizontal="right" vertical="center" shrinkToFit="1"/>
    </xf>
    <xf numFmtId="182" fontId="17" fillId="0" borderId="0" xfId="8" applyNumberFormat="1" applyFont="1" applyFill="1" applyBorder="1" applyAlignment="1">
      <alignment horizontal="right" vertical="center" shrinkToFit="1"/>
    </xf>
    <xf numFmtId="182" fontId="17" fillId="0" borderId="69" xfId="8" applyNumberFormat="1" applyFont="1" applyFill="1" applyBorder="1" applyAlignment="1">
      <alignment horizontal="right" vertical="center" shrinkToFit="1"/>
    </xf>
    <xf numFmtId="49" fontId="18" fillId="0" borderId="0" xfId="8" applyNumberFormat="1" applyFont="1" applyFill="1" applyAlignment="1">
      <alignment horizontal="center" vertical="center"/>
    </xf>
    <xf numFmtId="0" fontId="17" fillId="0" borderId="4" xfId="8" applyFont="1" applyFill="1" applyBorder="1" applyAlignment="1">
      <alignment horizontal="center" vertical="center"/>
    </xf>
    <xf numFmtId="0" fontId="17" fillId="0" borderId="49" xfId="8" applyFont="1" applyFill="1" applyBorder="1" applyAlignment="1">
      <alignment horizontal="center" vertical="center"/>
    </xf>
    <xf numFmtId="0" fontId="17" fillId="0" borderId="63" xfId="8" applyFont="1" applyFill="1" applyBorder="1" applyAlignment="1">
      <alignment horizontal="center" vertical="center"/>
    </xf>
    <xf numFmtId="0" fontId="17" fillId="0" borderId="25" xfId="8" applyFont="1" applyFill="1" applyBorder="1" applyAlignment="1">
      <alignment horizontal="center" vertical="center"/>
    </xf>
    <xf numFmtId="0" fontId="17" fillId="0" borderId="26" xfId="8" applyFont="1" applyFill="1" applyBorder="1" applyAlignment="1">
      <alignment horizontal="center" vertical="center"/>
    </xf>
    <xf numFmtId="0" fontId="17" fillId="0" borderId="3" xfId="8" applyFont="1" applyFill="1" applyBorder="1" applyAlignment="1">
      <alignment horizontal="center" vertical="center"/>
    </xf>
    <xf numFmtId="0" fontId="17" fillId="0" borderId="9" xfId="8" applyFont="1" applyFill="1" applyBorder="1" applyAlignment="1">
      <alignment horizontal="center" vertical="center"/>
    </xf>
    <xf numFmtId="181" fontId="17" fillId="0" borderId="36" xfId="8" applyNumberFormat="1" applyFont="1" applyFill="1" applyBorder="1" applyAlignment="1">
      <alignment horizontal="right" vertical="center" shrinkToFit="1"/>
    </xf>
    <xf numFmtId="181" fontId="17" fillId="0" borderId="8" xfId="8" applyNumberFormat="1" applyFont="1" applyFill="1" applyBorder="1" applyAlignment="1">
      <alignment horizontal="right" vertical="center" shrinkToFit="1"/>
    </xf>
    <xf numFmtId="181" fontId="17" fillId="0" borderId="9" xfId="8" applyNumberFormat="1" applyFont="1" applyFill="1" applyBorder="1" applyAlignment="1">
      <alignment horizontal="right" vertical="center" shrinkToFit="1"/>
    </xf>
    <xf numFmtId="0" fontId="17" fillId="5" borderId="84" xfId="10" applyFont="1" applyFill="1" applyBorder="1" applyAlignment="1">
      <alignment horizontal="center" vertical="center" shrinkToFit="1"/>
    </xf>
    <xf numFmtId="0" fontId="17" fillId="5" borderId="0" xfId="10" applyFont="1" applyFill="1" applyBorder="1" applyAlignment="1">
      <alignment horizontal="center" vertical="center" shrinkToFit="1"/>
    </xf>
    <xf numFmtId="0" fontId="17" fillId="5" borderId="38" xfId="10" applyFont="1" applyFill="1" applyBorder="1" applyAlignment="1">
      <alignment horizontal="center" vertical="center" shrinkToFit="1"/>
    </xf>
    <xf numFmtId="0" fontId="17" fillId="0" borderId="65" xfId="10" applyFont="1" applyBorder="1">
      <alignment vertical="center"/>
    </xf>
    <xf numFmtId="0" fontId="17" fillId="0" borderId="0" xfId="10" applyFont="1" applyBorder="1">
      <alignment vertical="center"/>
    </xf>
    <xf numFmtId="0" fontId="17" fillId="0" borderId="38" xfId="10" applyFont="1" applyBorder="1">
      <alignment vertical="center"/>
    </xf>
    <xf numFmtId="178" fontId="17" fillId="0" borderId="65" xfId="10" applyNumberFormat="1" applyFont="1" applyFill="1" applyBorder="1" applyAlignment="1">
      <alignment horizontal="right" vertical="center" shrinkToFit="1"/>
    </xf>
    <xf numFmtId="178" fontId="17" fillId="0" borderId="0" xfId="10" applyNumberFormat="1" applyFont="1" applyFill="1" applyBorder="1" applyAlignment="1">
      <alignment horizontal="right" vertical="center" shrinkToFit="1"/>
    </xf>
    <xf numFmtId="178" fontId="17" fillId="0" borderId="81" xfId="10" applyNumberFormat="1" applyFont="1" applyFill="1" applyBorder="1" applyAlignment="1">
      <alignment horizontal="right" vertical="center" shrinkToFit="1"/>
    </xf>
    <xf numFmtId="181" fontId="17" fillId="0" borderId="84" xfId="10" applyNumberFormat="1" applyFont="1" applyFill="1" applyBorder="1" applyAlignment="1">
      <alignment horizontal="right" vertical="center" shrinkToFit="1"/>
    </xf>
    <xf numFmtId="181" fontId="1" fillId="0" borderId="0" xfId="10" applyNumberFormat="1" applyFill="1" applyAlignment="1">
      <alignment horizontal="right" vertical="center" shrinkToFit="1"/>
    </xf>
    <xf numFmtId="181" fontId="1" fillId="0" borderId="81" xfId="10" applyNumberFormat="1" applyFill="1" applyBorder="1" applyAlignment="1">
      <alignment horizontal="right" vertical="center" shrinkToFit="1"/>
    </xf>
    <xf numFmtId="178" fontId="17" fillId="0" borderId="84" xfId="10" applyNumberFormat="1" applyFont="1" applyFill="1" applyBorder="1" applyAlignment="1">
      <alignment horizontal="right" vertical="center" shrinkToFit="1"/>
    </xf>
    <xf numFmtId="0" fontId="1" fillId="0" borderId="0" xfId="10" applyFill="1" applyAlignment="1">
      <alignment horizontal="right" vertical="center" shrinkToFit="1"/>
    </xf>
    <xf numFmtId="0" fontId="1" fillId="0" borderId="81" xfId="10" applyFill="1" applyBorder="1" applyAlignment="1">
      <alignment horizontal="right" vertical="center" shrinkToFit="1"/>
    </xf>
    <xf numFmtId="178" fontId="17" fillId="5" borderId="84" xfId="10" applyNumberFormat="1" applyFont="1" applyFill="1" applyBorder="1" applyAlignment="1">
      <alignment horizontal="center" vertical="center" shrinkToFit="1"/>
    </xf>
    <xf numFmtId="178" fontId="17" fillId="5" borderId="0" xfId="10" applyNumberFormat="1" applyFont="1" applyFill="1" applyBorder="1" applyAlignment="1">
      <alignment horizontal="center" vertical="center" shrinkToFit="1"/>
    </xf>
    <xf numFmtId="178" fontId="17" fillId="5" borderId="81" xfId="10" applyNumberFormat="1" applyFont="1" applyFill="1" applyBorder="1" applyAlignment="1">
      <alignment horizontal="center" vertical="center" shrinkToFit="1"/>
    </xf>
    <xf numFmtId="0" fontId="17" fillId="0" borderId="37" xfId="10" applyFont="1" applyBorder="1">
      <alignment vertical="center"/>
    </xf>
    <xf numFmtId="0" fontId="17" fillId="0" borderId="54" xfId="10" applyFont="1" applyBorder="1">
      <alignment vertical="center"/>
    </xf>
    <xf numFmtId="0" fontId="17" fillId="0" borderId="40" xfId="10" applyFont="1" applyBorder="1">
      <alignment vertical="center"/>
    </xf>
    <xf numFmtId="178" fontId="17" fillId="0" borderId="37" xfId="10" applyNumberFormat="1" applyFont="1" applyFill="1" applyBorder="1" applyAlignment="1">
      <alignment horizontal="right" vertical="center" shrinkToFit="1"/>
    </xf>
    <xf numFmtId="178" fontId="17" fillId="0" borderId="54" xfId="10" applyNumberFormat="1" applyFont="1" applyFill="1" applyBorder="1" applyAlignment="1">
      <alignment horizontal="right" vertical="center" shrinkToFit="1"/>
    </xf>
    <xf numFmtId="178" fontId="17" fillId="0" borderId="85" xfId="10" applyNumberFormat="1" applyFont="1" applyFill="1" applyBorder="1" applyAlignment="1">
      <alignment horizontal="right" vertical="center" shrinkToFit="1"/>
    </xf>
    <xf numFmtId="181" fontId="17" fillId="0" borderId="86" xfId="10" applyNumberFormat="1" applyFont="1" applyFill="1" applyBorder="1" applyAlignment="1">
      <alignment horizontal="right" vertical="center" shrinkToFit="1"/>
    </xf>
    <xf numFmtId="181" fontId="1" fillId="0" borderId="54" xfId="10" applyNumberFormat="1" applyFill="1" applyBorder="1" applyAlignment="1">
      <alignment horizontal="right" vertical="center" shrinkToFit="1"/>
    </xf>
    <xf numFmtId="181" fontId="1" fillId="0" borderId="85" xfId="10" applyNumberFormat="1" applyFill="1" applyBorder="1" applyAlignment="1">
      <alignment horizontal="right" vertical="center" shrinkToFit="1"/>
    </xf>
    <xf numFmtId="178" fontId="17" fillId="0" borderId="86" xfId="10" applyNumberFormat="1" applyFont="1" applyFill="1" applyBorder="1" applyAlignment="1">
      <alignment horizontal="right" vertical="center" shrinkToFit="1"/>
    </xf>
    <xf numFmtId="0" fontId="1" fillId="0" borderId="54" xfId="10" applyFill="1" applyBorder="1" applyAlignment="1">
      <alignment horizontal="right" vertical="center" shrinkToFit="1"/>
    </xf>
    <xf numFmtId="0" fontId="1" fillId="0" borderId="85" xfId="10" applyFill="1" applyBorder="1" applyAlignment="1">
      <alignment horizontal="right" vertical="center" shrinkToFit="1"/>
    </xf>
    <xf numFmtId="178" fontId="17" fillId="5" borderId="86" xfId="10" applyNumberFormat="1" applyFont="1" applyFill="1" applyBorder="1" applyAlignment="1">
      <alignment horizontal="center" vertical="center" shrinkToFit="1"/>
    </xf>
    <xf numFmtId="178" fontId="17" fillId="5" borderId="54" xfId="10" applyNumberFormat="1" applyFont="1" applyFill="1" applyBorder="1" applyAlignment="1">
      <alignment horizontal="center" vertical="center" shrinkToFit="1"/>
    </xf>
    <xf numFmtId="178" fontId="17" fillId="5" borderId="85" xfId="10" applyNumberFormat="1" applyFont="1" applyFill="1" applyBorder="1" applyAlignment="1">
      <alignment horizontal="center" vertical="center" shrinkToFit="1"/>
    </xf>
    <xf numFmtId="0" fontId="17" fillId="5" borderId="86" xfId="10" applyFont="1" applyFill="1" applyBorder="1" applyAlignment="1">
      <alignment horizontal="center" vertical="center" shrinkToFit="1"/>
    </xf>
    <xf numFmtId="0" fontId="17" fillId="5" borderId="54" xfId="10" applyFont="1" applyFill="1" applyBorder="1" applyAlignment="1">
      <alignment horizontal="center" vertical="center" shrinkToFit="1"/>
    </xf>
    <xf numFmtId="0" fontId="17" fillId="5" borderId="40" xfId="10" applyFont="1" applyFill="1" applyBorder="1" applyAlignment="1">
      <alignment horizontal="center" vertical="center" shrinkToFit="1"/>
    </xf>
    <xf numFmtId="178" fontId="17" fillId="0" borderId="0" xfId="10" applyNumberFormat="1" applyFont="1" applyFill="1" applyBorder="1" applyAlignment="1">
      <alignment horizontal="right" vertical="center"/>
    </xf>
    <xf numFmtId="0" fontId="17" fillId="0" borderId="41" xfId="10" applyFont="1" applyBorder="1" applyAlignment="1">
      <alignment horizontal="center" vertical="center" textRotation="255"/>
    </xf>
    <xf numFmtId="0" fontId="17" fillId="0" borderId="48" xfId="10" applyFont="1" applyBorder="1" applyAlignment="1">
      <alignment horizontal="center" vertical="center" textRotation="255"/>
    </xf>
    <xf numFmtId="0" fontId="17" fillId="0" borderId="65" xfId="10" applyFont="1" applyBorder="1" applyAlignment="1">
      <alignment horizontal="center" vertical="center" textRotation="255"/>
    </xf>
    <xf numFmtId="0" fontId="17" fillId="0" borderId="38" xfId="10" applyFont="1" applyBorder="1" applyAlignment="1">
      <alignment horizontal="center" vertical="center" textRotation="255"/>
    </xf>
    <xf numFmtId="0" fontId="17" fillId="0" borderId="37" xfId="10" applyFont="1" applyBorder="1" applyAlignment="1">
      <alignment horizontal="center" vertical="center" textRotation="255"/>
    </xf>
    <xf numFmtId="0" fontId="17" fillId="0" borderId="40" xfId="10" applyFont="1" applyBorder="1" applyAlignment="1">
      <alignment horizontal="center" vertical="center" textRotation="255"/>
    </xf>
    <xf numFmtId="181" fontId="1" fillId="0" borderId="38" xfId="10" applyNumberFormat="1" applyFill="1" applyBorder="1" applyAlignment="1">
      <alignment horizontal="right" vertical="center" shrinkToFit="1"/>
    </xf>
    <xf numFmtId="0" fontId="17" fillId="0" borderId="0" xfId="10" applyFont="1" applyFill="1" applyBorder="1" applyAlignment="1">
      <alignment horizontal="center" vertical="center"/>
    </xf>
    <xf numFmtId="181" fontId="17" fillId="0" borderId="0" xfId="10" applyNumberFormat="1" applyFont="1" applyFill="1" applyBorder="1" applyAlignment="1">
      <alignment horizontal="right" vertical="center"/>
    </xf>
    <xf numFmtId="0" fontId="17" fillId="0" borderId="0" xfId="10" applyFont="1" applyFill="1" applyBorder="1" applyAlignment="1">
      <alignment horizontal="center" vertical="center" wrapText="1"/>
    </xf>
    <xf numFmtId="0" fontId="17" fillId="0" borderId="37" xfId="11" applyFont="1" applyFill="1" applyBorder="1" applyAlignment="1">
      <alignment horizontal="center" vertical="center"/>
    </xf>
    <xf numFmtId="0" fontId="17" fillId="0" borderId="54" xfId="11" applyFont="1" applyFill="1" applyBorder="1" applyAlignment="1">
      <alignment horizontal="center" vertical="center"/>
    </xf>
    <xf numFmtId="0" fontId="17" fillId="0" borderId="40" xfId="11" applyFont="1" applyFill="1" applyBorder="1" applyAlignment="1">
      <alignment horizontal="center" vertical="center"/>
    </xf>
    <xf numFmtId="0" fontId="17" fillId="0" borderId="47" xfId="11" applyFont="1" applyFill="1" applyBorder="1" applyAlignment="1">
      <alignment horizontal="left" vertical="center"/>
    </xf>
    <xf numFmtId="178" fontId="17" fillId="0" borderId="37" xfId="11" applyNumberFormat="1" applyFont="1" applyFill="1" applyBorder="1" applyAlignment="1">
      <alignment horizontal="right" vertical="center"/>
    </xf>
    <xf numFmtId="178" fontId="17" fillId="0" borderId="54" xfId="11" applyNumberFormat="1" applyFont="1" applyFill="1" applyBorder="1" applyAlignment="1">
      <alignment horizontal="right" vertical="center"/>
    </xf>
    <xf numFmtId="178" fontId="17" fillId="0" borderId="40" xfId="11" applyNumberFormat="1" applyFont="1" applyFill="1" applyBorder="1" applyAlignment="1">
      <alignment horizontal="right" vertical="center"/>
    </xf>
    <xf numFmtId="0" fontId="17" fillId="0" borderId="41" xfId="11" applyFont="1" applyFill="1" applyBorder="1" applyAlignment="1">
      <alignment horizontal="center" vertical="center"/>
    </xf>
    <xf numFmtId="0" fontId="17" fillId="0" borderId="12" xfId="11" applyFont="1" applyFill="1" applyBorder="1" applyAlignment="1">
      <alignment horizontal="center" vertical="center"/>
    </xf>
    <xf numFmtId="0" fontId="17" fillId="0" borderId="48" xfId="11" applyFont="1" applyFill="1" applyBorder="1" applyAlignment="1">
      <alignment horizontal="center" vertical="center"/>
    </xf>
    <xf numFmtId="0" fontId="17" fillId="0" borderId="15" xfId="11" applyFont="1" applyFill="1" applyBorder="1" applyAlignment="1">
      <alignment horizontal="left" vertical="center"/>
    </xf>
    <xf numFmtId="178" fontId="17" fillId="0" borderId="41" xfId="11" applyNumberFormat="1" applyFont="1" applyFill="1" applyBorder="1" applyAlignment="1">
      <alignment horizontal="right" vertical="center"/>
    </xf>
    <xf numFmtId="178" fontId="17" fillId="0" borderId="12" xfId="11" applyNumberFormat="1" applyFont="1" applyFill="1" applyBorder="1" applyAlignment="1">
      <alignment horizontal="right" vertical="center"/>
    </xf>
    <xf numFmtId="178" fontId="17" fillId="0" borderId="48" xfId="11" applyNumberFormat="1" applyFont="1" applyFill="1" applyBorder="1" applyAlignment="1">
      <alignment horizontal="right" vertical="center"/>
    </xf>
    <xf numFmtId="181" fontId="17" fillId="0" borderId="37" xfId="10" applyNumberFormat="1" applyFont="1" applyFill="1" applyBorder="1" applyAlignment="1">
      <alignment horizontal="right" vertical="center"/>
    </xf>
    <xf numFmtId="181" fontId="17" fillId="0" borderId="54" xfId="10" applyNumberFormat="1" applyFont="1" applyFill="1" applyBorder="1" applyAlignment="1">
      <alignment horizontal="right" vertical="center"/>
    </xf>
    <xf numFmtId="181" fontId="17" fillId="0" borderId="40" xfId="10" applyNumberFormat="1" applyFont="1" applyFill="1" applyBorder="1" applyAlignment="1">
      <alignment horizontal="right" vertical="center"/>
    </xf>
    <xf numFmtId="181" fontId="17" fillId="0" borderId="65" xfId="10" applyNumberFormat="1" applyFont="1" applyFill="1" applyBorder="1" applyAlignment="1">
      <alignment horizontal="right" vertical="center"/>
    </xf>
    <xf numFmtId="181" fontId="17" fillId="0" borderId="38" xfId="10" applyNumberFormat="1" applyFont="1" applyFill="1" applyBorder="1" applyAlignment="1">
      <alignment horizontal="right" vertical="center"/>
    </xf>
    <xf numFmtId="0" fontId="17" fillId="0" borderId="41" xfId="10" applyFont="1" applyBorder="1" applyAlignment="1">
      <alignment horizontal="center" vertical="center" wrapText="1"/>
    </xf>
    <xf numFmtId="0" fontId="17" fillId="0" borderId="12" xfId="10" applyFont="1" applyBorder="1" applyAlignment="1">
      <alignment horizontal="center" vertical="center" wrapText="1"/>
    </xf>
    <xf numFmtId="0" fontId="17" fillId="0" borderId="65" xfId="10" applyFont="1" applyBorder="1" applyAlignment="1">
      <alignment horizontal="center" vertical="center" wrapText="1"/>
    </xf>
    <xf numFmtId="0" fontId="17" fillId="0" borderId="0" xfId="10" applyFont="1" applyBorder="1" applyAlignment="1">
      <alignment horizontal="center" vertical="center" wrapText="1"/>
    </xf>
    <xf numFmtId="0" fontId="17" fillId="0" borderId="37" xfId="10" applyFont="1" applyBorder="1" applyAlignment="1">
      <alignment horizontal="center" vertical="center" wrapText="1"/>
    </xf>
    <xf numFmtId="0" fontId="17" fillId="0" borderId="54" xfId="10" applyFont="1" applyBorder="1" applyAlignment="1">
      <alignment horizontal="center" vertical="center" wrapText="1"/>
    </xf>
    <xf numFmtId="0" fontId="17" fillId="0" borderId="12" xfId="10" applyFont="1" applyBorder="1" applyAlignment="1">
      <alignment vertical="center" textRotation="255"/>
    </xf>
    <xf numFmtId="0" fontId="17" fillId="0" borderId="0" xfId="10" applyFont="1" applyBorder="1" applyAlignment="1">
      <alignment vertical="center" textRotation="255"/>
    </xf>
    <xf numFmtId="0" fontId="17" fillId="0" borderId="54" xfId="10" applyFont="1" applyBorder="1" applyAlignment="1">
      <alignment vertical="center" textRotation="255"/>
    </xf>
    <xf numFmtId="0" fontId="17" fillId="0" borderId="41" xfId="10" applyFont="1" applyBorder="1">
      <alignment vertical="center"/>
    </xf>
    <xf numFmtId="0" fontId="17" fillId="0" borderId="12" xfId="10" applyFont="1" applyBorder="1">
      <alignment vertical="center"/>
    </xf>
    <xf numFmtId="0" fontId="17" fillId="0" borderId="48" xfId="10" applyFont="1" applyBorder="1">
      <alignment vertical="center"/>
    </xf>
    <xf numFmtId="0" fontId="17" fillId="0" borderId="39" xfId="10" applyFont="1" applyBorder="1" applyAlignment="1">
      <alignment horizontal="center" vertical="center"/>
    </xf>
    <xf numFmtId="0" fontId="17" fillId="0" borderId="31" xfId="10" applyFont="1" applyBorder="1" applyAlignment="1">
      <alignment horizontal="center" vertical="center"/>
    </xf>
    <xf numFmtId="0" fontId="17" fillId="0" borderId="42" xfId="10" applyFont="1" applyBorder="1" applyAlignment="1">
      <alignment horizontal="center" vertical="center"/>
    </xf>
    <xf numFmtId="181" fontId="17" fillId="0" borderId="41" xfId="10" applyNumberFormat="1" applyFont="1" applyFill="1" applyBorder="1" applyAlignment="1">
      <alignment horizontal="right" vertical="center"/>
    </xf>
    <xf numFmtId="181" fontId="17" fillId="0" borderId="12" xfId="10" applyNumberFormat="1" applyFont="1" applyFill="1" applyBorder="1" applyAlignment="1">
      <alignment horizontal="right" vertical="center"/>
    </xf>
    <xf numFmtId="181" fontId="17" fillId="0" borderId="48" xfId="10" applyNumberFormat="1" applyFont="1" applyFill="1" applyBorder="1" applyAlignment="1">
      <alignment horizontal="right" vertical="center"/>
    </xf>
    <xf numFmtId="0" fontId="23" fillId="0" borderId="39" xfId="10" applyFont="1" applyBorder="1" applyAlignment="1">
      <alignment horizontal="center" vertical="center"/>
    </xf>
    <xf numFmtId="0" fontId="23" fillId="0" borderId="31" xfId="10" applyFont="1" applyBorder="1" applyAlignment="1">
      <alignment horizontal="center" vertical="center"/>
    </xf>
    <xf numFmtId="0" fontId="23" fillId="0" borderId="42" xfId="10" applyFont="1" applyBorder="1" applyAlignment="1">
      <alignment horizontal="center" vertical="center"/>
    </xf>
    <xf numFmtId="178" fontId="17" fillId="0" borderId="41" xfId="10" applyNumberFormat="1" applyFont="1" applyFill="1" applyBorder="1" applyAlignment="1">
      <alignment horizontal="right" vertical="center" shrinkToFit="1"/>
    </xf>
    <xf numFmtId="178" fontId="17" fillId="0" borderId="12" xfId="10" applyNumberFormat="1" applyFont="1" applyFill="1" applyBorder="1" applyAlignment="1">
      <alignment horizontal="right" vertical="center" shrinkToFit="1"/>
    </xf>
    <xf numFmtId="178" fontId="17" fillId="0" borderId="78" xfId="10" applyNumberFormat="1" applyFont="1" applyFill="1" applyBorder="1" applyAlignment="1">
      <alignment horizontal="right" vertical="center" shrinkToFit="1"/>
    </xf>
    <xf numFmtId="181" fontId="17" fillId="0" borderId="80" xfId="10" applyNumberFormat="1" applyFont="1" applyFill="1" applyBorder="1" applyAlignment="1">
      <alignment horizontal="right" vertical="center" shrinkToFit="1"/>
    </xf>
    <xf numFmtId="181" fontId="17" fillId="0" borderId="12" xfId="10" applyNumberFormat="1" applyFont="1" applyFill="1" applyBorder="1" applyAlignment="1">
      <alignment horizontal="right" vertical="center" shrinkToFit="1"/>
    </xf>
    <xf numFmtId="181" fontId="17" fillId="0" borderId="78" xfId="10" applyNumberFormat="1" applyFont="1" applyFill="1" applyBorder="1" applyAlignment="1">
      <alignment horizontal="right" vertical="center" shrinkToFit="1"/>
    </xf>
    <xf numFmtId="178" fontId="17" fillId="0" borderId="80" xfId="10" applyNumberFormat="1" applyFont="1" applyFill="1" applyBorder="1" applyAlignment="1">
      <alignment horizontal="right" vertical="center" shrinkToFit="1"/>
    </xf>
    <xf numFmtId="181" fontId="17" fillId="0" borderId="48" xfId="10" applyNumberFormat="1" applyFont="1" applyFill="1" applyBorder="1" applyAlignment="1">
      <alignment horizontal="right" vertical="center" shrinkToFit="1"/>
    </xf>
    <xf numFmtId="181" fontId="17" fillId="0" borderId="82" xfId="10" applyNumberFormat="1" applyFont="1" applyFill="1" applyBorder="1" applyAlignment="1">
      <alignment horizontal="right" vertical="center" shrinkToFit="1"/>
    </xf>
    <xf numFmtId="178" fontId="17" fillId="0" borderId="82" xfId="10" applyNumberFormat="1" applyFont="1" applyFill="1" applyBorder="1" applyAlignment="1">
      <alignment horizontal="right" vertical="center" shrinkToFit="1"/>
    </xf>
    <xf numFmtId="181" fontId="17" fillId="0" borderId="0" xfId="10" applyNumberFormat="1" applyFont="1" applyFill="1" applyBorder="1" applyAlignment="1">
      <alignment horizontal="right" vertical="center" shrinkToFit="1"/>
    </xf>
    <xf numFmtId="181" fontId="17" fillId="0" borderId="38" xfId="10" applyNumberFormat="1" applyFont="1" applyFill="1" applyBorder="1" applyAlignment="1">
      <alignment horizontal="right" vertical="center" shrinkToFit="1"/>
    </xf>
    <xf numFmtId="178" fontId="17" fillId="0" borderId="83" xfId="10" applyNumberFormat="1" applyFont="1" applyFill="1" applyBorder="1" applyAlignment="1">
      <alignment horizontal="right" vertical="center" shrinkToFit="1"/>
    </xf>
    <xf numFmtId="181" fontId="17" fillId="0" borderId="81" xfId="10" applyNumberFormat="1" applyFont="1" applyFill="1" applyBorder="1" applyAlignment="1">
      <alignment horizontal="right" vertical="center" shrinkToFit="1"/>
    </xf>
    <xf numFmtId="178" fontId="17" fillId="0" borderId="38" xfId="10" applyNumberFormat="1" applyFont="1" applyFill="1" applyBorder="1" applyAlignment="1">
      <alignment horizontal="right" vertical="center" shrinkToFit="1"/>
    </xf>
    <xf numFmtId="0" fontId="17" fillId="0" borderId="65" xfId="10" applyFont="1" applyBorder="1" applyAlignment="1">
      <alignment vertical="center"/>
    </xf>
    <xf numFmtId="0" fontId="10" fillId="0" borderId="0" xfId="6" applyAlignment="1">
      <alignment vertical="center"/>
    </xf>
    <xf numFmtId="0" fontId="10" fillId="0" borderId="38" xfId="6" applyBorder="1" applyAlignment="1">
      <alignment vertical="center"/>
    </xf>
    <xf numFmtId="0" fontId="10" fillId="0" borderId="0" xfId="6" applyBorder="1" applyAlignment="1">
      <alignment vertical="center"/>
    </xf>
    <xf numFmtId="181" fontId="17" fillId="0" borderId="79" xfId="10" applyNumberFormat="1" applyFont="1" applyFill="1" applyBorder="1" applyAlignment="1">
      <alignment horizontal="right" vertical="center" shrinkToFit="1"/>
    </xf>
    <xf numFmtId="178" fontId="17" fillId="0" borderId="79" xfId="10" applyNumberFormat="1" applyFont="1" applyFill="1" applyBorder="1" applyAlignment="1">
      <alignment horizontal="right" vertical="center" shrinkToFit="1"/>
    </xf>
    <xf numFmtId="49" fontId="20" fillId="0" borderId="1" xfId="10" applyNumberFormat="1" applyFont="1" applyFill="1" applyBorder="1" applyAlignment="1">
      <alignment horizontal="center" vertical="center"/>
    </xf>
    <xf numFmtId="49" fontId="20" fillId="0" borderId="2" xfId="10" applyNumberFormat="1" applyFont="1" applyFill="1" applyBorder="1" applyAlignment="1">
      <alignment horizontal="center" vertical="center"/>
    </xf>
    <xf numFmtId="49" fontId="20" fillId="0" borderId="3" xfId="10" applyNumberFormat="1" applyFont="1" applyFill="1" applyBorder="1" applyAlignment="1">
      <alignment horizontal="center" vertical="center"/>
    </xf>
    <xf numFmtId="0" fontId="17" fillId="0" borderId="34" xfId="10" applyFont="1" applyBorder="1" applyAlignment="1">
      <alignment horizontal="center" vertical="center"/>
    </xf>
    <xf numFmtId="0" fontId="29" fillId="6" borderId="71" xfId="12" applyFont="1" applyFill="1" applyBorder="1" applyAlignment="1" applyProtection="1">
      <alignment horizontal="center" vertical="center"/>
    </xf>
    <xf numFmtId="0" fontId="29" fillId="6" borderId="72" xfId="12" applyFont="1" applyFill="1" applyBorder="1" applyAlignment="1" applyProtection="1">
      <alignment horizontal="center" vertical="center"/>
    </xf>
    <xf numFmtId="188" fontId="29" fillId="6" borderId="130" xfId="14" applyNumberFormat="1" applyFont="1" applyFill="1" applyBorder="1" applyAlignment="1" applyProtection="1">
      <alignment horizontal="right" vertical="center" shrinkToFit="1"/>
    </xf>
    <xf numFmtId="188" fontId="29" fillId="6" borderId="18" xfId="14" applyNumberFormat="1" applyFont="1" applyFill="1" applyBorder="1" applyAlignment="1" applyProtection="1">
      <alignment horizontal="right" vertical="center" shrinkToFit="1"/>
    </xf>
    <xf numFmtId="188" fontId="29" fillId="6" borderId="184" xfId="14" applyNumberFormat="1" applyFont="1" applyFill="1" applyBorder="1" applyAlignment="1" applyProtection="1">
      <alignment horizontal="right" vertical="center" shrinkToFit="1"/>
    </xf>
    <xf numFmtId="188" fontId="29" fillId="6" borderId="165" xfId="14" applyNumberFormat="1" applyFont="1" applyFill="1" applyBorder="1" applyAlignment="1" applyProtection="1">
      <alignment horizontal="right" vertical="center" shrinkToFit="1"/>
    </xf>
    <xf numFmtId="188" fontId="29" fillId="6" borderId="166" xfId="14" applyNumberFormat="1" applyFont="1" applyFill="1" applyBorder="1" applyAlignment="1" applyProtection="1">
      <alignment horizontal="right" vertical="center" shrinkToFit="1"/>
    </xf>
    <xf numFmtId="188" fontId="29" fillId="6" borderId="185"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0" fontId="29" fillId="6" borderId="71" xfId="12" applyFont="1" applyFill="1" applyBorder="1" applyProtection="1">
      <alignment vertical="center"/>
    </xf>
    <xf numFmtId="0" fontId="29" fillId="6" borderId="72" xfId="12" applyFont="1" applyFill="1" applyBorder="1" applyProtection="1">
      <alignment vertical="center"/>
    </xf>
    <xf numFmtId="189" fontId="29" fillId="6" borderId="75" xfId="14" applyNumberFormat="1" applyFont="1" applyFill="1" applyBorder="1" applyAlignment="1" applyProtection="1">
      <alignment horizontal="right" vertical="center" shrinkToFit="1"/>
    </xf>
    <xf numFmtId="189" fontId="29" fillId="6" borderId="71" xfId="14" applyNumberFormat="1" applyFont="1" applyFill="1" applyBorder="1" applyAlignment="1" applyProtection="1">
      <alignment horizontal="right" vertical="center" shrinkToFit="1"/>
    </xf>
    <xf numFmtId="189" fontId="29" fillId="6" borderId="72" xfId="14" applyNumberFormat="1" applyFont="1" applyFill="1" applyBorder="1" applyAlignment="1" applyProtection="1">
      <alignment horizontal="right" vertical="center" shrinkToFit="1"/>
    </xf>
    <xf numFmtId="189" fontId="29" fillId="6" borderId="181" xfId="14" applyNumberFormat="1" applyFont="1" applyFill="1" applyBorder="1" applyAlignment="1" applyProtection="1">
      <alignment horizontal="right" vertical="center" shrinkToFit="1"/>
    </xf>
    <xf numFmtId="189" fontId="29" fillId="6" borderId="182" xfId="14" applyNumberFormat="1" applyFont="1" applyFill="1" applyBorder="1" applyAlignment="1" applyProtection="1">
      <alignment horizontal="right" vertical="center" shrinkToFit="1"/>
    </xf>
    <xf numFmtId="189"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0" xfId="12" applyFont="1" applyFill="1" applyBorder="1" applyAlignment="1" applyProtection="1">
      <alignment horizontal="left" vertical="center" wrapText="1"/>
    </xf>
    <xf numFmtId="0" fontId="29" fillId="6" borderId="71"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8" xfId="12" applyFont="1" applyFill="1" applyBorder="1" applyAlignment="1" applyProtection="1">
      <alignment horizontal="center" vertical="center"/>
    </xf>
    <xf numFmtId="188" fontId="29" fillId="6" borderId="39" xfId="14" applyNumberFormat="1" applyFont="1" applyFill="1" applyBorder="1" applyAlignment="1" applyProtection="1">
      <alignment horizontal="right" vertical="center" shrinkToFit="1"/>
    </xf>
    <xf numFmtId="188" fontId="29" fillId="6" borderId="31" xfId="14" applyNumberFormat="1" applyFont="1" applyFill="1" applyBorder="1" applyAlignment="1" applyProtection="1">
      <alignment horizontal="right" vertical="center" shrinkToFit="1"/>
    </xf>
    <xf numFmtId="188" fontId="29" fillId="6" borderId="154" xfId="14" applyNumberFormat="1" applyFont="1" applyFill="1" applyBorder="1" applyAlignment="1" applyProtection="1">
      <alignment horizontal="right" vertical="center" shrinkToFit="1"/>
    </xf>
    <xf numFmtId="188" fontId="29" fillId="6" borderId="155" xfId="14" applyNumberFormat="1" applyFont="1" applyFill="1" applyBorder="1" applyAlignment="1" applyProtection="1">
      <alignment horizontal="right" vertical="center" shrinkToFit="1"/>
    </xf>
    <xf numFmtId="188" fontId="29" fillId="6" borderId="156" xfId="14" applyNumberFormat="1" applyFont="1" applyFill="1" applyBorder="1" applyAlignment="1" applyProtection="1">
      <alignment horizontal="right" vertical="center" shrinkToFit="1"/>
    </xf>
    <xf numFmtId="188" fontId="29" fillId="6" borderId="157" xfId="14" applyNumberFormat="1" applyFont="1" applyFill="1" applyBorder="1" applyAlignment="1" applyProtection="1">
      <alignment horizontal="right" vertical="center" shrinkToFit="1"/>
    </xf>
    <xf numFmtId="188" fontId="29" fillId="6" borderId="158"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9" fontId="29" fillId="6" borderId="65" xfId="14" applyNumberFormat="1" applyFont="1" applyFill="1" applyBorder="1" applyAlignment="1" applyProtection="1">
      <alignment horizontal="right" vertical="center" shrinkToFit="1"/>
    </xf>
    <xf numFmtId="189" fontId="29" fillId="6" borderId="0" xfId="14" applyNumberFormat="1" applyFont="1" applyFill="1" applyBorder="1" applyAlignment="1" applyProtection="1">
      <alignment horizontal="right" vertical="center" shrinkToFit="1"/>
    </xf>
    <xf numFmtId="189" fontId="29" fillId="6" borderId="38" xfId="14" applyNumberFormat="1" applyFont="1" applyFill="1" applyBorder="1" applyAlignment="1" applyProtection="1">
      <alignment horizontal="right" vertical="center" shrinkToFit="1"/>
    </xf>
    <xf numFmtId="189" fontId="29" fillId="6" borderId="0" xfId="14" applyNumberFormat="1" applyFont="1" applyFill="1" applyAlignment="1" applyProtection="1">
      <alignment horizontal="right" vertical="center" shrinkToFit="1"/>
    </xf>
    <xf numFmtId="189" fontId="29" fillId="6" borderId="69" xfId="14" applyNumberFormat="1" applyFont="1" applyFill="1" applyBorder="1" applyAlignment="1" applyProtection="1">
      <alignment horizontal="right" vertical="center" shrinkToFit="1"/>
    </xf>
    <xf numFmtId="0" fontId="33" fillId="6" borderId="24" xfId="12" applyFont="1" applyFill="1" applyBorder="1" applyAlignment="1" applyProtection="1">
      <alignment horizontal="left" vertical="center"/>
    </xf>
    <xf numFmtId="0" fontId="29" fillId="6" borderId="54" xfId="12" applyFont="1" applyFill="1" applyBorder="1" applyAlignment="1" applyProtection="1">
      <alignment horizontal="left" vertical="center"/>
    </xf>
    <xf numFmtId="0" fontId="29" fillId="6" borderId="54" xfId="12" applyFont="1" applyFill="1" applyBorder="1" applyAlignment="1" applyProtection="1">
      <alignment horizontal="right" vertical="center" wrapText="1"/>
    </xf>
    <xf numFmtId="0" fontId="29" fillId="6" borderId="54"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4"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188" fontId="29" fillId="6" borderId="178" xfId="14" applyNumberFormat="1" applyFont="1" applyFill="1" applyBorder="1" applyAlignment="1" applyProtection="1">
      <alignment horizontal="right" vertical="center" shrinkToFit="1"/>
    </xf>
    <xf numFmtId="188" fontId="29" fillId="6" borderId="179" xfId="14" applyNumberFormat="1" applyFont="1" applyFill="1" applyBorder="1" applyAlignment="1" applyProtection="1">
      <alignment horizontal="right" vertical="center" shrinkToFit="1"/>
    </xf>
    <xf numFmtId="188" fontId="29" fillId="6" borderId="180" xfId="14" applyNumberFormat="1" applyFont="1" applyFill="1" applyBorder="1" applyAlignment="1" applyProtection="1">
      <alignment horizontal="right" vertical="center" shrinkToFit="1"/>
    </xf>
    <xf numFmtId="176" fontId="29" fillId="6" borderId="65"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9"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5"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1"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8" fontId="29" fillId="6" borderId="175" xfId="14" applyNumberFormat="1" applyFont="1" applyFill="1" applyBorder="1" applyAlignment="1" applyProtection="1">
      <alignment horizontal="right" vertical="center" shrinkToFit="1"/>
    </xf>
    <xf numFmtId="188" fontId="29" fillId="6" borderId="176" xfId="14" applyNumberFormat="1" applyFont="1" applyFill="1" applyBorder="1" applyAlignment="1" applyProtection="1">
      <alignment horizontal="right" vertical="center" shrinkToFit="1"/>
    </xf>
    <xf numFmtId="188"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5"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8" fontId="29" fillId="6" borderId="173" xfId="14" applyNumberFormat="1" applyFont="1" applyFill="1" applyBorder="1" applyAlignment="1" applyProtection="1">
      <alignment horizontal="right" vertical="center" shrinkToFit="1"/>
    </xf>
    <xf numFmtId="188" fontId="29" fillId="6" borderId="174" xfId="14" applyNumberFormat="1" applyFont="1" applyFill="1" applyBorder="1" applyAlignment="1" applyProtection="1">
      <alignment horizontal="right" vertical="center" shrinkToFit="1"/>
    </xf>
    <xf numFmtId="188" fontId="29" fillId="6" borderId="82" xfId="14" applyNumberFormat="1" applyFont="1" applyFill="1" applyBorder="1" applyAlignment="1" applyProtection="1">
      <alignment horizontal="right" vertical="center" shrinkToFit="1"/>
    </xf>
    <xf numFmtId="188" fontId="29" fillId="6" borderId="15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8"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78" xfId="13" applyNumberFormat="1" applyFont="1" applyFill="1" applyBorder="1" applyAlignment="1" applyProtection="1">
      <alignment horizontal="right" vertical="center" shrinkToFit="1"/>
    </xf>
    <xf numFmtId="177" fontId="29" fillId="6" borderId="80" xfId="13" applyNumberFormat="1" applyFont="1" applyFill="1" applyBorder="1" applyAlignment="1" applyProtection="1">
      <alignment horizontal="right" vertical="center" shrinkToFit="1"/>
    </xf>
    <xf numFmtId="188" fontId="29" fillId="6" borderId="169" xfId="14" applyNumberFormat="1" applyFont="1" applyFill="1" applyBorder="1" applyAlignment="1" applyProtection="1">
      <alignment horizontal="right" vertical="center" shrinkToFit="1"/>
    </xf>
    <xf numFmtId="188" fontId="29" fillId="6" borderId="170" xfId="14" applyNumberFormat="1" applyFont="1" applyFill="1" applyBorder="1" applyAlignment="1" applyProtection="1">
      <alignment horizontal="right" vertical="center" shrinkToFit="1"/>
    </xf>
    <xf numFmtId="188"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8" xfId="12" applyFont="1" applyFill="1" applyBorder="1" applyProtection="1">
      <alignment vertical="center"/>
    </xf>
    <xf numFmtId="176" fontId="29" fillId="6" borderId="48" xfId="14" applyNumberFormat="1" applyFont="1" applyFill="1" applyBorder="1" applyAlignment="1" applyProtection="1">
      <alignment horizontal="right" vertical="center" shrinkToFit="1"/>
    </xf>
    <xf numFmtId="0" fontId="29" fillId="6" borderId="45"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5" xfId="12" applyFont="1" applyFill="1" applyBorder="1" applyProtection="1">
      <alignment vertical="center"/>
    </xf>
    <xf numFmtId="177" fontId="29" fillId="6" borderId="15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8"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5"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8" fontId="29" fillId="6" borderId="84"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69"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8" fontId="29" fillId="6" borderId="128" xfId="14" applyNumberFormat="1" applyFont="1" applyFill="1" applyBorder="1" applyAlignment="1" applyProtection="1">
      <alignment horizontal="right" vertical="center" shrinkToFit="1"/>
    </xf>
    <xf numFmtId="188" fontId="29" fillId="6" borderId="129" xfId="14" applyNumberFormat="1" applyFont="1" applyFill="1" applyBorder="1" applyAlignment="1" applyProtection="1">
      <alignment horizontal="right" vertical="center" shrinkToFit="1"/>
    </xf>
    <xf numFmtId="177" fontId="29" fillId="6" borderId="163"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88" fontId="29" fillId="6" borderId="161" xfId="14" applyNumberFormat="1" applyFont="1" applyFill="1" applyBorder="1" applyAlignment="1" applyProtection="1">
      <alignment horizontal="right" vertical="center" shrinkToFit="1"/>
    </xf>
    <xf numFmtId="0" fontId="29" fillId="6" borderId="65"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4"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63" xfId="12" applyFont="1" applyFill="1" applyBorder="1" applyAlignment="1" applyProtection="1">
      <alignment horizontal="center" vertical="center"/>
    </xf>
    <xf numFmtId="177" fontId="29" fillId="6" borderId="79" xfId="14" applyNumberFormat="1" applyFont="1" applyFill="1" applyBorder="1" applyAlignment="1" applyProtection="1">
      <alignment horizontal="right" vertical="center" shrinkToFit="1"/>
    </xf>
    <xf numFmtId="188" fontId="29" fillId="6" borderId="79" xfId="14" applyNumberFormat="1" applyFont="1" applyFill="1" applyBorder="1" applyAlignment="1" applyProtection="1">
      <alignment horizontal="right" vertical="center" shrinkToFit="1"/>
    </xf>
    <xf numFmtId="188" fontId="29" fillId="6" borderId="151"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188" fontId="29" fillId="6" borderId="162" xfId="14" applyNumberFormat="1" applyFont="1" applyFill="1" applyBorder="1" applyAlignment="1" applyProtection="1">
      <alignment horizontal="right" vertical="center" shrinkToFit="1"/>
    </xf>
    <xf numFmtId="188" fontId="29" fillId="6" borderId="47" xfId="14" applyNumberFormat="1" applyFont="1" applyFill="1" applyBorder="1" applyAlignment="1" applyProtection="1">
      <alignment horizontal="right" vertical="center" shrinkToFit="1"/>
    </xf>
    <xf numFmtId="188" fontId="29" fillId="6" borderId="160" xfId="14" applyNumberFormat="1" applyFont="1" applyFill="1" applyBorder="1" applyAlignment="1" applyProtection="1">
      <alignment horizontal="right" vertical="center" shrinkToFit="1"/>
    </xf>
    <xf numFmtId="188" fontId="29" fillId="6" borderId="168"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8"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0" xfId="12" applyFont="1" applyFill="1" applyBorder="1" applyAlignment="1" applyProtection="1">
      <alignment horizontal="center" vertical="center" wrapText="1"/>
    </xf>
    <xf numFmtId="0" fontId="29" fillId="6" borderId="71"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49" xfId="14" applyNumberFormat="1" applyFont="1" applyFill="1" applyBorder="1" applyAlignment="1" applyProtection="1">
      <alignment horizontal="right" vertical="center" shrinkToFit="1"/>
    </xf>
    <xf numFmtId="188" fontId="29" fillId="6" borderId="167" xfId="14" applyNumberFormat="1" applyFont="1" applyFill="1" applyBorder="1" applyAlignment="1" applyProtection="1">
      <alignment horizontal="right" vertical="center" shrinkToFit="1"/>
    </xf>
    <xf numFmtId="0" fontId="29" fillId="6" borderId="37" xfId="14" applyFont="1" applyFill="1" applyBorder="1" applyAlignment="1" applyProtection="1">
      <alignment horizontal="left" vertical="center" shrinkToFit="1"/>
    </xf>
    <xf numFmtId="0" fontId="29" fillId="6" borderId="54" xfId="14" applyFont="1" applyFill="1" applyBorder="1" applyAlignment="1" applyProtection="1">
      <alignment horizontal="left" vertical="center" shrinkToFit="1"/>
    </xf>
    <xf numFmtId="0" fontId="29" fillId="6" borderId="40" xfId="14" applyFont="1" applyFill="1" applyBorder="1" applyAlignment="1" applyProtection="1">
      <alignment horizontal="left" vertical="center" shrinkToFit="1"/>
    </xf>
    <xf numFmtId="177" fontId="29" fillId="6" borderId="159" xfId="14" applyNumberFormat="1" applyFont="1" applyFill="1" applyBorder="1" applyAlignment="1" applyProtection="1">
      <alignment horizontal="right" vertical="center" shrinkToFit="1"/>
    </xf>
    <xf numFmtId="0" fontId="29" fillId="6" borderId="65"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8" fontId="29" fillId="6" borderId="150" xfId="14" applyNumberFormat="1" applyFont="1" applyFill="1" applyBorder="1" applyAlignment="1" applyProtection="1">
      <alignment horizontal="right" vertical="center" shrinkToFit="1"/>
    </xf>
    <xf numFmtId="188"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5" xfId="12" applyFont="1" applyFill="1" applyBorder="1" applyAlignment="1" applyProtection="1">
      <alignment horizontal="center" vertical="center" wrapText="1"/>
    </xf>
    <xf numFmtId="0" fontId="29" fillId="6" borderId="54"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8" xfId="14" applyFont="1" applyFill="1" applyBorder="1" applyAlignment="1" applyProtection="1">
      <alignment horizontal="left" vertical="center" shrinkToFit="1"/>
    </xf>
    <xf numFmtId="188" fontId="29" fillId="6" borderId="83" xfId="14" applyNumberFormat="1" applyFont="1" applyFill="1" applyBorder="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3"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4" xfId="12" applyFont="1" applyFill="1" applyBorder="1" applyProtection="1">
      <alignment vertical="center"/>
    </xf>
    <xf numFmtId="0" fontId="29" fillId="6" borderId="40" xfId="12" applyFont="1" applyFill="1" applyBorder="1" applyProtection="1">
      <alignment vertical="center"/>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8"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4"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8"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78" xfId="14" applyNumberFormat="1" applyFont="1" applyFill="1" applyBorder="1" applyAlignment="1" applyProtection="1">
      <alignment horizontal="right" vertical="center" shrinkToFit="1"/>
    </xf>
    <xf numFmtId="177" fontId="29" fillId="6" borderId="80" xfId="14" applyNumberFormat="1" applyFont="1" applyFill="1" applyBorder="1" applyAlignment="1" applyProtection="1">
      <alignment horizontal="right" vertical="center" shrinkToFit="1"/>
    </xf>
    <xf numFmtId="188" fontId="29" fillId="6" borderId="80" xfId="14" applyNumberFormat="1" applyFont="1" applyFill="1" applyBorder="1" applyAlignment="1" applyProtection="1">
      <alignment horizontal="right" vertical="center" shrinkToFit="1"/>
    </xf>
    <xf numFmtId="188" fontId="29" fillId="6" borderId="12" xfId="14" applyNumberFormat="1" applyFont="1" applyFill="1" applyBorder="1" applyAlignment="1" applyProtection="1">
      <alignment horizontal="right" vertical="center" shrinkToFit="1"/>
    </xf>
    <xf numFmtId="188"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4" xfId="14" applyNumberFormat="1" applyFont="1" applyFill="1" applyBorder="1" applyAlignment="1" applyProtection="1">
      <alignment horizontal="right" vertical="center" shrinkToFit="1"/>
    </xf>
    <xf numFmtId="177" fontId="29" fillId="6" borderId="155"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8"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left" vertical="center"/>
    </xf>
    <xf numFmtId="177" fontId="29" fillId="6" borderId="65"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1"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8" fontId="29" fillId="6" borderId="84" xfId="13" applyNumberFormat="1" applyFont="1" applyFill="1" applyBorder="1" applyAlignment="1" applyProtection="1">
      <alignment horizontal="right" vertical="center" shrinkToFit="1"/>
    </xf>
    <xf numFmtId="188" fontId="29" fillId="6" borderId="0" xfId="13" applyNumberFormat="1" applyFont="1" applyFill="1" applyBorder="1" applyAlignment="1" applyProtection="1">
      <alignment horizontal="right" vertical="center" shrinkToFit="1"/>
    </xf>
    <xf numFmtId="188" fontId="29" fillId="6" borderId="69" xfId="13"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textRotation="255" wrapText="1"/>
    </xf>
    <xf numFmtId="0" fontId="29" fillId="6" borderId="65"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4"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4"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0" fontId="29" fillId="6" borderId="107" xfId="12" applyNumberFormat="1" applyFont="1" applyFill="1" applyBorder="1" applyAlignment="1" applyProtection="1">
      <alignment horizontal="left" vertical="center" shrinkToFit="1"/>
      <protection locked="0"/>
    </xf>
    <xf numFmtId="0" fontId="29" fillId="6" borderId="108" xfId="12" applyNumberFormat="1" applyFont="1" applyFill="1" applyBorder="1" applyAlignment="1" applyProtection="1">
      <alignment horizontal="left" vertical="center" shrinkToFit="1"/>
      <protection locked="0"/>
    </xf>
    <xf numFmtId="0" fontId="29" fillId="6" borderId="114"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6" xfId="12" applyNumberFormat="1" applyFont="1" applyFill="1" applyBorder="1" applyAlignment="1" applyProtection="1">
      <alignment horizontal="right" vertical="center" shrinkToFit="1"/>
      <protection locked="0"/>
    </xf>
    <xf numFmtId="177" fontId="29" fillId="8" borderId="147" xfId="12" applyNumberFormat="1" applyFont="1" applyFill="1" applyBorder="1" applyAlignment="1" applyProtection="1">
      <alignment horizontal="righ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07" xfId="12" applyFont="1" applyFill="1" applyBorder="1" applyAlignment="1" applyProtection="1">
      <alignment horizontal="left" vertical="center" shrinkToFit="1"/>
      <protection locked="0"/>
    </xf>
    <xf numFmtId="0" fontId="29" fillId="6" borderId="108" xfId="12" applyFont="1" applyFill="1" applyBorder="1" applyAlignment="1" applyProtection="1">
      <alignment horizontal="left" vertical="center" shrinkToFit="1"/>
      <protection locked="0"/>
    </xf>
    <xf numFmtId="0" fontId="29" fillId="6" borderId="109" xfId="12" applyFont="1" applyFill="1" applyBorder="1" applyAlignment="1" applyProtection="1">
      <alignment horizontal="left" vertical="center" shrinkToFit="1"/>
      <protection locked="0"/>
    </xf>
    <xf numFmtId="177" fontId="29" fillId="6" borderId="107" xfId="12" applyNumberFormat="1" applyFont="1" applyFill="1" applyBorder="1" applyAlignment="1" applyProtection="1">
      <alignment horizontal="right" vertical="center" shrinkToFit="1"/>
      <protection locked="0"/>
    </xf>
    <xf numFmtId="177" fontId="29" fillId="6" borderId="108" xfId="12" applyNumberFormat="1" applyFont="1" applyFill="1" applyBorder="1" applyAlignment="1" applyProtection="1">
      <alignment horizontal="right" vertical="center" shrinkToFit="1"/>
      <protection locked="0"/>
    </xf>
    <xf numFmtId="177" fontId="29" fillId="6" borderId="109"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18" xfId="12" applyFont="1" applyFill="1" applyBorder="1" applyAlignment="1" applyProtection="1">
      <alignment horizontal="left" vertical="center" shrinkToFit="1"/>
      <protection locked="0"/>
    </xf>
    <xf numFmtId="0" fontId="29" fillId="6" borderId="119" xfId="12" applyFont="1" applyFill="1" applyBorder="1" applyAlignment="1" applyProtection="1">
      <alignment horizontal="left" vertical="center" shrinkToFit="1"/>
      <protection locked="0"/>
    </xf>
    <xf numFmtId="0" fontId="29" fillId="6" borderId="120" xfId="12" applyFont="1" applyFill="1" applyBorder="1" applyAlignment="1" applyProtection="1">
      <alignment horizontal="left" vertical="center" shrinkToFit="1"/>
      <protection locked="0"/>
    </xf>
    <xf numFmtId="177" fontId="29" fillId="6" borderId="121" xfId="12" applyNumberFormat="1" applyFont="1" applyFill="1" applyBorder="1" applyAlignment="1" applyProtection="1">
      <alignment horizontal="right" vertical="center" shrinkToFit="1"/>
      <protection locked="0"/>
    </xf>
    <xf numFmtId="177" fontId="29" fillId="6" borderId="122" xfId="12" applyNumberFormat="1" applyFont="1" applyFill="1" applyBorder="1" applyAlignment="1" applyProtection="1">
      <alignment horizontal="right" vertical="center" shrinkToFit="1"/>
      <protection locked="0"/>
    </xf>
    <xf numFmtId="0" fontId="29" fillId="6" borderId="122"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1" xfId="12" applyNumberFormat="1" applyFont="1" applyBorder="1" applyAlignment="1" applyProtection="1">
      <alignment horizontal="right" vertical="center" shrinkToFit="1"/>
      <protection locked="0"/>
    </xf>
    <xf numFmtId="0" fontId="29" fillId="0" borderId="111" xfId="12" applyNumberFormat="1" applyFont="1" applyBorder="1" applyAlignment="1" applyProtection="1">
      <alignment horizontal="lef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07" xfId="12" applyFont="1" applyBorder="1" applyAlignment="1" applyProtection="1">
      <alignment horizontal="left" vertical="center" shrinkToFit="1"/>
      <protection locked="0"/>
    </xf>
    <xf numFmtId="0" fontId="29" fillId="0" borderId="108" xfId="12" applyFont="1" applyBorder="1" applyAlignment="1" applyProtection="1">
      <alignment horizontal="left" vertical="center" shrinkToFit="1"/>
      <protection locked="0"/>
    </xf>
    <xf numFmtId="0" fontId="29" fillId="0" borderId="109" xfId="12" applyFont="1" applyBorder="1" applyAlignment="1" applyProtection="1">
      <alignment horizontal="left" vertical="center" shrinkToFit="1"/>
      <protection locked="0"/>
    </xf>
    <xf numFmtId="177" fontId="29" fillId="0" borderId="110" xfId="12" applyNumberFormat="1" applyFont="1" applyBorder="1" applyAlignment="1" applyProtection="1">
      <alignment horizontal="right" vertical="center" shrinkToFit="1"/>
      <protection locked="0"/>
    </xf>
    <xf numFmtId="177" fontId="29" fillId="0" borderId="107" xfId="12" applyNumberFormat="1" applyFont="1" applyBorder="1" applyAlignment="1" applyProtection="1">
      <alignment horizontal="right" vertical="center" shrinkToFit="1"/>
      <protection locked="0"/>
    </xf>
    <xf numFmtId="177" fontId="29" fillId="0" borderId="108" xfId="12" applyNumberFormat="1" applyFont="1" applyBorder="1" applyAlignment="1" applyProtection="1">
      <alignment horizontal="righ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97" xfId="12" applyNumberFormat="1" applyFont="1" applyBorder="1" applyAlignment="1" applyProtection="1">
      <alignment horizontal="right" vertical="center" shrinkToFit="1"/>
      <protection locked="0"/>
    </xf>
    <xf numFmtId="0" fontId="29" fillId="0" borderId="97" xfId="12" applyNumberFormat="1" applyFont="1" applyBorder="1" applyAlignment="1" applyProtection="1">
      <alignment horizontal="left" vertical="center" shrinkToFit="1"/>
      <protection locked="0"/>
    </xf>
    <xf numFmtId="0" fontId="29" fillId="0" borderId="103" xfId="12" applyNumberFormat="1" applyFont="1" applyBorder="1" applyAlignment="1" applyProtection="1">
      <alignment horizontal="left" vertical="center" shrinkToFit="1"/>
      <protection locked="0"/>
    </xf>
    <xf numFmtId="0" fontId="29" fillId="0" borderId="93" xfId="12" applyFont="1" applyBorder="1" applyAlignment="1" applyProtection="1">
      <alignment horizontal="left" vertical="center" shrinkToFit="1"/>
      <protection locked="0"/>
    </xf>
    <xf numFmtId="0" fontId="29" fillId="0" borderId="94" xfId="12" applyFont="1" applyBorder="1" applyAlignment="1" applyProtection="1">
      <alignment horizontal="left" vertical="center" shrinkToFit="1"/>
      <protection locked="0"/>
    </xf>
    <xf numFmtId="0" fontId="29" fillId="0" borderId="95" xfId="12" applyFont="1" applyBorder="1" applyAlignment="1" applyProtection="1">
      <alignment horizontal="left" vertical="center" shrinkToFit="1"/>
      <protection locked="0"/>
    </xf>
    <xf numFmtId="177" fontId="29" fillId="0" borderId="96" xfId="12"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8" xfId="15" applyNumberFormat="1" applyFont="1" applyBorder="1" applyAlignment="1" applyProtection="1">
      <alignment horizontal="right" vertical="center" shrinkToFit="1"/>
      <protection locked="0"/>
    </xf>
    <xf numFmtId="177" fontId="29" fillId="0" borderId="109" xfId="15" applyNumberFormat="1" applyFont="1" applyBorder="1" applyAlignment="1" applyProtection="1">
      <alignment horizontal="right" vertical="center" shrinkToFit="1"/>
      <protection locked="0"/>
    </xf>
    <xf numFmtId="0" fontId="29" fillId="0" borderId="107"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114"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87" xfId="12" applyFont="1" applyFill="1" applyBorder="1" applyAlignment="1" applyProtection="1">
      <alignment horizontal="center" vertical="center"/>
      <protection locked="0"/>
    </xf>
    <xf numFmtId="0" fontId="29" fillId="7" borderId="88" xfId="12" applyFont="1" applyFill="1" applyBorder="1" applyAlignment="1" applyProtection="1">
      <alignment horizontal="center" vertical="center"/>
      <protection locked="0"/>
    </xf>
    <xf numFmtId="0" fontId="29" fillId="7" borderId="89" xfId="12" applyFont="1" applyFill="1" applyBorder="1" applyAlignment="1" applyProtection="1">
      <alignment horizontal="center" vertical="center"/>
      <protection locked="0"/>
    </xf>
    <xf numFmtId="0" fontId="29" fillId="7" borderId="62"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0" xfId="12" applyFont="1" applyFill="1" applyBorder="1" applyAlignment="1" applyProtection="1">
      <alignment horizontal="center" vertical="center" wrapText="1"/>
      <protection locked="0"/>
    </xf>
    <xf numFmtId="0" fontId="29" fillId="7" borderId="88" xfId="12" applyFont="1" applyFill="1" applyBorder="1" applyAlignment="1" applyProtection="1">
      <alignment horizontal="center" vertical="center" wrapText="1"/>
      <protection locked="0"/>
    </xf>
    <xf numFmtId="0" fontId="29" fillId="7" borderId="89" xfId="12" applyFont="1" applyFill="1" applyBorder="1" applyAlignment="1" applyProtection="1">
      <alignment horizontal="center" vertical="center" wrapText="1"/>
      <protection locked="0"/>
    </xf>
    <xf numFmtId="0" fontId="29" fillId="7" borderId="62"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shrinkToFit="1"/>
      <protection locked="0"/>
    </xf>
    <xf numFmtId="0" fontId="29" fillId="7" borderId="88" xfId="12" applyFont="1" applyFill="1" applyBorder="1" applyAlignment="1" applyProtection="1">
      <alignment horizontal="center" vertical="center" shrinkToFit="1"/>
      <protection locked="0"/>
    </xf>
    <xf numFmtId="0" fontId="29" fillId="7" borderId="89" xfId="12" applyFont="1" applyFill="1" applyBorder="1" applyAlignment="1" applyProtection="1">
      <alignment horizontal="center" vertical="center" shrinkToFit="1"/>
      <protection locked="0"/>
    </xf>
    <xf numFmtId="0" fontId="29" fillId="7" borderId="90" xfId="12" applyFont="1" applyFill="1" applyBorder="1" applyAlignment="1" applyProtection="1">
      <alignment horizontal="center" vertical="center"/>
      <protection locked="0"/>
    </xf>
    <xf numFmtId="0" fontId="29" fillId="0" borderId="107" xfId="15" applyFont="1" applyBorder="1" applyAlignment="1" applyProtection="1">
      <alignment horizontal="left" vertical="center" shrinkToFit="1"/>
      <protection locked="0"/>
    </xf>
    <xf numFmtId="0" fontId="29" fillId="0" borderId="108" xfId="15" applyFont="1" applyBorder="1" applyAlignment="1" applyProtection="1">
      <alignment horizontal="left" vertical="center" shrinkToFit="1"/>
      <protection locked="0"/>
    </xf>
    <xf numFmtId="0" fontId="29" fillId="0" borderId="109"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1" xfId="12" applyFont="1" applyFill="1" applyBorder="1" applyAlignment="1" applyProtection="1">
      <alignment horizontal="center" vertical="center" wrapText="1"/>
      <protection locked="0"/>
    </xf>
    <xf numFmtId="177" fontId="29" fillId="6" borderId="142" xfId="13" applyNumberFormat="1" applyFont="1" applyFill="1" applyBorder="1" applyAlignment="1" applyProtection="1">
      <alignment horizontal="right" vertical="center" shrinkToFit="1"/>
      <protection locked="0"/>
    </xf>
    <xf numFmtId="177" fontId="29" fillId="6" borderId="111"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5" xfId="13" applyNumberFormat="1" applyFont="1" applyFill="1" applyBorder="1" applyAlignment="1" applyProtection="1">
      <alignment horizontal="right" vertical="center" shrinkToFit="1"/>
      <protection locked="0"/>
    </xf>
    <xf numFmtId="188" fontId="29" fillId="6" borderId="111" xfId="13" applyNumberFormat="1" applyFont="1" applyFill="1" applyBorder="1" applyAlignment="1" applyProtection="1">
      <alignment horizontal="right" vertical="center" shrinkToFit="1"/>
      <protection locked="0"/>
    </xf>
    <xf numFmtId="188"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4"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32" fillId="6" borderId="111" xfId="13" applyFont="1" applyFill="1" applyBorder="1" applyAlignment="1" applyProtection="1">
      <alignment horizontal="left" vertical="center" shrinkToFit="1"/>
      <protection locked="0"/>
    </xf>
    <xf numFmtId="0" fontId="32" fillId="6" borderId="116" xfId="13" applyFont="1" applyFill="1" applyBorder="1" applyAlignment="1" applyProtection="1">
      <alignment horizontal="left" vertical="center" shrinkToFit="1"/>
      <protection locked="0"/>
    </xf>
    <xf numFmtId="0" fontId="29" fillId="0" borderId="63"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6" borderId="107" xfId="13" applyFont="1" applyFill="1" applyBorder="1" applyAlignment="1" applyProtection="1">
      <alignment horizontal="left" vertical="center" shrinkToFit="1"/>
      <protection locked="0"/>
    </xf>
    <xf numFmtId="0" fontId="29" fillId="6" borderId="108" xfId="13" applyFont="1" applyFill="1" applyBorder="1" applyAlignment="1" applyProtection="1">
      <alignment horizontal="left" vertical="center" shrinkToFit="1"/>
      <protection locked="0"/>
    </xf>
    <xf numFmtId="0" fontId="29" fillId="6" borderId="109" xfId="13" applyFont="1" applyFill="1" applyBorder="1" applyAlignment="1" applyProtection="1">
      <alignment horizontal="left" vertical="center" shrinkToFit="1"/>
      <protection locked="0"/>
    </xf>
    <xf numFmtId="177" fontId="29" fillId="6" borderId="110" xfId="13" applyNumberFormat="1" applyFont="1" applyFill="1" applyBorder="1" applyAlignment="1" applyProtection="1">
      <alignment horizontal="right" vertical="center" shrinkToFit="1"/>
      <protection locked="0"/>
    </xf>
    <xf numFmtId="177" fontId="29" fillId="6" borderId="112" xfId="13" applyNumberFormat="1" applyFont="1" applyFill="1" applyBorder="1" applyAlignment="1" applyProtection="1">
      <alignment horizontal="right" vertical="center" shrinkToFit="1"/>
      <protection locked="0"/>
    </xf>
    <xf numFmtId="0" fontId="29" fillId="0" borderId="111" xfId="12" applyFont="1" applyBorder="1" applyAlignment="1" applyProtection="1">
      <alignment horizontal="left" vertical="center" shrinkToFit="1"/>
      <protection locked="0"/>
    </xf>
    <xf numFmtId="0" fontId="29" fillId="0" borderId="116" xfId="12" applyFont="1" applyBorder="1" applyAlignment="1" applyProtection="1">
      <alignment horizontal="left" vertical="center" shrinkToFit="1"/>
      <protection locked="0"/>
    </xf>
    <xf numFmtId="0" fontId="29" fillId="0" borderId="107" xfId="14" applyFont="1" applyBorder="1" applyAlignment="1" applyProtection="1">
      <alignment horizontal="left" vertical="center" shrinkToFit="1"/>
      <protection locked="0"/>
    </xf>
    <xf numFmtId="0" fontId="29" fillId="0" borderId="108" xfId="14" applyFont="1" applyBorder="1" applyAlignment="1" applyProtection="1">
      <alignment horizontal="left" vertical="center" shrinkToFit="1"/>
      <protection locked="0"/>
    </xf>
    <xf numFmtId="0" fontId="29" fillId="0" borderId="109" xfId="14" applyFont="1" applyBorder="1" applyAlignment="1" applyProtection="1">
      <alignment horizontal="left" vertical="center" shrinkToFit="1"/>
      <protection locked="0"/>
    </xf>
    <xf numFmtId="177" fontId="29" fillId="0" borderId="142" xfId="14" applyNumberFormat="1" applyFont="1" applyBorder="1" applyAlignment="1" applyProtection="1">
      <alignment horizontal="right" vertical="center" shrinkToFit="1"/>
      <protection locked="0"/>
    </xf>
    <xf numFmtId="177" fontId="29" fillId="0" borderId="111"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88" fontId="29" fillId="0" borderId="111" xfId="12" applyNumberFormat="1" applyFont="1" applyBorder="1" applyAlignment="1" applyProtection="1">
      <alignment horizontal="right" vertical="center" shrinkToFit="1"/>
      <protection locked="0"/>
    </xf>
    <xf numFmtId="177" fontId="29" fillId="0" borderId="110" xfId="14" applyNumberFormat="1" applyFont="1" applyBorder="1" applyAlignment="1" applyProtection="1">
      <alignment horizontal="right" vertical="center" shrinkToFit="1"/>
      <protection locked="0"/>
    </xf>
    <xf numFmtId="177" fontId="29" fillId="0" borderId="112" xfId="14" applyNumberFormat="1" applyFont="1" applyBorder="1" applyAlignment="1" applyProtection="1">
      <alignment horizontal="right" vertical="center" shrinkToFit="1"/>
      <protection locked="0"/>
    </xf>
    <xf numFmtId="188" fontId="29" fillId="0" borderId="112" xfId="12" applyNumberFormat="1" applyFont="1" applyBorder="1" applyAlignment="1" applyProtection="1">
      <alignment horizontal="right" vertical="center" shrinkToFit="1"/>
      <protection locked="0"/>
    </xf>
    <xf numFmtId="188" fontId="29" fillId="0" borderId="108" xfId="12" applyNumberFormat="1" applyFont="1" applyBorder="1" applyAlignment="1" applyProtection="1">
      <alignment horizontal="right" vertical="center" shrinkToFit="1"/>
      <protection locked="0"/>
    </xf>
    <xf numFmtId="188" fontId="29" fillId="0" borderId="115" xfId="12" applyNumberFormat="1" applyFont="1" applyBorder="1" applyAlignment="1" applyProtection="1">
      <alignment horizontal="right" vertical="center" shrinkToFit="1"/>
      <protection locked="0"/>
    </xf>
    <xf numFmtId="0" fontId="29" fillId="0" borderId="112"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07" xfId="14" applyNumberFormat="1" applyFont="1" applyBorder="1" applyAlignment="1" applyProtection="1">
      <alignment horizontal="right" vertical="center" shrinkToFit="1"/>
      <protection locked="0"/>
    </xf>
    <xf numFmtId="177" fontId="29" fillId="0" borderId="108" xfId="14"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4"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8"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3" xfId="14" applyFont="1" applyBorder="1" applyAlignment="1" applyProtection="1">
      <alignment horizontal="left" vertical="center" shrinkToFit="1"/>
      <protection locked="0"/>
    </xf>
    <xf numFmtId="0" fontId="29" fillId="0" borderId="94" xfId="14" applyFont="1" applyBorder="1" applyAlignment="1" applyProtection="1">
      <alignment horizontal="left" vertical="center" shrinkToFit="1"/>
      <protection locked="0"/>
    </xf>
    <xf numFmtId="0" fontId="29" fillId="0" borderId="95"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87" xfId="12" applyFont="1" applyFill="1" applyBorder="1" applyAlignment="1" applyProtection="1">
      <alignment horizontal="center" vertical="center" shrinkToFit="1"/>
      <protection locked="0"/>
    </xf>
    <xf numFmtId="0" fontId="29" fillId="7" borderId="91" xfId="12" applyFont="1" applyFill="1" applyBorder="1" applyAlignment="1" applyProtection="1">
      <alignment horizontal="center" vertical="center" shrinkToFit="1"/>
      <protection locked="0"/>
    </xf>
    <xf numFmtId="0" fontId="29" fillId="6" borderId="71"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2" xfId="15" applyNumberFormat="1" applyFont="1" applyBorder="1" applyAlignment="1" applyProtection="1">
      <alignment horizontal="right" vertical="center" shrinkToFit="1"/>
      <protection locked="0"/>
    </xf>
    <xf numFmtId="0" fontId="29" fillId="0" borderId="122"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0" fontId="29" fillId="0" borderId="118" xfId="14" applyFont="1" applyBorder="1" applyAlignment="1" applyProtection="1">
      <alignment horizontal="left" vertical="center" shrinkToFit="1"/>
      <protection locked="0"/>
    </xf>
    <xf numFmtId="0" fontId="29" fillId="0" borderId="119" xfId="14" applyFont="1" applyBorder="1" applyAlignment="1" applyProtection="1">
      <alignment horizontal="left" vertical="center" shrinkToFit="1"/>
      <protection locked="0"/>
    </xf>
    <xf numFmtId="0" fontId="29" fillId="0" borderId="120" xfId="14" applyFont="1" applyBorder="1" applyAlignment="1" applyProtection="1">
      <alignment horizontal="left" vertical="center" shrinkToFit="1"/>
      <protection locked="0"/>
    </xf>
    <xf numFmtId="177" fontId="29" fillId="0" borderId="121" xfId="14" applyNumberFormat="1" applyFont="1" applyBorder="1" applyAlignment="1" applyProtection="1">
      <alignment horizontal="right" vertical="center" shrinkToFit="1"/>
      <protection locked="0"/>
    </xf>
    <xf numFmtId="177" fontId="29" fillId="0" borderId="122" xfId="14" applyNumberFormat="1" applyFont="1" applyBorder="1" applyAlignment="1" applyProtection="1">
      <alignment horizontal="righ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1" xfId="15" applyNumberFormat="1" applyFont="1" applyBorder="1" applyAlignment="1" applyProtection="1">
      <alignment horizontal="left" vertical="center" shrinkToFit="1"/>
      <protection locked="0"/>
    </xf>
    <xf numFmtId="0" fontId="29" fillId="0" borderId="116" xfId="15" applyNumberFormat="1" applyFont="1" applyBorder="1" applyAlignment="1" applyProtection="1">
      <alignment horizontal="left" vertical="center" shrinkToFit="1"/>
      <protection locked="0"/>
    </xf>
    <xf numFmtId="177" fontId="29" fillId="0" borderId="115" xfId="15" applyNumberFormat="1" applyFont="1" applyBorder="1" applyAlignment="1" applyProtection="1">
      <alignment horizontal="right" vertical="center" shrinkToFit="1"/>
      <protection locked="0"/>
    </xf>
    <xf numFmtId="177" fontId="29" fillId="0" borderId="111" xfId="15" applyNumberFormat="1" applyFont="1" applyBorder="1" applyAlignment="1" applyProtection="1">
      <alignment horizontal="right" vertical="center" shrinkToFit="1"/>
      <protection locked="0"/>
    </xf>
    <xf numFmtId="177" fontId="29" fillId="0" borderId="93" xfId="15" applyNumberFormat="1" applyFont="1" applyBorder="1" applyAlignment="1" applyProtection="1">
      <alignment horizontal="right" vertical="center" shrinkToFit="1"/>
      <protection locked="0"/>
    </xf>
    <xf numFmtId="177" fontId="29" fillId="0" borderId="94" xfId="15" applyNumberFormat="1" applyFont="1" applyBorder="1" applyAlignment="1" applyProtection="1">
      <alignment horizontal="right" vertical="center" shrinkToFit="1"/>
      <protection locked="0"/>
    </xf>
    <xf numFmtId="177" fontId="29" fillId="0" borderId="95"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177" fontId="29" fillId="0" borderId="97" xfId="15" applyNumberFormat="1" applyFont="1" applyBorder="1" applyAlignment="1" applyProtection="1">
      <alignment horizontal="right" vertical="center" shrinkToFit="1"/>
      <protection locked="0"/>
    </xf>
    <xf numFmtId="0" fontId="29" fillId="0" borderId="97" xfId="15" applyNumberFormat="1" applyFont="1" applyBorder="1" applyAlignment="1" applyProtection="1">
      <alignment horizontal="left" vertical="center" shrinkToFit="1"/>
      <protection locked="0"/>
    </xf>
    <xf numFmtId="0" fontId="29" fillId="0" borderId="103" xfId="15" applyNumberFormat="1" applyFont="1" applyBorder="1" applyAlignment="1" applyProtection="1">
      <alignment horizontal="left" vertical="center" shrinkToFit="1"/>
      <protection locked="0"/>
    </xf>
    <xf numFmtId="0" fontId="29" fillId="0" borderId="93" xfId="15" applyFont="1" applyBorder="1" applyAlignment="1" applyProtection="1">
      <alignment horizontal="left" vertical="center" shrinkToFit="1"/>
      <protection locked="0"/>
    </xf>
    <xf numFmtId="0" fontId="29" fillId="0" borderId="94" xfId="15" applyFont="1" applyBorder="1" applyAlignment="1" applyProtection="1">
      <alignment horizontal="left" vertical="center" shrinkToFit="1"/>
      <protection locked="0"/>
    </xf>
    <xf numFmtId="0" fontId="29" fillId="0" borderId="95"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0" xfId="12" applyFont="1" applyFill="1" applyBorder="1" applyAlignment="1" applyProtection="1">
      <alignment horizontal="center" vertical="center" wrapText="1"/>
      <protection locked="0"/>
    </xf>
    <xf numFmtId="0" fontId="1" fillId="7" borderId="88" xfId="12" applyFont="1" applyFill="1" applyBorder="1" applyAlignment="1" applyProtection="1">
      <alignment horizontal="center" vertical="center" wrapText="1"/>
      <protection locked="0"/>
    </xf>
    <xf numFmtId="0" fontId="1" fillId="7" borderId="89" xfId="12" applyFont="1" applyFill="1" applyBorder="1" applyAlignment="1" applyProtection="1">
      <alignment horizontal="center" vertical="center" wrapText="1"/>
      <protection locked="0"/>
    </xf>
    <xf numFmtId="177" fontId="29" fillId="0" borderId="96" xfId="14" applyNumberFormat="1" applyFont="1" applyBorder="1" applyAlignment="1" applyProtection="1">
      <alignment horizontal="right" vertical="center" shrinkToFit="1"/>
      <protection locked="0"/>
    </xf>
    <xf numFmtId="177" fontId="29" fillId="0" borderId="97" xfId="14" applyNumberFormat="1" applyFont="1" applyBorder="1" applyAlignment="1" applyProtection="1">
      <alignment horizontal="right" vertical="center" shrinkToFit="1"/>
      <protection locked="0"/>
    </xf>
    <xf numFmtId="177" fontId="29" fillId="0" borderId="98" xfId="14" applyNumberFormat="1" applyFont="1" applyBorder="1" applyAlignment="1" applyProtection="1">
      <alignment horizontal="right" vertical="center" shrinkToFit="1"/>
      <protection locked="0"/>
    </xf>
    <xf numFmtId="177" fontId="29" fillId="0" borderId="99" xfId="14" applyNumberFormat="1" applyFont="1" applyBorder="1" applyAlignment="1" applyProtection="1">
      <alignment horizontal="right" vertical="center" shrinkToFit="1"/>
      <protection locked="0"/>
    </xf>
    <xf numFmtId="177" fontId="29" fillId="0" borderId="100" xfId="14" applyNumberFormat="1" applyFont="1" applyBorder="1" applyAlignment="1" applyProtection="1">
      <alignment horizontal="right" vertical="center" shrinkToFit="1"/>
      <protection locked="0"/>
    </xf>
    <xf numFmtId="177" fontId="29" fillId="0" borderId="101"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87" xfId="12" applyFont="1" applyFill="1" applyBorder="1" applyAlignment="1" applyProtection="1">
      <alignment horizontal="center" vertical="center" wrapText="1"/>
      <protection locked="0"/>
    </xf>
    <xf numFmtId="0" fontId="29" fillId="0" borderId="93" xfId="15" applyNumberFormat="1" applyFont="1" applyBorder="1" applyAlignment="1" applyProtection="1">
      <alignment horizontal="left" vertical="center" shrinkToFit="1"/>
      <protection locked="0"/>
    </xf>
    <xf numFmtId="0" fontId="29" fillId="0" borderId="94" xfId="15" applyNumberFormat="1" applyFont="1" applyBorder="1" applyAlignment="1" applyProtection="1">
      <alignment horizontal="left" vertical="center" shrinkToFit="1"/>
      <protection locked="0"/>
    </xf>
    <xf numFmtId="0" fontId="29" fillId="0" borderId="105"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4" fillId="0" borderId="15" xfId="18" applyNumberFormat="1" applyFont="1" applyBorder="1" applyAlignment="1">
      <alignment horizontal="center" vertical="center" wrapText="1"/>
    </xf>
    <xf numFmtId="178" fontId="14" fillId="0" borderId="47" xfId="18" applyNumberFormat="1" applyFont="1" applyBorder="1" applyAlignment="1">
      <alignment horizontal="center" vertical="center" wrapText="1"/>
    </xf>
    <xf numFmtId="178" fontId="14" fillId="0" borderId="39" xfId="18" applyNumberFormat="1" applyFont="1" applyBorder="1" applyAlignment="1">
      <alignment horizontal="center" vertical="center"/>
    </xf>
    <xf numFmtId="178" fontId="14" fillId="0" borderId="31" xfId="18" applyNumberFormat="1" applyFont="1" applyBorder="1" applyAlignment="1">
      <alignment horizontal="center" vertical="center"/>
    </xf>
    <xf numFmtId="178" fontId="14" fillId="0" borderId="42" xfId="18" applyNumberFormat="1" applyFont="1" applyBorder="1" applyAlignment="1">
      <alignment horizontal="center" vertical="center"/>
    </xf>
    <xf numFmtId="179" fontId="3" fillId="6" borderId="39" xfId="16" applyNumberFormat="1" applyFont="1" applyFill="1" applyBorder="1" applyAlignment="1">
      <alignment vertical="center" wrapText="1"/>
    </xf>
    <xf numFmtId="179" fontId="3" fillId="6" borderId="31" xfId="16" applyNumberFormat="1" applyFont="1" applyFill="1" applyBorder="1" applyAlignment="1">
      <alignment vertical="center" wrapText="1"/>
    </xf>
    <xf numFmtId="179" fontId="3" fillId="6" borderId="42" xfId="16" applyNumberFormat="1" applyFont="1" applyFill="1" applyBorder="1" applyAlignment="1">
      <alignment vertical="center" wrapText="1"/>
    </xf>
    <xf numFmtId="178" fontId="14" fillId="0" borderId="39" xfId="16" applyNumberFormat="1" applyFont="1" applyFill="1" applyBorder="1" applyAlignment="1">
      <alignment vertical="center"/>
    </xf>
    <xf numFmtId="178" fontId="14" fillId="0" borderId="31" xfId="16" applyNumberFormat="1" applyFont="1" applyFill="1" applyBorder="1" applyAlignment="1">
      <alignment vertical="center"/>
    </xf>
    <xf numFmtId="178" fontId="14"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5" applyFont="1" applyFill="1" applyBorder="1" applyAlignment="1">
      <alignment horizontal="left" vertical="center"/>
    </xf>
    <xf numFmtId="0" fontId="7" fillId="0" borderId="32" xfId="5" applyFont="1" applyFill="1" applyBorder="1" applyAlignment="1">
      <alignment horizontal="left" vertical="center"/>
    </xf>
    <xf numFmtId="0" fontId="7" fillId="0" borderId="39" xfId="5" applyFont="1" applyFill="1" applyBorder="1" applyAlignment="1">
      <alignment horizontal="center" vertical="center" shrinkToFit="1"/>
    </xf>
    <xf numFmtId="0" fontId="7" fillId="0" borderId="31" xfId="5" applyFont="1" applyFill="1" applyBorder="1" applyAlignment="1">
      <alignment horizontal="center" vertical="center" shrinkToFit="1"/>
    </xf>
    <xf numFmtId="0" fontId="7" fillId="0" borderId="32" xfId="5"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0" fillId="6" borderId="0" xfId="6" applyFont="1" applyFill="1" applyAlignment="1">
      <alignment vertical="center"/>
    </xf>
    <xf numFmtId="0" fontId="10" fillId="6" borderId="0" xfId="6" applyFill="1" applyAlignment="1" applyProtection="1">
      <alignment vertical="center"/>
      <protection hidden="1"/>
    </xf>
    <xf numFmtId="0" fontId="1" fillId="0" borderId="0" xfId="16" applyFont="1">
      <alignment vertical="center"/>
    </xf>
    <xf numFmtId="0" fontId="10"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90" fontId="1" fillId="0" borderId="12" xfId="16" applyNumberFormat="1" applyFont="1" applyBorder="1">
      <alignment vertical="center"/>
    </xf>
    <xf numFmtId="0" fontId="1" fillId="0" borderId="48" xfId="16" applyFont="1" applyBorder="1">
      <alignment vertical="center"/>
    </xf>
    <xf numFmtId="0" fontId="29" fillId="0" borderId="0" xfId="16" applyFont="1">
      <alignment vertical="center"/>
    </xf>
    <xf numFmtId="0" fontId="1" fillId="0" borderId="65"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5" fillId="0" borderId="0" xfId="16" applyNumberFormat="1" applyFont="1">
      <alignment vertical="center"/>
    </xf>
    <xf numFmtId="178" fontId="1" fillId="0" borderId="0" xfId="16" applyNumberFormat="1" applyFont="1">
      <alignment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5"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8"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8" fontId="1" fillId="6" borderId="187" xfId="17" applyNumberFormat="1" applyFont="1" applyFill="1" applyBorder="1" applyAlignment="1">
      <alignment horizontal="center" vertical="center"/>
    </xf>
    <xf numFmtId="188" fontId="1" fillId="6" borderId="34" xfId="17" applyNumberFormat="1" applyFont="1" applyFill="1" applyBorder="1" applyAlignment="1">
      <alignment horizontal="center" vertical="center"/>
    </xf>
    <xf numFmtId="178" fontId="1" fillId="0" borderId="65" xfId="16" applyNumberFormat="1" applyFont="1" applyBorder="1">
      <alignment vertical="center"/>
    </xf>
    <xf numFmtId="178" fontId="10" fillId="0" borderId="0" xfId="16" applyNumberFormat="1" applyAlignment="1">
      <alignment horizontal="center" vertical="center"/>
    </xf>
    <xf numFmtId="178" fontId="1" fillId="0" borderId="38" xfId="16" applyNumberFormat="1" applyFont="1" applyBorder="1">
      <alignment vertical="center"/>
    </xf>
    <xf numFmtId="192"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90" fontId="1" fillId="0" borderId="54" xfId="16" applyNumberFormat="1" applyFont="1" applyBorder="1">
      <alignment vertical="center"/>
    </xf>
    <xf numFmtId="178" fontId="1" fillId="0" borderId="40" xfId="16" applyNumberFormat="1" applyFont="1" applyBorder="1">
      <alignment vertical="center"/>
    </xf>
    <xf numFmtId="0" fontId="29" fillId="0" borderId="65" xfId="16" applyFont="1" applyBorder="1">
      <alignment vertical="center"/>
    </xf>
    <xf numFmtId="0" fontId="1" fillId="0" borderId="0" xfId="17" applyFont="1">
      <alignment vertical="center"/>
    </xf>
    <xf numFmtId="190" fontId="1" fillId="0" borderId="0" xfId="17" applyNumberFormat="1" applyFont="1">
      <alignment vertical="center"/>
    </xf>
    <xf numFmtId="178" fontId="10" fillId="0" borderId="0" xfId="18" applyNumberFormat="1" applyAlignment="1">
      <alignment vertical="center"/>
    </xf>
    <xf numFmtId="177" fontId="10" fillId="0" borderId="0" xfId="19" applyNumberFormat="1" applyAlignment="1">
      <alignment horizontal="right" vertical="center"/>
    </xf>
    <xf numFmtId="188" fontId="10" fillId="0" borderId="0" xfId="19" applyNumberFormat="1" applyAlignment="1">
      <alignment horizontal="right" vertical="center"/>
    </xf>
    <xf numFmtId="178" fontId="1" fillId="6" borderId="0" xfId="16" applyNumberFormat="1" applyFont="1" applyFill="1" applyAlignment="1">
      <alignment vertical="center" wrapText="1"/>
    </xf>
    <xf numFmtId="178" fontId="10" fillId="0" borderId="0" xfId="18" applyNumberFormat="1" applyAlignment="1">
      <alignment horizontal="center" vertical="center"/>
    </xf>
    <xf numFmtId="188" fontId="1" fillId="6" borderId="0" xfId="17" applyNumberFormat="1" applyFont="1" applyFill="1" applyAlignment="1">
      <alignment horizontal="center" vertical="center" wrapText="1"/>
    </xf>
    <xf numFmtId="188" fontId="1" fillId="0" borderId="0" xfId="16" applyNumberFormat="1" applyFont="1" applyAlignment="1">
      <alignment horizontal="center" vertical="center"/>
    </xf>
    <xf numFmtId="0" fontId="36"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3" xfId="10"/>
    <cellStyle name="標準 3 3" xfId="11"/>
    <cellStyle name="標準 4" xfId="5"/>
    <cellStyle name="標準 4_APAHO401600" xfId="1"/>
    <cellStyle name="標準 4_APAHO401900"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35216</c:v>
                </c:pt>
                <c:pt idx="1">
                  <c:v>36736</c:v>
                </c:pt>
                <c:pt idx="2">
                  <c:v>38259</c:v>
                </c:pt>
                <c:pt idx="3">
                  <c:v>39075</c:v>
                </c:pt>
                <c:pt idx="4">
                  <c:v>39072</c:v>
                </c:pt>
              </c:numCache>
            </c:numRef>
          </c:val>
          <c:smooth val="0"/>
          <c:extLst>
            <c:ext xmlns:c16="http://schemas.microsoft.com/office/drawing/2014/chart" uri="{C3380CC4-5D6E-409C-BE32-E72D297353CC}">
              <c16:uniqueId val="{00000000-957A-48A7-8E0D-CC4816AF1070}"/>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50074</c:v>
                </c:pt>
                <c:pt idx="1">
                  <c:v>47893</c:v>
                </c:pt>
                <c:pt idx="2">
                  <c:v>49250</c:v>
                </c:pt>
                <c:pt idx="3">
                  <c:v>53327</c:v>
                </c:pt>
                <c:pt idx="4">
                  <c:v>60817</c:v>
                </c:pt>
              </c:numCache>
            </c:numRef>
          </c:val>
          <c:smooth val="0"/>
          <c:extLst>
            <c:ext xmlns:c16="http://schemas.microsoft.com/office/drawing/2014/chart" uri="{C3380CC4-5D6E-409C-BE32-E72D297353CC}">
              <c16:uniqueId val="{00000001-957A-48A7-8E0D-CC4816AF1070}"/>
            </c:ext>
          </c:extLst>
        </c:ser>
        <c:dLbls>
          <c:showLegendKey val="0"/>
          <c:showVal val="0"/>
          <c:showCatName val="0"/>
          <c:showSerName val="0"/>
          <c:showPercent val="0"/>
          <c:showBubbleSize val="0"/>
        </c:dLbls>
        <c:marker val="1"/>
        <c:smooth val="0"/>
        <c:axId val="148214528"/>
        <c:axId val="148216448"/>
      </c:lineChart>
      <c:catAx>
        <c:axId val="14821452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6448"/>
        <c:crosses val="autoZero"/>
        <c:auto val="1"/>
        <c:lblAlgn val="ctr"/>
        <c:lblOffset val="100"/>
        <c:tickLblSkip val="1"/>
        <c:tickMarkSkip val="1"/>
        <c:noMultiLvlLbl val="0"/>
      </c:catAx>
      <c:valAx>
        <c:axId val="14821644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821452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1.92</c:v>
                </c:pt>
                <c:pt idx="1">
                  <c:v>2.0099999999999998</c:v>
                </c:pt>
                <c:pt idx="2">
                  <c:v>1.1200000000000001</c:v>
                </c:pt>
                <c:pt idx="3">
                  <c:v>1.49</c:v>
                </c:pt>
                <c:pt idx="4">
                  <c:v>1.05</c:v>
                </c:pt>
              </c:numCache>
            </c:numRef>
          </c:val>
          <c:extLst>
            <c:ext xmlns:c16="http://schemas.microsoft.com/office/drawing/2014/chart" uri="{C3380CC4-5D6E-409C-BE32-E72D297353CC}">
              <c16:uniqueId val="{00000000-CEE7-4BE2-919D-325D3F67BC3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4.6900000000000004</c:v>
                </c:pt>
                <c:pt idx="1">
                  <c:v>4.32</c:v>
                </c:pt>
                <c:pt idx="2">
                  <c:v>4.6500000000000004</c:v>
                </c:pt>
                <c:pt idx="3">
                  <c:v>3.28</c:v>
                </c:pt>
                <c:pt idx="4">
                  <c:v>3.28</c:v>
                </c:pt>
              </c:numCache>
            </c:numRef>
          </c:val>
          <c:extLst>
            <c:ext xmlns:c16="http://schemas.microsoft.com/office/drawing/2014/chart" uri="{C3380CC4-5D6E-409C-BE32-E72D297353CC}">
              <c16:uniqueId val="{00000001-CEE7-4BE2-919D-325D3F67BC3F}"/>
            </c:ext>
          </c:extLst>
        </c:ser>
        <c:dLbls>
          <c:showLegendKey val="0"/>
          <c:showVal val="0"/>
          <c:showCatName val="0"/>
          <c:showSerName val="0"/>
          <c:showPercent val="0"/>
          <c:showBubbleSize val="0"/>
        </c:dLbls>
        <c:gapWidth val="250"/>
        <c:overlap val="100"/>
        <c:axId val="95755648"/>
        <c:axId val="95778304"/>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0.03</c:v>
                </c:pt>
                <c:pt idx="1">
                  <c:v>-7.0000000000000007E-2</c:v>
                </c:pt>
                <c:pt idx="2">
                  <c:v>-0.6</c:v>
                </c:pt>
                <c:pt idx="3">
                  <c:v>-0.84</c:v>
                </c:pt>
                <c:pt idx="4">
                  <c:v>-0.44</c:v>
                </c:pt>
              </c:numCache>
            </c:numRef>
          </c:val>
          <c:smooth val="0"/>
          <c:extLst>
            <c:ext xmlns:c16="http://schemas.microsoft.com/office/drawing/2014/chart" uri="{C3380CC4-5D6E-409C-BE32-E72D297353CC}">
              <c16:uniqueId val="{00000002-CEE7-4BE2-919D-325D3F67BC3F}"/>
            </c:ext>
          </c:extLst>
        </c:ser>
        <c:dLbls>
          <c:showLegendKey val="0"/>
          <c:showVal val="0"/>
          <c:showCatName val="0"/>
          <c:showSerName val="0"/>
          <c:showPercent val="0"/>
          <c:showBubbleSize val="0"/>
        </c:dLbls>
        <c:marker val="1"/>
        <c:smooth val="0"/>
        <c:axId val="95755648"/>
        <c:axId val="95778304"/>
      </c:lineChart>
      <c:catAx>
        <c:axId val="957556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8304"/>
        <c:crosses val="autoZero"/>
        <c:auto val="1"/>
        <c:lblAlgn val="ctr"/>
        <c:lblOffset val="100"/>
        <c:tickLblSkip val="1"/>
        <c:tickMarkSkip val="1"/>
        <c:noMultiLvlLbl val="0"/>
      </c:catAx>
      <c:valAx>
        <c:axId val="957783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556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0.09</c:v>
                </c:pt>
                <c:pt idx="2">
                  <c:v>#N/A</c:v>
                </c:pt>
                <c:pt idx="3">
                  <c:v>0.1</c:v>
                </c:pt>
                <c:pt idx="4">
                  <c:v>#N/A</c:v>
                </c:pt>
                <c:pt idx="5">
                  <c:v>7.0000000000000007E-2</c:v>
                </c:pt>
                <c:pt idx="6">
                  <c:v>#N/A</c:v>
                </c:pt>
                <c:pt idx="7">
                  <c:v>0.13</c:v>
                </c:pt>
                <c:pt idx="8">
                  <c:v>#N/A</c:v>
                </c:pt>
                <c:pt idx="9">
                  <c:v>0.04</c:v>
                </c:pt>
              </c:numCache>
            </c:numRef>
          </c:val>
          <c:extLst>
            <c:ext xmlns:c16="http://schemas.microsoft.com/office/drawing/2014/chart" uri="{C3380CC4-5D6E-409C-BE32-E72D297353CC}">
              <c16:uniqueId val="{00000000-0BB0-4430-A1F9-384CB579D008}"/>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BB0-4430-A1F9-384CB579D008}"/>
            </c:ext>
          </c:extLst>
        </c:ser>
        <c:ser>
          <c:idx val="2"/>
          <c:order val="2"/>
          <c:tx>
            <c:strRef>
              <c:f>データシート!$A$29</c:f>
              <c:strCache>
                <c:ptCount val="1"/>
                <c:pt idx="0">
                  <c:v>病院事業会計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0.68</c:v>
                </c:pt>
                <c:pt idx="2">
                  <c:v>#N/A</c:v>
                </c:pt>
                <c:pt idx="3">
                  <c:v>0.62</c:v>
                </c:pt>
                <c:pt idx="4">
                  <c:v>#N/A</c:v>
                </c:pt>
                <c:pt idx="5">
                  <c:v>0.27</c:v>
                </c:pt>
                <c:pt idx="6">
                  <c:v>#N/A</c:v>
                </c:pt>
                <c:pt idx="7">
                  <c:v>0.22</c:v>
                </c:pt>
                <c:pt idx="8">
                  <c:v>#N/A</c:v>
                </c:pt>
                <c:pt idx="9">
                  <c:v>7.0000000000000007E-2</c:v>
                </c:pt>
              </c:numCache>
            </c:numRef>
          </c:val>
          <c:extLst>
            <c:ext xmlns:c16="http://schemas.microsoft.com/office/drawing/2014/chart" uri="{C3380CC4-5D6E-409C-BE32-E72D297353CC}">
              <c16:uniqueId val="{00000002-0BB0-4430-A1F9-384CB579D008}"/>
            </c:ext>
          </c:extLst>
        </c:ser>
        <c:ser>
          <c:idx val="3"/>
          <c:order val="3"/>
          <c:tx>
            <c:strRef>
              <c:f>データシート!$A$30</c:f>
              <c:strCache>
                <c:ptCount val="1"/>
                <c:pt idx="0">
                  <c:v>施設管理事業会計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0.08</c:v>
                </c:pt>
                <c:pt idx="4">
                  <c:v>#N/A</c:v>
                </c:pt>
                <c:pt idx="5">
                  <c:v>0.09</c:v>
                </c:pt>
                <c:pt idx="6">
                  <c:v>#N/A</c:v>
                </c:pt>
                <c:pt idx="7">
                  <c:v>0.1</c:v>
                </c:pt>
                <c:pt idx="8">
                  <c:v>#N/A</c:v>
                </c:pt>
                <c:pt idx="9">
                  <c:v>0.11</c:v>
                </c:pt>
              </c:numCache>
            </c:numRef>
          </c:val>
          <c:extLst>
            <c:ext xmlns:c16="http://schemas.microsoft.com/office/drawing/2014/chart" uri="{C3380CC4-5D6E-409C-BE32-E72D297353CC}">
              <c16:uniqueId val="{00000003-0BB0-4430-A1F9-384CB579D008}"/>
            </c:ext>
          </c:extLst>
        </c:ser>
        <c:ser>
          <c:idx val="4"/>
          <c:order val="4"/>
          <c:tx>
            <c:strRef>
              <c:f>データシート!$A$31</c:f>
              <c:strCache>
                <c:ptCount val="1"/>
                <c:pt idx="0">
                  <c:v>工業用水道事業会計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0.31</c:v>
                </c:pt>
                <c:pt idx="2">
                  <c:v>#N/A</c:v>
                </c:pt>
                <c:pt idx="3">
                  <c:v>0.3</c:v>
                </c:pt>
                <c:pt idx="4">
                  <c:v>#N/A</c:v>
                </c:pt>
                <c:pt idx="5">
                  <c:v>0.33</c:v>
                </c:pt>
                <c:pt idx="6">
                  <c:v>#N/A</c:v>
                </c:pt>
                <c:pt idx="7">
                  <c:v>0.3</c:v>
                </c:pt>
                <c:pt idx="8">
                  <c:v>#N/A</c:v>
                </c:pt>
                <c:pt idx="9">
                  <c:v>0.34</c:v>
                </c:pt>
              </c:numCache>
            </c:numRef>
          </c:val>
          <c:extLst>
            <c:ext xmlns:c16="http://schemas.microsoft.com/office/drawing/2014/chart" uri="{C3380CC4-5D6E-409C-BE32-E72D297353CC}">
              <c16:uniqueId val="{00000004-0BB0-4430-A1F9-384CB579D008}"/>
            </c:ext>
          </c:extLst>
        </c:ser>
        <c:ser>
          <c:idx val="5"/>
          <c:order val="5"/>
          <c:tx>
            <c:strRef>
              <c:f>データシート!$A$32</c:f>
              <c:strCache>
                <c:ptCount val="1"/>
                <c:pt idx="0">
                  <c:v>流域下水道事業特別会計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0.28999999999999998</c:v>
                </c:pt>
                <c:pt idx="2">
                  <c:v>#N/A</c:v>
                </c:pt>
                <c:pt idx="3">
                  <c:v>0.24</c:v>
                </c:pt>
                <c:pt idx="4">
                  <c:v>#N/A</c:v>
                </c:pt>
                <c:pt idx="5">
                  <c:v>0.27</c:v>
                </c:pt>
                <c:pt idx="6">
                  <c:v>#N/A</c:v>
                </c:pt>
                <c:pt idx="7">
                  <c:v>0.33</c:v>
                </c:pt>
                <c:pt idx="8">
                  <c:v>#N/A</c:v>
                </c:pt>
                <c:pt idx="9">
                  <c:v>0.35</c:v>
                </c:pt>
              </c:numCache>
            </c:numRef>
          </c:val>
          <c:extLst>
            <c:ext xmlns:c16="http://schemas.microsoft.com/office/drawing/2014/chart" uri="{C3380CC4-5D6E-409C-BE32-E72D297353CC}">
              <c16:uniqueId val="{00000005-0BB0-4430-A1F9-384CB579D008}"/>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0</c:v>
                </c:pt>
                <c:pt idx="1">
                  <c:v>0</c:v>
                </c:pt>
                <c:pt idx="2">
                  <c:v>0</c:v>
                </c:pt>
                <c:pt idx="3">
                  <c:v>0</c:v>
                </c:pt>
                <c:pt idx="4">
                  <c:v>0</c:v>
                </c:pt>
                <c:pt idx="5">
                  <c:v>0</c:v>
                </c:pt>
                <c:pt idx="6">
                  <c:v>0</c:v>
                </c:pt>
                <c:pt idx="7">
                  <c:v>0</c:v>
                </c:pt>
                <c:pt idx="8">
                  <c:v>#N/A</c:v>
                </c:pt>
                <c:pt idx="9">
                  <c:v>0.36</c:v>
                </c:pt>
              </c:numCache>
            </c:numRef>
          </c:val>
          <c:extLst>
            <c:ext xmlns:c16="http://schemas.microsoft.com/office/drawing/2014/chart" uri="{C3380CC4-5D6E-409C-BE32-E72D297353CC}">
              <c16:uniqueId val="{00000006-0BB0-4430-A1F9-384CB579D008}"/>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1.82</c:v>
                </c:pt>
                <c:pt idx="2">
                  <c:v>#N/A</c:v>
                </c:pt>
                <c:pt idx="3">
                  <c:v>1.9</c:v>
                </c:pt>
                <c:pt idx="4">
                  <c:v>#N/A</c:v>
                </c:pt>
                <c:pt idx="5">
                  <c:v>1.04</c:v>
                </c:pt>
                <c:pt idx="6">
                  <c:v>#N/A</c:v>
                </c:pt>
                <c:pt idx="7">
                  <c:v>1.34</c:v>
                </c:pt>
                <c:pt idx="8">
                  <c:v>#N/A</c:v>
                </c:pt>
                <c:pt idx="9">
                  <c:v>1</c:v>
                </c:pt>
              </c:numCache>
            </c:numRef>
          </c:val>
          <c:extLst>
            <c:ext xmlns:c16="http://schemas.microsoft.com/office/drawing/2014/chart" uri="{C3380CC4-5D6E-409C-BE32-E72D297353CC}">
              <c16:uniqueId val="{00000007-0BB0-4430-A1F9-384CB579D008}"/>
            </c:ext>
          </c:extLst>
        </c:ser>
        <c:ser>
          <c:idx val="8"/>
          <c:order val="8"/>
          <c:tx>
            <c:strRef>
              <c:f>データシート!$A$35</c:f>
              <c:strCache>
                <c:ptCount val="1"/>
                <c:pt idx="0">
                  <c:v>電気事業会計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0.85</c:v>
                </c:pt>
                <c:pt idx="2">
                  <c:v>#N/A</c:v>
                </c:pt>
                <c:pt idx="3">
                  <c:v>0.85</c:v>
                </c:pt>
                <c:pt idx="4">
                  <c:v>#N/A</c:v>
                </c:pt>
                <c:pt idx="5">
                  <c:v>0.89</c:v>
                </c:pt>
                <c:pt idx="6">
                  <c:v>#N/A</c:v>
                </c:pt>
                <c:pt idx="7">
                  <c:v>0.96</c:v>
                </c:pt>
                <c:pt idx="8">
                  <c:v>#N/A</c:v>
                </c:pt>
                <c:pt idx="9">
                  <c:v>1.06</c:v>
                </c:pt>
              </c:numCache>
            </c:numRef>
          </c:val>
          <c:extLst>
            <c:ext xmlns:c16="http://schemas.microsoft.com/office/drawing/2014/chart" uri="{C3380CC4-5D6E-409C-BE32-E72D297353CC}">
              <c16:uniqueId val="{00000008-0BB0-4430-A1F9-384CB579D008}"/>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2.17</c:v>
                </c:pt>
                <c:pt idx="2">
                  <c:v>#N/A</c:v>
                </c:pt>
                <c:pt idx="3">
                  <c:v>2</c:v>
                </c:pt>
                <c:pt idx="4">
                  <c:v>#N/A</c:v>
                </c:pt>
                <c:pt idx="5">
                  <c:v>1.91</c:v>
                </c:pt>
                <c:pt idx="6">
                  <c:v>#N/A</c:v>
                </c:pt>
                <c:pt idx="7">
                  <c:v>1.91</c:v>
                </c:pt>
                <c:pt idx="8">
                  <c:v>#N/A</c:v>
                </c:pt>
                <c:pt idx="9">
                  <c:v>1.84</c:v>
                </c:pt>
              </c:numCache>
            </c:numRef>
          </c:val>
          <c:extLst>
            <c:ext xmlns:c16="http://schemas.microsoft.com/office/drawing/2014/chart" uri="{C3380CC4-5D6E-409C-BE32-E72D297353CC}">
              <c16:uniqueId val="{00000009-0BB0-4430-A1F9-384CB579D008}"/>
            </c:ext>
          </c:extLst>
        </c:ser>
        <c:dLbls>
          <c:showLegendKey val="0"/>
          <c:showVal val="0"/>
          <c:showCatName val="0"/>
          <c:showSerName val="0"/>
          <c:showPercent val="0"/>
          <c:showBubbleSize val="0"/>
        </c:dLbls>
        <c:gapWidth val="150"/>
        <c:overlap val="100"/>
        <c:axId val="97965952"/>
        <c:axId val="97967488"/>
      </c:barChart>
      <c:catAx>
        <c:axId val="97965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7967488"/>
        <c:crosses val="autoZero"/>
        <c:auto val="1"/>
        <c:lblAlgn val="ctr"/>
        <c:lblOffset val="100"/>
        <c:tickLblSkip val="1"/>
        <c:tickMarkSkip val="1"/>
        <c:noMultiLvlLbl val="0"/>
      </c:catAx>
      <c:valAx>
        <c:axId val="9796748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96595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60737</c:v>
                </c:pt>
                <c:pt idx="5">
                  <c:v>63987</c:v>
                </c:pt>
                <c:pt idx="8">
                  <c:v>66275</c:v>
                </c:pt>
                <c:pt idx="11">
                  <c:v>67195</c:v>
                </c:pt>
                <c:pt idx="14">
                  <c:v>67765</c:v>
                </c:pt>
              </c:numCache>
            </c:numRef>
          </c:val>
          <c:extLst>
            <c:ext xmlns:c16="http://schemas.microsoft.com/office/drawing/2014/chart" uri="{C3380CC4-5D6E-409C-BE32-E72D297353CC}">
              <c16:uniqueId val="{00000000-641E-4055-99B8-4AC87954CF9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6</c:v>
                </c:pt>
                <c:pt idx="3">
                  <c:v>5</c:v>
                </c:pt>
                <c:pt idx="6">
                  <c:v>6</c:v>
                </c:pt>
                <c:pt idx="9">
                  <c:v>5</c:v>
                </c:pt>
                <c:pt idx="12">
                  <c:v>2</c:v>
                </c:pt>
              </c:numCache>
            </c:numRef>
          </c:val>
          <c:extLst>
            <c:ext xmlns:c16="http://schemas.microsoft.com/office/drawing/2014/chart" uri="{C3380CC4-5D6E-409C-BE32-E72D297353CC}">
              <c16:uniqueId val="{00000001-641E-4055-99B8-4AC87954CF9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1166</c:v>
                </c:pt>
                <c:pt idx="3">
                  <c:v>1061</c:v>
                </c:pt>
                <c:pt idx="6">
                  <c:v>832</c:v>
                </c:pt>
                <c:pt idx="9">
                  <c:v>767</c:v>
                </c:pt>
                <c:pt idx="12">
                  <c:v>803</c:v>
                </c:pt>
              </c:numCache>
            </c:numRef>
          </c:val>
          <c:extLst>
            <c:ext xmlns:c16="http://schemas.microsoft.com/office/drawing/2014/chart" uri="{C3380CC4-5D6E-409C-BE32-E72D297353CC}">
              <c16:uniqueId val="{00000002-641E-4055-99B8-4AC87954CF9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41E-4055-99B8-4AC87954CF9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1818</c:v>
                </c:pt>
                <c:pt idx="3">
                  <c:v>1627</c:v>
                </c:pt>
                <c:pt idx="6">
                  <c:v>889</c:v>
                </c:pt>
                <c:pt idx="9">
                  <c:v>877</c:v>
                </c:pt>
                <c:pt idx="12">
                  <c:v>518</c:v>
                </c:pt>
              </c:numCache>
            </c:numRef>
          </c:val>
          <c:extLst>
            <c:ext xmlns:c16="http://schemas.microsoft.com/office/drawing/2014/chart" uri="{C3380CC4-5D6E-409C-BE32-E72D297353CC}">
              <c16:uniqueId val="{00000004-641E-4055-99B8-4AC87954CF9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3233</c:v>
                </c:pt>
                <c:pt idx="3">
                  <c:v>3617</c:v>
                </c:pt>
                <c:pt idx="6">
                  <c:v>3983</c:v>
                </c:pt>
                <c:pt idx="9">
                  <c:v>4206</c:v>
                </c:pt>
                <c:pt idx="12">
                  <c:v>4428</c:v>
                </c:pt>
              </c:numCache>
            </c:numRef>
          </c:val>
          <c:extLst>
            <c:ext xmlns:c16="http://schemas.microsoft.com/office/drawing/2014/chart" uri="{C3380CC4-5D6E-409C-BE32-E72D297353CC}">
              <c16:uniqueId val="{00000005-641E-4055-99B8-4AC87954CF9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641E-4055-99B8-4AC87954CF9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97889</c:v>
                </c:pt>
                <c:pt idx="3">
                  <c:v>100470</c:v>
                </c:pt>
                <c:pt idx="6">
                  <c:v>100995</c:v>
                </c:pt>
                <c:pt idx="9">
                  <c:v>99381</c:v>
                </c:pt>
                <c:pt idx="12">
                  <c:v>98603</c:v>
                </c:pt>
              </c:numCache>
            </c:numRef>
          </c:val>
          <c:extLst>
            <c:ext xmlns:c16="http://schemas.microsoft.com/office/drawing/2014/chart" uri="{C3380CC4-5D6E-409C-BE32-E72D297353CC}">
              <c16:uniqueId val="{00000007-641E-4055-99B8-4AC87954CF94}"/>
            </c:ext>
          </c:extLst>
        </c:ser>
        <c:dLbls>
          <c:showLegendKey val="0"/>
          <c:showVal val="0"/>
          <c:showCatName val="0"/>
          <c:showSerName val="0"/>
          <c:showPercent val="0"/>
          <c:showBubbleSize val="0"/>
        </c:dLbls>
        <c:gapWidth val="100"/>
        <c:overlap val="100"/>
        <c:axId val="96167040"/>
        <c:axId val="9616896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43375</c:v>
                </c:pt>
                <c:pt idx="2">
                  <c:v>#N/A</c:v>
                </c:pt>
                <c:pt idx="3">
                  <c:v>#N/A</c:v>
                </c:pt>
                <c:pt idx="4">
                  <c:v>42793</c:v>
                </c:pt>
                <c:pt idx="5">
                  <c:v>#N/A</c:v>
                </c:pt>
                <c:pt idx="6">
                  <c:v>#N/A</c:v>
                </c:pt>
                <c:pt idx="7">
                  <c:v>40430</c:v>
                </c:pt>
                <c:pt idx="8">
                  <c:v>#N/A</c:v>
                </c:pt>
                <c:pt idx="9">
                  <c:v>#N/A</c:v>
                </c:pt>
                <c:pt idx="10">
                  <c:v>38041</c:v>
                </c:pt>
                <c:pt idx="11">
                  <c:v>#N/A</c:v>
                </c:pt>
                <c:pt idx="12">
                  <c:v>#N/A</c:v>
                </c:pt>
                <c:pt idx="13">
                  <c:v>36589</c:v>
                </c:pt>
                <c:pt idx="14">
                  <c:v>#N/A</c:v>
                </c:pt>
              </c:numCache>
            </c:numRef>
          </c:val>
          <c:smooth val="0"/>
          <c:extLst>
            <c:ext xmlns:c16="http://schemas.microsoft.com/office/drawing/2014/chart" uri="{C3380CC4-5D6E-409C-BE32-E72D297353CC}">
              <c16:uniqueId val="{00000008-641E-4055-99B8-4AC87954CF94}"/>
            </c:ext>
          </c:extLst>
        </c:ser>
        <c:dLbls>
          <c:showLegendKey val="0"/>
          <c:showVal val="0"/>
          <c:showCatName val="0"/>
          <c:showSerName val="0"/>
          <c:showPercent val="0"/>
          <c:showBubbleSize val="0"/>
        </c:dLbls>
        <c:marker val="1"/>
        <c:smooth val="0"/>
        <c:axId val="96167040"/>
        <c:axId val="96168960"/>
      </c:lineChart>
      <c:catAx>
        <c:axId val="96167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6168960"/>
        <c:crosses val="autoZero"/>
        <c:auto val="1"/>
        <c:lblAlgn val="ctr"/>
        <c:lblOffset val="100"/>
        <c:tickLblSkip val="1"/>
        <c:tickMarkSkip val="1"/>
        <c:noMultiLvlLbl val="0"/>
      </c:catAx>
      <c:valAx>
        <c:axId val="96168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167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802702</c:v>
                </c:pt>
                <c:pt idx="5">
                  <c:v>807572</c:v>
                </c:pt>
                <c:pt idx="8">
                  <c:v>810661</c:v>
                </c:pt>
                <c:pt idx="11">
                  <c:v>816028</c:v>
                </c:pt>
                <c:pt idx="14">
                  <c:v>816774</c:v>
                </c:pt>
              </c:numCache>
            </c:numRef>
          </c:val>
          <c:extLst>
            <c:ext xmlns:c16="http://schemas.microsoft.com/office/drawing/2014/chart" uri="{C3380CC4-5D6E-409C-BE32-E72D297353CC}">
              <c16:uniqueId val="{00000000-8BD4-468F-8AC3-DB576A34F0E6}"/>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18773</c:v>
                </c:pt>
                <c:pt idx="5">
                  <c:v>16834</c:v>
                </c:pt>
                <c:pt idx="8">
                  <c:v>15553</c:v>
                </c:pt>
                <c:pt idx="11">
                  <c:v>14454</c:v>
                </c:pt>
                <c:pt idx="14">
                  <c:v>13619</c:v>
                </c:pt>
              </c:numCache>
            </c:numRef>
          </c:val>
          <c:extLst>
            <c:ext xmlns:c16="http://schemas.microsoft.com/office/drawing/2014/chart" uri="{C3380CC4-5D6E-409C-BE32-E72D297353CC}">
              <c16:uniqueId val="{00000001-8BD4-468F-8AC3-DB576A34F0E6}"/>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135553</c:v>
                </c:pt>
                <c:pt idx="5">
                  <c:v>138073</c:v>
                </c:pt>
                <c:pt idx="8">
                  <c:v>138371</c:v>
                </c:pt>
                <c:pt idx="11">
                  <c:v>129538</c:v>
                </c:pt>
                <c:pt idx="14">
                  <c:v>133704</c:v>
                </c:pt>
              </c:numCache>
            </c:numRef>
          </c:val>
          <c:extLst>
            <c:ext xmlns:c16="http://schemas.microsoft.com/office/drawing/2014/chart" uri="{C3380CC4-5D6E-409C-BE32-E72D297353CC}">
              <c16:uniqueId val="{00000002-8BD4-468F-8AC3-DB576A34F0E6}"/>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8BD4-468F-8AC3-DB576A34F0E6}"/>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8BD4-468F-8AC3-DB576A34F0E6}"/>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1520</c:v>
                </c:pt>
                <c:pt idx="3">
                  <c:v>1201</c:v>
                </c:pt>
                <c:pt idx="6">
                  <c:v>1013</c:v>
                </c:pt>
                <c:pt idx="9">
                  <c:v>822</c:v>
                </c:pt>
                <c:pt idx="12">
                  <c:v>1339</c:v>
                </c:pt>
              </c:numCache>
            </c:numRef>
          </c:val>
          <c:extLst>
            <c:ext xmlns:c16="http://schemas.microsoft.com/office/drawing/2014/chart" uri="{C3380CC4-5D6E-409C-BE32-E72D297353CC}">
              <c16:uniqueId val="{00000005-8BD4-468F-8AC3-DB576A34F0E6}"/>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202693</c:v>
                </c:pt>
                <c:pt idx="3">
                  <c:v>202835</c:v>
                </c:pt>
                <c:pt idx="6">
                  <c:v>198825</c:v>
                </c:pt>
                <c:pt idx="9">
                  <c:v>187616</c:v>
                </c:pt>
                <c:pt idx="12">
                  <c:v>183724</c:v>
                </c:pt>
              </c:numCache>
            </c:numRef>
          </c:val>
          <c:extLst>
            <c:ext xmlns:c16="http://schemas.microsoft.com/office/drawing/2014/chart" uri="{C3380CC4-5D6E-409C-BE32-E72D297353CC}">
              <c16:uniqueId val="{00000006-8BD4-468F-8AC3-DB576A34F0E6}"/>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7-8BD4-468F-8AC3-DB576A34F0E6}"/>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17106</c:v>
                </c:pt>
                <c:pt idx="3">
                  <c:v>15972</c:v>
                </c:pt>
                <c:pt idx="6">
                  <c:v>8406</c:v>
                </c:pt>
                <c:pt idx="9">
                  <c:v>8027</c:v>
                </c:pt>
                <c:pt idx="12">
                  <c:v>3634</c:v>
                </c:pt>
              </c:numCache>
            </c:numRef>
          </c:val>
          <c:extLst>
            <c:ext xmlns:c16="http://schemas.microsoft.com/office/drawing/2014/chart" uri="{C3380CC4-5D6E-409C-BE32-E72D297353CC}">
              <c16:uniqueId val="{00000008-8BD4-468F-8AC3-DB576A34F0E6}"/>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9637</c:v>
                </c:pt>
                <c:pt idx="3">
                  <c:v>9286</c:v>
                </c:pt>
                <c:pt idx="6">
                  <c:v>9048</c:v>
                </c:pt>
                <c:pt idx="9">
                  <c:v>9073</c:v>
                </c:pt>
                <c:pt idx="12">
                  <c:v>9200</c:v>
                </c:pt>
              </c:numCache>
            </c:numRef>
          </c:val>
          <c:extLst>
            <c:ext xmlns:c16="http://schemas.microsoft.com/office/drawing/2014/chart" uri="{C3380CC4-5D6E-409C-BE32-E72D297353CC}">
              <c16:uniqueId val="{00000009-8BD4-468F-8AC3-DB576A34F0E6}"/>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1121547</c:v>
                </c:pt>
                <c:pt idx="3">
                  <c:v>1115923</c:v>
                </c:pt>
                <c:pt idx="6">
                  <c:v>1128080</c:v>
                </c:pt>
                <c:pt idx="9">
                  <c:v>1127370</c:v>
                </c:pt>
                <c:pt idx="12">
                  <c:v>1141935</c:v>
                </c:pt>
              </c:numCache>
            </c:numRef>
          </c:val>
          <c:extLst>
            <c:ext xmlns:c16="http://schemas.microsoft.com/office/drawing/2014/chart" uri="{C3380CC4-5D6E-409C-BE32-E72D297353CC}">
              <c16:uniqueId val="{0000000A-8BD4-468F-8AC3-DB576A34F0E6}"/>
            </c:ext>
          </c:extLst>
        </c:ser>
        <c:dLbls>
          <c:showLegendKey val="0"/>
          <c:showVal val="0"/>
          <c:showCatName val="0"/>
          <c:showSerName val="0"/>
          <c:showPercent val="0"/>
          <c:showBubbleSize val="0"/>
        </c:dLbls>
        <c:gapWidth val="100"/>
        <c:overlap val="100"/>
        <c:axId val="97719040"/>
        <c:axId val="9772096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395475</c:v>
                </c:pt>
                <c:pt idx="2">
                  <c:v>#N/A</c:v>
                </c:pt>
                <c:pt idx="3">
                  <c:v>#N/A</c:v>
                </c:pt>
                <c:pt idx="4">
                  <c:v>382739</c:v>
                </c:pt>
                <c:pt idx="5">
                  <c:v>#N/A</c:v>
                </c:pt>
                <c:pt idx="6">
                  <c:v>#N/A</c:v>
                </c:pt>
                <c:pt idx="7">
                  <c:v>380788</c:v>
                </c:pt>
                <c:pt idx="8">
                  <c:v>#N/A</c:v>
                </c:pt>
                <c:pt idx="9">
                  <c:v>#N/A</c:v>
                </c:pt>
                <c:pt idx="10">
                  <c:v>372888</c:v>
                </c:pt>
                <c:pt idx="11">
                  <c:v>#N/A</c:v>
                </c:pt>
                <c:pt idx="12">
                  <c:v>#N/A</c:v>
                </c:pt>
                <c:pt idx="13">
                  <c:v>375734</c:v>
                </c:pt>
                <c:pt idx="14">
                  <c:v>#N/A</c:v>
                </c:pt>
              </c:numCache>
            </c:numRef>
          </c:val>
          <c:smooth val="0"/>
          <c:extLst>
            <c:ext xmlns:c16="http://schemas.microsoft.com/office/drawing/2014/chart" uri="{C3380CC4-5D6E-409C-BE32-E72D297353CC}">
              <c16:uniqueId val="{0000000B-8BD4-468F-8AC3-DB576A34F0E6}"/>
            </c:ext>
          </c:extLst>
        </c:ser>
        <c:dLbls>
          <c:showLegendKey val="0"/>
          <c:showVal val="0"/>
          <c:showCatName val="0"/>
          <c:showSerName val="0"/>
          <c:showPercent val="0"/>
          <c:showBubbleSize val="0"/>
        </c:dLbls>
        <c:marker val="1"/>
        <c:smooth val="0"/>
        <c:axId val="97719040"/>
        <c:axId val="97720960"/>
      </c:lineChart>
      <c:catAx>
        <c:axId val="977190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7720960"/>
        <c:crosses val="autoZero"/>
        <c:auto val="1"/>
        <c:lblAlgn val="ctr"/>
        <c:lblOffset val="100"/>
        <c:tickLblSkip val="1"/>
        <c:tickMarkSkip val="1"/>
        <c:noMultiLvlLbl val="0"/>
      </c:catAx>
      <c:valAx>
        <c:axId val="9772096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77190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607817715307"/>
          <c:y val="7.7726262125610776E-2"/>
          <c:w val="0.89122888643293818"/>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20566</c:v>
                </c:pt>
                <c:pt idx="1">
                  <c:v>14529</c:v>
                </c:pt>
                <c:pt idx="2">
                  <c:v>14498</c:v>
                </c:pt>
              </c:numCache>
            </c:numRef>
          </c:val>
          <c:extLst>
            <c:ext xmlns:c16="http://schemas.microsoft.com/office/drawing/2014/chart" uri="{C3380CC4-5D6E-409C-BE32-E72D297353CC}">
              <c16:uniqueId val="{00000000-C78C-47B4-8794-7F02907B568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36499</c:v>
                </c:pt>
                <c:pt idx="1">
                  <c:v>36518</c:v>
                </c:pt>
                <c:pt idx="2">
                  <c:v>36541</c:v>
                </c:pt>
              </c:numCache>
            </c:numRef>
          </c:val>
          <c:extLst>
            <c:ext xmlns:c16="http://schemas.microsoft.com/office/drawing/2014/chart" uri="{C3380CC4-5D6E-409C-BE32-E72D297353CC}">
              <c16:uniqueId val="{00000001-C78C-47B4-8794-7F02907B568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56135</c:v>
                </c:pt>
                <c:pt idx="1">
                  <c:v>47279</c:v>
                </c:pt>
                <c:pt idx="2">
                  <c:v>53748</c:v>
                </c:pt>
              </c:numCache>
            </c:numRef>
          </c:val>
          <c:extLst>
            <c:ext xmlns:c16="http://schemas.microsoft.com/office/drawing/2014/chart" uri="{C3380CC4-5D6E-409C-BE32-E72D297353CC}">
              <c16:uniqueId val="{00000002-C78C-47B4-8794-7F02907B568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{BC3C085B-5ECD-4452-9EA4-56D4017466AE}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9C5A-46C1-B8C5-BC63F6A3001C}"/>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{ECDA634E-A781-4F95-AFDD-9B2A9A4026F2}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5A-46C1-B8C5-BC63F6A3001C}"/>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{17A283B9-B186-44D5-BA0C-B12D19890419}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5A-46C1-B8C5-BC63F6A3001C}"/>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{380D829A-ED66-462E-B7E9-A9D22D33804F}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5A-46C1-B8C5-BC63F6A3001C}"/>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{1C595BE1-5465-4FFA-AF48-1D8EDAEFC24C}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5A-46C1-B8C5-BC63F6A300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{B0461EFF-A721-461E-9869-112218EAB06C}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9C5A-46C1-B8C5-BC63F6A3001C}"/>
                </c:ext>
              </c:extLst>
            </c:dLbl>
            <c:dLbl>
              <c:idx val="16"/>
              <c:layout>
                <c:manualLayout>
                  <c:x val="-4.1282988954100791E-2"/>
                  <c:y val="-6.4739042105865174E-2"/>
                </c:manualLayout>
              </c:layout>
              <c:tx>
                <c:strRef>
                  <c:f>公会計指標分析・財政指標組合せ分析表!$CF$50</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{0C4CCB6C-0110-4C1F-A084-D3449BC635FA}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9C5A-46C1-B8C5-BC63F6A3001C}"/>
                </c:ext>
              </c:extLst>
            </c:dLbl>
            <c:dLbl>
              <c:idx val="24"/>
              <c:layout>
                <c:manualLayout>
                  <c:x val="-2.3007411985043812E-2"/>
                  <c:y val="-4.874033372515293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{54FB2101-13E7-44E6-B347-84A24A9E2BFD}</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9C5A-46C1-B8C5-BC63F6A3001C}"/>
                </c:ext>
              </c:extLst>
            </c:dLbl>
            <c:dLbl>
              <c:idx val="32"/>
              <c:layout>
                <c:manualLayout>
                  <c:x val="-3.2145200469572303E-2"/>
                  <c:y val="-8.0737750486577511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{28838C13-1FF4-4680-943E-C03CBF48037A}</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9C5A-46C1-B8C5-BC63F6A3001C}"/>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65.3</c:v>
                </c:pt>
                <c:pt idx="24">
                  <c:v>65.400000000000006</c:v>
                </c:pt>
                <c:pt idx="32">
                  <c:v>65.599999999999994</c:v>
                </c:pt>
              </c:numCache>
            </c:numRef>
          </c:xVal>
          <c:yVal>
            <c:numRef>
              <c:f>公会計指標分析・財政指標組合せ分析表!$BP$51:$DC$51</c:f>
              <c:numCache>
                <c:formatCode>#,##0.0;"▲ "#,##0.0</c:formatCode>
                <c:ptCount val="40"/>
                <c:pt idx="16">
                  <c:v>100.5</c:v>
                </c:pt>
                <c:pt idx="24">
                  <c:v>98.4</c:v>
                </c:pt>
                <c:pt idx="32">
                  <c:v>99.6</c:v>
                </c:pt>
              </c:numCache>
            </c:numRef>
          </c:yVal>
          <c:smooth val="0"/>
          <c:extLst>
            <c:ext xmlns:c16="http://schemas.microsoft.com/office/drawing/2014/chart" uri="{C3380CC4-5D6E-409C-BE32-E72D297353CC}">
              <c16:uniqueId val="{00000009-9C5A-46C1-B8C5-BC63F6A3001C}"/>
            </c:ext>
          </c:extLst>
        </c:ser>
        <c:ser>
          <c:idx val="1"/>
          <c:order val="1"/>
          <c:tx>
            <c:strRef>
              <c:f>公会計指標分析・財政指標組合せ分析表!$AN$55</c:f>
              <c:strCache>
                <c:ptCount val="1"/>
                <c:pt idx="0">
                  <c:v>グループ内平均値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{D953A6DA-BF24-4957-A4F5-C4A141AC3ADE}</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9C5A-46C1-B8C5-BC63F6A3001C}"/>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{CC54E6FD-4D06-4204-ADB0-0CA54222CF26}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5A-46C1-B8C5-BC63F6A3001C}"/>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{B454CA64-9180-43CB-94C3-BC03394546DA}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5A-46C1-B8C5-BC63F6A3001C}"/>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{03CBF669-7527-4B8C-860A-50C555F9A057}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5A-46C1-B8C5-BC63F6A3001C}"/>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{286FD5B9-6EAD-49D0-B37E-2C6D5E27267D}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5A-46C1-B8C5-BC63F6A3001C}"/>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{41DF3F6D-D50B-4705-877B-F62E7B326F7C}</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9C5A-46C1-B8C5-BC63F6A3001C}"/>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{D534D1EA-7AE4-4D78-8706-F1BF2F385B7F}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9C5A-46C1-B8C5-BC63F6A3001C}"/>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{EAB2F749-7FDA-42D6-BDD6-867E4C8D7842}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9C5A-46C1-B8C5-BC63F6A3001C}"/>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{A4FD6557-77FD-4BF5-977E-8880F1059EEB}</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9C5A-46C1-B8C5-BC63F6A3001C}"/>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57.3</c:v>
                </c:pt>
                <c:pt idx="24">
                  <c:v>60.1</c:v>
                </c:pt>
                <c:pt idx="32">
                  <c:v>60.7</c:v>
                </c:pt>
              </c:numCache>
            </c:numRef>
          </c:xVal>
          <c:yVal>
            <c:numRef>
              <c:f>公会計指標分析・財政指標組合せ分析表!$BP$55:$DC$55</c:f>
              <c:numCache>
                <c:formatCode>#,##0.0;"▲ "#,##0.0</c:formatCode>
                <c:ptCount val="40"/>
                <c:pt idx="16">
                  <c:v>196.2</c:v>
                </c:pt>
                <c:pt idx="24">
                  <c:v>198</c:v>
                </c:pt>
                <c:pt idx="32">
                  <c:v>195.2</c:v>
                </c:pt>
              </c:numCache>
            </c:numRef>
          </c:yVal>
          <c:smooth val="0"/>
          <c:extLst>
            <c:ext xmlns:c16="http://schemas.microsoft.com/office/drawing/2014/chart" uri="{C3380CC4-5D6E-409C-BE32-E72D297353CC}">
              <c16:uniqueId val="{00000013-9C5A-46C1-B8C5-BC63F6A3001C}"/>
            </c:ext>
          </c:extLst>
        </c:ser>
        <c:dLbls>
          <c:showLegendKey val="0"/>
          <c:showVal val="1"/>
          <c:showCatName val="0"/>
          <c:showSerName val="0"/>
          <c:showPercent val="0"/>
          <c:showBubbleSize val="0"/>
        </c:dLbls>
        <c:axId val="46179840"/>
        <c:axId val="46181760"/>
      </c:scatterChart>
      <c:valAx>
        <c:axId val="46179840"/>
        <c:scaling>
          <c:orientation val="minMax"/>
          <c:max val="66.3"/>
          <c:min val="56.8"/>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215"/>
          <c:min val="8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2.6883948345417619E-2"/>
                  <c:y val="-6.4715766141267908E-2"/>
                </c:manualLayout>
              </c:layout>
              <c:tx>
                <c:strRef>
                  <c:f>公会計指標分析・財政指標組合せ分析表!$BP$72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{DD002CC8-63E7-4E59-9B6B-EF0D4C1D5B97}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6E6B-4134-BD83-A850C665940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{31E69B88-0A14-43E2-A401-65C64DB1DCEC}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6B-4134-BD83-A850C665940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{877B2652-BD70-4086-864B-A8E7C9B7534E}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6B-4134-BD83-A850C665940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{DAAB4820-7BD5-4172-971C-5C74CD89B323}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6B-4134-BD83-A850C665940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{6F551B04-6426-4B44-957B-8DF1D8F15C55}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6B-4134-BD83-A850C6659407}"/>
                </c:ext>
              </c:extLst>
            </c:dLbl>
            <c:dLbl>
              <c:idx val="8"/>
              <c:layout>
                <c:manualLayout>
                  <c:x val="-3.6512034892803649E-2"/>
                  <c:y val="-6.0117528034319995E-2"/>
                </c:manualLayout>
              </c:layout>
              <c:tx>
                <c:strRef>
                  <c:f>公会計指標分析・財政指標組合せ分析表!$BX$72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{B4082144-439D-4C93-9F3C-9BEAEC16CAEC}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6E6B-4134-BD83-A850C665940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{FE45F876-5A3E-4400-AD6A-2A6536DB25B0}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6E6B-4134-BD83-A850C665940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{953FE9C3-283A-467B-8338-1F06546158CA}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6E6B-4134-BD83-A850C665940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{C80B0488-2C00-4557-9086-3F25E361897E}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6E6B-4134-BD83-A850C665940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11.5</c:v>
                </c:pt>
                <c:pt idx="16">
                  <c:v>11.1</c:v>
                </c:pt>
                <c:pt idx="24">
                  <c:v>10.6</c:v>
                </c:pt>
                <c:pt idx="32">
                  <c:v>10.1</c:v>
                </c:pt>
              </c:numCache>
            </c:numRef>
          </c:xVal>
          <c:yVal>
            <c:numRef>
              <c:f>公会計指標分析・財政指標組合せ分析表!$BP$73:$DC$73</c:f>
              <c:numCache>
                <c:formatCode>#,##0.0;"▲ "#,##0.0</c:formatCode>
                <c:ptCount val="40"/>
                <c:pt idx="0">
                  <c:v>106.2</c:v>
                </c:pt>
                <c:pt idx="8">
                  <c:v>99.8</c:v>
                </c:pt>
                <c:pt idx="16">
                  <c:v>100.5</c:v>
                </c:pt>
                <c:pt idx="24">
                  <c:v>98.4</c:v>
                </c:pt>
                <c:pt idx="32">
                  <c:v>99.6</c:v>
                </c:pt>
              </c:numCache>
            </c:numRef>
          </c:yVal>
          <c:smooth val="0"/>
          <c:extLst>
            <c:ext xmlns:c16="http://schemas.microsoft.com/office/drawing/2014/chart" uri="{C3380CC4-5D6E-409C-BE32-E72D297353CC}">
              <c16:uniqueId val="{00000009-6E6B-4134-BD83-A850C6659407}"/>
            </c:ext>
          </c:extLst>
        </c:ser>
        <c:ser>
          <c:idx val="1"/>
          <c:order val="1"/>
          <c:tx>
            <c:strRef>
              <c:f>公会計指標分析・財政指標組合せ分析表!$AN$77</c:f>
              <c:strCache>
                <c:ptCount val="1"/>
                <c:pt idx="0">
                  <c:v>グループ内平均値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{51597C1D-C85D-4D7E-967A-0B6DA96CC3E8}</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6E6B-4134-BD83-A850C6659407}"/>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{FFAE3171-C081-444A-A2F3-065013E8CB73}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6B-4134-BD83-A850C665940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{3038C93D-C94B-4A9A-95DD-2F632DAA4B7B}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6B-4134-BD83-A850C665940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{C1E47A06-2B25-4BAD-8491-B6206CA66410}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6B-4134-BD83-A850C665940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{F37E82E3-1364-4D64-8F59-E95D382E283D}</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6B-4134-BD83-A850C6659407}"/>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{E461D009-3C70-4E1C-B5DE-9623560A3291}</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6E6B-4134-BD83-A850C6659407}"/>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{EC30FDDE-423D-4E40-8BDC-57515DAADF66}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6E6B-4134-BD83-A850C6659407}"/>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{AC6C37DF-4AD3-4A65-BA8B-8C8F0ED37349}</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6E6B-4134-BD83-A850C6659407}"/>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{9680B0F4-F5B8-46CB-97D3-3E389DB20878}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6E6B-4134-BD83-A850C665940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14.3</c:v>
                </c:pt>
                <c:pt idx="8">
                  <c:v>14</c:v>
                </c:pt>
                <c:pt idx="16">
                  <c:v>13.3</c:v>
                </c:pt>
                <c:pt idx="24">
                  <c:v>12.7</c:v>
                </c:pt>
                <c:pt idx="32">
                  <c:v>12.3</c:v>
                </c:pt>
              </c:numCache>
            </c:numRef>
          </c:xVal>
          <c:yVal>
            <c:numRef>
              <c:f>公会計指標分析・財政指標組合せ分析表!$BP$77:$DC$77</c:f>
              <c:numCache>
                <c:formatCode>#,##0.0;"▲ "#,##0.0</c:formatCode>
                <c:ptCount val="40"/>
                <c:pt idx="0">
                  <c:v>209.6</c:v>
                </c:pt>
                <c:pt idx="8">
                  <c:v>196.3</c:v>
                </c:pt>
                <c:pt idx="16">
                  <c:v>196.2</c:v>
                </c:pt>
                <c:pt idx="24">
                  <c:v>198</c:v>
                </c:pt>
                <c:pt idx="32">
                  <c:v>195.2</c:v>
                </c:pt>
              </c:numCache>
            </c:numRef>
          </c:yVal>
          <c:smooth val="0"/>
          <c:extLst>
            <c:ext xmlns:c16="http://schemas.microsoft.com/office/drawing/2014/chart" uri="{C3380CC4-5D6E-409C-BE32-E72D297353CC}">
              <c16:uniqueId val="{00000013-6E6B-4134-BD83-A850C6659407}"/>
            </c:ext>
          </c:extLst>
        </c:ser>
        <c:dLbls>
          <c:showLegendKey val="0"/>
          <c:showVal val="1"/>
          <c:showCatName val="0"/>
          <c:showSerName val="0"/>
          <c:showPercent val="0"/>
          <c:showBubbleSize val="0"/>
        </c:dLbls>
        <c:axId val="84219776"/>
        <c:axId val="84234240"/>
      </c:scatterChart>
      <c:valAx>
        <c:axId val="84219776"/>
        <c:scaling>
          <c:orientation val="minMax"/>
          <c:max val="14.7"/>
          <c:min val="9.8000000000000007"/>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230"/>
          <c:min val="80"/>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a:extLst>
            <a:ext uri="{FF2B5EF4-FFF2-40B4-BE49-F238E27FC236}">
              <a16:creationId xmlns:a16="http://schemas.microsoft.com/office/drawing/2014/main" id="{00000000-0008-0000-0000-00001F040000}"/>
            </a:ext>
          </a:extLst>
        </xdr:cNvPr>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9</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A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A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A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A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A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A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A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A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A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A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A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A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A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A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a:extLst>
            <a:ext uri="{FF2B5EF4-FFF2-40B4-BE49-F238E27FC236}">
              <a16:creationId xmlns:a16="http://schemas.microsoft.com/office/drawing/2014/main" id="{00000000-0008-0000-0200-000012A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A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・元利償還金については、低金利の影響により２年連続で減少した。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・満期一括償還地方債に係る年度割相当額についても、市場公募による県債発行を毎年度実施していることから、</a:t>
          </a:r>
          <a:r>
            <a:rPr kumimoji="1" lang="en-US" altLang="ja-JP" sz="1400">
              <a:latin typeface="ＭＳ ゴシック" pitchFamily="49" charset="-128"/>
              <a:ea typeface="ＭＳ ゴシック" pitchFamily="49" charset="-128"/>
            </a:rPr>
            <a:t>11</a:t>
          </a:r>
          <a:r>
            <a:rPr kumimoji="1" lang="ja-JP" altLang="en-US" sz="1400">
              <a:latin typeface="ＭＳ ゴシック" pitchFamily="49" charset="-128"/>
              <a:ea typeface="ＭＳ ゴシック" pitchFamily="49" charset="-128"/>
            </a:rPr>
            <a:t>年連続で増加している。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・また、算入公債費等については、普通交付税に算入された元利償還金であり、臨時財政対策債の償還額の増加等により、８年連続で増加した。</a:t>
          </a:r>
        </a:p>
      </xdr:txBody>
    </xdr:sp>
    <xdr:clientData/>
  </xdr:twoCellAnchor>
  <xdr:twoCellAnchor>
    <xdr:from>
      <xdr:col>1</xdr:col>
      <xdr:colOff>0</xdr:colOff>
      <xdr:row>54</xdr:row>
      <xdr:rowOff>0</xdr:rowOff>
    </xdr:from>
    <xdr:to>
      <xdr:col>10</xdr:col>
      <xdr:colOff>0</xdr:colOff>
      <xdr:row>55</xdr:row>
      <xdr:rowOff>0</xdr:rowOff>
    </xdr:to>
    <xdr:sp macro="" textlink="">
      <xdr:nvSpPr>
        <xdr:cNvPr id="21" name="Line 22">
          <a:extLst>
            <a:ext uri="{FF2B5EF4-FFF2-40B4-BE49-F238E27FC236}">
              <a16:creationId xmlns:a16="http://schemas.microsoft.com/office/drawing/2014/main" id="{06BD9E7F-E751-4397-BDCD-25007D9DFED8}"/>
            </a:ext>
          </a:extLst>
        </xdr:cNvPr>
        <xdr:cNvSpPr>
          <a:spLocks noChangeShapeType="1"/>
        </xdr:cNvSpPr>
      </xdr:nvSpPr>
      <xdr:spPr bwMode="auto">
        <a:xfrm>
          <a:off x="504825" y="11801475"/>
          <a:ext cx="7448550" cy="390525"/>
        </a:xfrm>
        <a:prstGeom prst="line">
          <a:avLst/>
        </a:prstGeom>
        <a:noFill/>
        <a:ln w="19050">
          <a:solidFill>
            <a:srgbClr val="000000"/>
          </a:solidFill>
          <a:round/>
          <a:headEnd/>
          <a:tailEnd/>
        </a:ln>
      </xdr:spPr>
    </xdr:sp>
    <xdr:clientData/>
  </xdr:twoCellAnchor>
  <xdr:twoCellAnchor>
    <xdr:from>
      <xdr:col>15</xdr:col>
      <xdr:colOff>154774</xdr:colOff>
      <xdr:row>53</xdr:row>
      <xdr:rowOff>303609</xdr:rowOff>
    </xdr:from>
    <xdr:to>
      <xdr:col>20</xdr:col>
      <xdr:colOff>202399</xdr:colOff>
      <xdr:row>56</xdr:row>
      <xdr:rowOff>386953</xdr:rowOff>
    </xdr:to>
    <xdr:sp macro="" textlink="">
      <xdr:nvSpPr>
        <xdr:cNvPr id="22" name="Rectangle 87">
          <a:extLst>
            <a:ext uri="{FF2B5EF4-FFF2-40B4-BE49-F238E27FC236}">
              <a16:creationId xmlns:a16="http://schemas.microsoft.com/office/drawing/2014/main" id="{FD624700-7F91-4A5A-A5F3-1DC4F4AC821C}"/>
            </a:ext>
          </a:extLst>
        </xdr:cNvPr>
        <xdr:cNvSpPr>
          <a:spLocks noChangeArrowheads="1"/>
        </xdr:cNvSpPr>
      </xdr:nvSpPr>
      <xdr:spPr bwMode="auto">
        <a:xfrm>
          <a:off x="13108774" y="11800284"/>
          <a:ext cx="4429125" cy="1169194"/>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54</xdr:row>
      <xdr:rowOff>0</xdr:rowOff>
    </xdr:from>
    <xdr:to>
      <xdr:col>16</xdr:col>
      <xdr:colOff>161925</xdr:colOff>
      <xdr:row>54</xdr:row>
      <xdr:rowOff>323850</xdr:rowOff>
    </xdr:to>
    <xdr:sp macro="" textlink="">
      <xdr:nvSpPr>
        <xdr:cNvPr id="23" name="Rectangle 88">
          <a:extLst>
            <a:ext uri="{FF2B5EF4-FFF2-40B4-BE49-F238E27FC236}">
              <a16:creationId xmlns:a16="http://schemas.microsoft.com/office/drawing/2014/main" id="{DFFECDEF-E359-4287-89D4-26C57DA4FC13}"/>
            </a:ext>
          </a:extLst>
        </xdr:cNvPr>
        <xdr:cNvSpPr>
          <a:spLocks noChangeArrowheads="1"/>
        </xdr:cNvSpPr>
      </xdr:nvSpPr>
      <xdr:spPr bwMode="auto">
        <a:xfrm>
          <a:off x="13106400" y="1180147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280147</xdr:colOff>
      <xdr:row>54</xdr:row>
      <xdr:rowOff>212912</xdr:rowOff>
    </xdr:from>
    <xdr:to>
      <xdr:col>20</xdr:col>
      <xdr:colOff>78441</xdr:colOff>
      <xdr:row>56</xdr:row>
      <xdr:rowOff>315515</xdr:rowOff>
    </xdr:to>
    <xdr:sp macro="" textlink="" fLocksText="0">
      <xdr:nvSpPr>
        <xdr:cNvPr id="24" name="テキスト ボックス 23">
          <a:extLst>
            <a:ext uri="{FF2B5EF4-FFF2-40B4-BE49-F238E27FC236}">
              <a16:creationId xmlns:a16="http://schemas.microsoft.com/office/drawing/2014/main" id="{DAE8DD91-2927-4E5B-9865-87754BDBA17C}"/>
            </a:ext>
          </a:extLst>
        </xdr:cNvPr>
        <xdr:cNvSpPr txBox="1"/>
      </xdr:nvSpPr>
      <xdr:spPr>
        <a:xfrm>
          <a:off x="13234147" y="12014387"/>
          <a:ext cx="4179794" cy="88365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満期一括地方債を毎年度発行し所要額を積み立てていることから増加している。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a:extLst>
            <a:ext uri="{FF2B5EF4-FFF2-40B4-BE49-F238E27FC236}">
              <a16:creationId xmlns:a16="http://schemas.microsoft.com/office/drawing/2014/main" id="{00000000-0008-0000-0300-000001A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A8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A8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A8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A8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A8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A8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A8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A8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A8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A8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A8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A8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A8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A8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10</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A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A8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A8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a:extLst>
            <a:ext uri="{FF2B5EF4-FFF2-40B4-BE49-F238E27FC236}">
              <a16:creationId xmlns:a16="http://schemas.microsoft.com/office/drawing/2014/main" id="{00000000-0008-0000-0300-000016A80000}"/>
            </a:ext>
          </a:extLst>
        </xdr:cNvPr>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52</xdr:row>
      <xdr:rowOff>171449</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25450" y="7972425"/>
          <a:ext cx="4371976" cy="437197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・一般会計等に係る地方債の現在高は、臨時財政対策債について高い水準での発行が続いていることなどにより、前年度に比べ増加した。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・公営企業債等繰入見込額は、県立とちぎリハビリテーションセンターが独立行政法化したことによる公営企業債の減等により減少した。</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・充当可能基金は、財政調整的基金等の涵養を図ることができた。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58906DF3-DB69-4597-810C-73CCE9AB24D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CAB058A7-FC77-4419-8C28-933ADBC6F106}"/>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6CEDC39-C17E-43E5-9A9E-7985DEF3090F}"/>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BA0193C7-8A9B-499D-85DF-996766FEE525}"/>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）基金残高（東日本大震災分を含む）に係る経年分析（都道府県）</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DA778067-B99E-4898-A10C-6B2B3D1719C1}"/>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78E85C2A-A61A-45AE-A02E-103A60B8F81C}"/>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60FFE0DA-0249-4314-A06B-E17D9407A985}"/>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栃木県</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A2B91F18-751D-44F6-85DF-A0AA67906CEC}"/>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B3D6080-62BE-433D-AE0A-7B604EE13653}"/>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5909F33-5125-4E45-88FC-F0AE71979B7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5F577A21-6F63-4842-9A90-D8A2D1AF576C}"/>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・「県有施設整備基金」から大規模建設事業等のため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億円を取り崩した一方、「栃木県次世代型路面電車システム整備事業支援基金」に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億円積み立てたこと、「栃木県国民体育大会・全国障害者スポーツ大会開催基金」に</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億円積み立てたこと等により、基金全体としては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2106DE43-9C36-4A15-8E93-453CC2B12209}"/>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256A0BBA-4DEE-4540-BFA8-2C7A532D2FD1}"/>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BAC57775-1573-4DAF-8D58-6EED173D55D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・県有施設整備基金：県有施設の整備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・地域医療介護総合確保基金：地域における医療及び介護の総合的な確保の促進に関する法律第６条に規定する都道県事業の実施</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・県有施設整備基金：国体開催の拠点である総合スポーツゾーン整備等のため、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億円を取り崩したことにより減少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・国民健康保険財政安定化基金：普通会計外になったことにより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億円の減少</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・次世代型路面電車システム整備事業支援基金：宇都宮市及び芳賀町が実施する軌道運送高度化事業の支援等のため、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・国民体育大会・全国障害者スポーツ大会開催基金：第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回国民体育大会及び第</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回全国障害者スポーツ大会の開催に向け、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億円を積み立てたことにより増加</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・県有施設整備基金：国体開催等により大規模建設事業費が高水準で推移する見込であることから、「とちぎ行革プラン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」に基づき、更なる財政健全化に取り組むとともに、県有施設整備基金を含めた財政調整的基金の涵養と活用を図りながら、持続可能な財政運営を目指していく。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B1EFB88-B609-4EE1-8455-5D680885CD3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F81989-54E4-4023-8FEA-2C151093809E}"/>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F181FF94-064C-4424-BD5F-A6775C558337}"/>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・医療福祉関係経費等の増による財源不足への対応</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」に基づき、更なる財政健全化に取り組むとともに、財政調整的基金（財政調整基金＋減債基金＋県有施設整備基金）の涵養と活用を図りながら、持続可能な財政運営を目指していく。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60BD541C-B956-4770-B2A2-E1702E99D7C7}"/>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41F531FC-B50E-49D7-A51D-7D2C02F99AF2}"/>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8BC57DC0-F266-49B6-B707-964C17A97E7F}"/>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・運用益を</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23</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百万円積立てたことによる増加</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・医療福祉関係経費の増加等により引き続き財源不足が見込まれることから、「とちぎ行革プラン</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」に基づき、更なる財政健全化に取り組むとともに、減債基金を含めた財政調整的基金の涵養と活用を図りながら、持続可能な財政運営を目指していく。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3698DFF7-5886-49EA-9EF7-A777101F960F}"/>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C9C19113-9635-42A3-B504-0626DF8DFEC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B5CB25FA-C593-4E1A-A327-0217D34D297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xdr:cNvSpPr/>
      </xdr:nvSpPr>
      <xdr:spPr>
        <a:xfrm>
          <a:off x="355600" y="63500"/>
          <a:ext cx="11401425" cy="6318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）都道府県公会計指標分析／財政指標組合せ分析表</a:t>
          </a:r>
        </a:p>
      </xdr:txBody>
    </xdr:sp>
    <xdr:clientData/>
  </xdr:twoCellAnchor>
  <xdr:twoCellAnchor>
    <xdr:from>
      <xdr:col>87</xdr:col>
      <xdr:colOff>149225</xdr:colOff>
      <xdr:row>0</xdr:row>
      <xdr:rowOff>190500</xdr:rowOff>
    </xdr:from>
    <xdr:to>
      <xdr:col>107</xdr:col>
      <xdr:colOff>269875</xdr:colOff>
      <xdr:row>1</xdr:row>
      <xdr:rowOff>206375</xdr:rowOff>
    </xdr:to>
    <xdr:sp macro="" textlink="">
      <xdr:nvSpPr>
        <xdr:cNvPr id="5" name="正方形/長方形 4"/>
        <xdr:cNvSpPr/>
      </xdr:nvSpPr>
      <xdr:spPr>
        <a:xfrm>
          <a:off x="15338425" y="190500"/>
          <a:ext cx="35496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174625</xdr:colOff>
      <xdr:row>0</xdr:row>
      <xdr:rowOff>215900</xdr:rowOff>
    </xdr:from>
    <xdr:to>
      <xdr:col>107</xdr:col>
      <xdr:colOff>250825</xdr:colOff>
      <xdr:row>1</xdr:row>
      <xdr:rowOff>180975</xdr:rowOff>
    </xdr:to>
    <xdr:sp macro="" textlink="">
      <xdr:nvSpPr>
        <xdr:cNvPr id="6" name="正方形/長方形 5"/>
        <xdr:cNvSpPr/>
      </xdr:nvSpPr>
      <xdr:spPr>
        <a:xfrm>
          <a:off x="15357475" y="215900"/>
          <a:ext cx="351155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9525</xdr:colOff>
      <xdr:row>0</xdr:row>
      <xdr:rowOff>241300</xdr:rowOff>
    </xdr:from>
    <xdr:to>
      <xdr:col>107</xdr:col>
      <xdr:colOff>219075</xdr:colOff>
      <xdr:row>1</xdr:row>
      <xdr:rowOff>142875</xdr:rowOff>
    </xdr:to>
    <xdr:sp macro="" textlink="">
      <xdr:nvSpPr>
        <xdr:cNvPr id="7" name="正方形/長方形 6"/>
        <xdr:cNvSpPr/>
      </xdr:nvSpPr>
      <xdr:spPr>
        <a:xfrm>
          <a:off x="15370175" y="241300"/>
          <a:ext cx="3467100" cy="4413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73</xdr:col>
      <xdr:colOff>22225</xdr:colOff>
      <xdr:row>0</xdr:row>
      <xdr:rowOff>190500</xdr:rowOff>
    </xdr:from>
    <xdr:to>
      <xdr:col>87</xdr:col>
      <xdr:colOff>15875</xdr:colOff>
      <xdr:row>1</xdr:row>
      <xdr:rowOff>206375</xdr:rowOff>
    </xdr:to>
    <xdr:sp macro="" textlink="">
      <xdr:nvSpPr>
        <xdr:cNvPr id="8" name="正方形/長方形 7"/>
        <xdr:cNvSpPr/>
      </xdr:nvSpPr>
      <xdr:spPr>
        <a:xfrm>
          <a:off x="12811125" y="190500"/>
          <a:ext cx="2393950" cy="55562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47625</xdr:colOff>
      <xdr:row>0</xdr:row>
      <xdr:rowOff>215900</xdr:rowOff>
    </xdr:from>
    <xdr:to>
      <xdr:col>86</xdr:col>
      <xdr:colOff>187325</xdr:colOff>
      <xdr:row>1</xdr:row>
      <xdr:rowOff>180975</xdr:rowOff>
    </xdr:to>
    <xdr:sp macro="" textlink="">
      <xdr:nvSpPr>
        <xdr:cNvPr id="9" name="正方形/長方形 8"/>
        <xdr:cNvSpPr/>
      </xdr:nvSpPr>
      <xdr:spPr>
        <a:xfrm>
          <a:off x="12836525" y="215900"/>
          <a:ext cx="2349500" cy="5048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73025</xdr:colOff>
      <xdr:row>0</xdr:row>
      <xdr:rowOff>241300</xdr:rowOff>
    </xdr:from>
    <xdr:to>
      <xdr:col>86</xdr:col>
      <xdr:colOff>155575</xdr:colOff>
      <xdr:row>1</xdr:row>
      <xdr:rowOff>155575</xdr:rowOff>
    </xdr:to>
    <xdr:sp macro="" textlink="">
      <xdr:nvSpPr>
        <xdr:cNvPr id="10" name="正方形/長方形 9"/>
        <xdr:cNvSpPr/>
      </xdr:nvSpPr>
      <xdr:spPr>
        <a:xfrm>
          <a:off x="12861925" y="241300"/>
          <a:ext cx="2311400" cy="45402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xdr:cNvSpPr/>
      </xdr:nvSpPr>
      <xdr:spPr>
        <a:xfrm>
          <a:off x="444500" y="885825"/>
          <a:ext cx="9083675" cy="17272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xdr:cNvSpPr/>
      </xdr:nvSpPr>
      <xdr:spPr>
        <a:xfrm>
          <a:off x="568325" y="917575"/>
          <a:ext cx="1244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xdr:cNvSpPr/>
      </xdr:nvSpPr>
      <xdr:spPr>
        <a:xfrm>
          <a:off x="1768475" y="917575"/>
          <a:ext cx="120015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xdr:cNvSpPr/>
      </xdr:nvSpPr>
      <xdr:spPr>
        <a:xfrm>
          <a:off x="2968625" y="917575"/>
          <a:ext cx="1371600" cy="1663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xdr:cNvSpPr/>
      </xdr:nvSpPr>
      <xdr:spPr>
        <a:xfrm>
          <a:off x="4340225" y="936625"/>
          <a:ext cx="18224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xdr:cNvSpPr/>
      </xdr:nvSpPr>
      <xdr:spPr>
        <a:xfrm>
          <a:off x="6162675" y="936625"/>
          <a:ext cx="11366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xdr:cNvSpPr/>
      </xdr:nvSpPr>
      <xdr:spPr>
        <a:xfrm>
          <a:off x="7362825" y="949325"/>
          <a:ext cx="577850" cy="914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xdr:cNvSpPr/>
      </xdr:nvSpPr>
      <xdr:spPr>
        <a:xfrm>
          <a:off x="4340225" y="1692275"/>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52</xdr:col>
      <xdr:colOff>123825</xdr:colOff>
      <xdr:row>9</xdr:row>
      <xdr:rowOff>130175</xdr:rowOff>
    </xdr:to>
    <xdr:sp macro="" textlink="">
      <xdr:nvSpPr>
        <xdr:cNvPr id="19" name="正方形/長方形 18"/>
        <xdr:cNvSpPr/>
      </xdr:nvSpPr>
      <xdr:spPr>
        <a:xfrm>
          <a:off x="6226175" y="1692275"/>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xdr:cNvSpPr/>
      </xdr:nvSpPr>
      <xdr:spPr>
        <a:xfrm>
          <a:off x="9985375" y="885825"/>
          <a:ext cx="1371600" cy="12382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xdr:cNvSpPr/>
      </xdr:nvSpPr>
      <xdr:spPr>
        <a:xfrm>
          <a:off x="10213975" y="949325"/>
          <a:ext cx="120015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xdr:cNvSpPr/>
      </xdr:nvSpPr>
      <xdr:spPr>
        <a:xfrm>
          <a:off x="10213975" y="1216025"/>
          <a:ext cx="1200150" cy="501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xdr:cNvSpPr/>
      </xdr:nvSpPr>
      <xdr:spPr>
        <a:xfrm>
          <a:off x="10213975" y="1546225"/>
          <a:ext cx="1320800" cy="628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xdr:cNvCxnSpPr/>
      </xdr:nvCxnSpPr>
      <xdr:spPr>
        <a:xfrm flipH="1">
          <a:off x="10048875" y="1038225"/>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xdr:cNvSpPr/>
      </xdr:nvSpPr>
      <xdr:spPr>
        <a:xfrm>
          <a:off x="10102850" y="1000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xdr:cNvSpPr/>
      </xdr:nvSpPr>
      <xdr:spPr>
        <a:xfrm>
          <a:off x="10102850" y="130492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xdr:cNvCxnSpPr/>
      </xdr:nvCxnSpPr>
      <xdr:spPr>
        <a:xfrm>
          <a:off x="10147300" y="154622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xdr:cNvCxnSpPr/>
      </xdr:nvCxnSpPr>
      <xdr:spPr>
        <a:xfrm>
          <a:off x="10067925" y="15462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xdr:cNvCxnSpPr/>
      </xdr:nvCxnSpPr>
      <xdr:spPr>
        <a:xfrm flipV="1">
          <a:off x="10147300" y="177800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xdr:cNvCxnSpPr/>
      </xdr:nvCxnSpPr>
      <xdr:spPr>
        <a:xfrm>
          <a:off x="10067925" y="1914525"/>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60325</xdr:rowOff>
    </xdr:from>
    <xdr:ext cx="4609532" cy="259045"/>
    <xdr:sp macro="" textlink="">
      <xdr:nvSpPr>
        <xdr:cNvPr id="31" name="テキスト ボックス 30"/>
        <xdr:cNvSpPr txBox="1"/>
      </xdr:nvSpPr>
      <xdr:spPr>
        <a:xfrm>
          <a:off x="419100" y="2733675"/>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0</xdr:col>
      <xdr:colOff>419100</xdr:colOff>
      <xdr:row>13</xdr:row>
      <xdr:rowOff>142875</xdr:rowOff>
    </xdr:from>
    <xdr:ext cx="8590942" cy="259045"/>
    <xdr:sp macro="" textlink="">
      <xdr:nvSpPr>
        <xdr:cNvPr id="32" name="テキスト ボックス 31"/>
        <xdr:cNvSpPr txBox="1"/>
      </xdr:nvSpPr>
      <xdr:spPr>
        <a:xfrm>
          <a:off x="419100" y="2981325"/>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2</xdr:col>
      <xdr:colOff>73025</xdr:colOff>
      <xdr:row>13</xdr:row>
      <xdr:rowOff>168275</xdr:rowOff>
    </xdr:from>
    <xdr:to>
      <xdr:col>52</xdr:col>
      <xdr:colOff>73025</xdr:colOff>
      <xdr:row>15</xdr:row>
      <xdr:rowOff>15875</xdr:rowOff>
    </xdr:to>
    <xdr:sp macro="" textlink="">
      <xdr:nvSpPr>
        <xdr:cNvPr id="33" name="大かっこ 32"/>
        <xdr:cNvSpPr/>
      </xdr:nvSpPr>
      <xdr:spPr>
        <a:xfrm>
          <a:off x="688975" y="3000375"/>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0</xdr:col>
      <xdr:colOff>419100</xdr:colOff>
      <xdr:row>15</xdr:row>
      <xdr:rowOff>53975</xdr:rowOff>
    </xdr:from>
    <xdr:ext cx="6046335" cy="259045"/>
    <xdr:sp macro="" textlink="">
      <xdr:nvSpPr>
        <xdr:cNvPr id="34" name="テキスト ボックス 33"/>
        <xdr:cNvSpPr txBox="1"/>
      </xdr:nvSpPr>
      <xdr:spPr>
        <a:xfrm>
          <a:off x="419100" y="3222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16</xdr:row>
      <xdr:rowOff>136525</xdr:rowOff>
    </xdr:from>
    <xdr:ext cx="8294578" cy="259045"/>
    <xdr:sp macro="" textlink="">
      <xdr:nvSpPr>
        <xdr:cNvPr id="35" name="テキスト ボックス 34"/>
        <xdr:cNvSpPr txBox="1"/>
      </xdr:nvSpPr>
      <xdr:spPr>
        <a:xfrm>
          <a:off x="419100" y="3470275"/>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6" name="正方形/長方形 35"/>
        <xdr:cNvSpPr/>
      </xdr:nvSpPr>
      <xdr:spPr>
        <a:xfrm>
          <a:off x="1152525" y="4143375"/>
          <a:ext cx="382270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7" name="正方形/長方形 36"/>
        <xdr:cNvSpPr/>
      </xdr:nvSpPr>
      <xdr:spPr>
        <a:xfrm>
          <a:off x="1811514" y="4494467"/>
          <a:ext cx="1552221"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8" name="正方形/長方形 37"/>
        <xdr:cNvSpPr/>
      </xdr:nvSpPr>
      <xdr:spPr>
        <a:xfrm>
          <a:off x="3462014" y="4477796"/>
          <a:ext cx="759471"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9" name="正方形/長方形 38"/>
        <xdr:cNvSpPr/>
      </xdr:nvSpPr>
      <xdr:spPr>
        <a:xfrm>
          <a:off x="49244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0" name="正方形/長方形 39"/>
        <xdr:cNvSpPr/>
      </xdr:nvSpPr>
      <xdr:spPr>
        <a:xfrm>
          <a:off x="49244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85725</xdr:colOff>
      <xdr:row>21</xdr:row>
      <xdr:rowOff>57150</xdr:rowOff>
    </xdr:from>
    <xdr:to>
      <xdr:col>44</xdr:col>
      <xdr:colOff>85725</xdr:colOff>
      <xdr:row>22</xdr:row>
      <xdr:rowOff>92075</xdr:rowOff>
    </xdr:to>
    <xdr:sp macro="" textlink="">
      <xdr:nvSpPr>
        <xdr:cNvPr id="41" name="正方形/長方形 40"/>
        <xdr:cNvSpPr/>
      </xdr:nvSpPr>
      <xdr:spPr>
        <a:xfrm>
          <a:off x="653097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85725</xdr:colOff>
      <xdr:row>22</xdr:row>
      <xdr:rowOff>28575</xdr:rowOff>
    </xdr:from>
    <xdr:to>
      <xdr:col>44</xdr:col>
      <xdr:colOff>85725</xdr:colOff>
      <xdr:row>23</xdr:row>
      <xdr:rowOff>111125</xdr:rowOff>
    </xdr:to>
    <xdr:sp macro="" textlink="">
      <xdr:nvSpPr>
        <xdr:cNvPr id="42" name="正方形/長方形 41"/>
        <xdr:cNvSpPr/>
      </xdr:nvSpPr>
      <xdr:spPr>
        <a:xfrm>
          <a:off x="653097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3" name="正方形/長方形 42"/>
        <xdr:cNvSpPr/>
      </xdr:nvSpPr>
      <xdr:spPr>
        <a:xfrm>
          <a:off x="1152525" y="4810125"/>
          <a:ext cx="382270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4" name="正方形/長方形 43"/>
        <xdr:cNvSpPr/>
      </xdr:nvSpPr>
      <xdr:spPr>
        <a:xfrm>
          <a:off x="522287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5" name="正方形/長方形 44"/>
        <xdr:cNvSpPr/>
      </xdr:nvSpPr>
      <xdr:spPr>
        <a:xfrm>
          <a:off x="522287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47625</xdr:colOff>
      <xdr:row>26</xdr:row>
      <xdr:rowOff>15875</xdr:rowOff>
    </xdr:from>
    <xdr:to>
      <xdr:col>53</xdr:col>
      <xdr:colOff>34925</xdr:colOff>
      <xdr:row>36</xdr:row>
      <xdr:rowOff>79375</xdr:rowOff>
    </xdr:to>
    <xdr:sp macro="" textlink="" fLocksText="0">
      <xdr:nvSpPr>
        <xdr:cNvPr id="46" name="テキスト ボックス 45"/>
        <xdr:cNvSpPr txBox="1"/>
      </xdr:nvSpPr>
      <xdr:spPr>
        <a:xfrm>
          <a:off x="5292725" y="5089525"/>
          <a:ext cx="410210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有形固定資産減価償却率はグループ内で高い水準にあり、平成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年度の推移は横ばいである。公共施設等総合管理基本方針に基づき、老朽化した施設について点検・診断や計画的な予防保全による長寿命化を進めるなど、引き続き公共施設の適正管理に努めていく。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oneCellAnchor>
    <xdr:from>
      <xdr:col>4</xdr:col>
      <xdr:colOff>174625</xdr:colOff>
      <xdr:row>23</xdr:row>
      <xdr:rowOff>47625</xdr:rowOff>
    </xdr:from>
    <xdr:ext cx="349839" cy="225703"/>
    <xdr:sp macro="" textlink="">
      <xdr:nvSpPr>
        <xdr:cNvPr id="47" name="テキスト ボックス 46"/>
        <xdr:cNvSpPr txBox="1"/>
      </xdr:nvSpPr>
      <xdr:spPr>
        <a:xfrm>
          <a:off x="11271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8" name="直線コネクタ 47"/>
        <xdr:cNvCxnSpPr/>
      </xdr:nvCxnSpPr>
      <xdr:spPr>
        <a:xfrm>
          <a:off x="1152525" y="68865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49" name="テキスト ボックス 48"/>
        <xdr:cNvSpPr txBox="1"/>
      </xdr:nvSpPr>
      <xdr:spPr>
        <a:xfrm>
          <a:off x="786781" y="67991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0" name="直線コネクタ 49"/>
        <xdr:cNvCxnSpPr/>
      </xdr:nvCxnSpPr>
      <xdr:spPr>
        <a:xfrm>
          <a:off x="1152525" y="64738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157024</xdr:rowOff>
    </xdr:from>
    <xdr:ext cx="359394" cy="225703"/>
    <xdr:sp macro="" textlink="">
      <xdr:nvSpPr>
        <xdr:cNvPr id="51" name="テキスト ボックス 50"/>
        <xdr:cNvSpPr txBox="1"/>
      </xdr:nvSpPr>
      <xdr:spPr>
        <a:xfrm>
          <a:off x="786781" y="63863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2" name="直線コネクタ 51"/>
        <xdr:cNvCxnSpPr/>
      </xdr:nvCxnSpPr>
      <xdr:spPr>
        <a:xfrm>
          <a:off x="1152525" y="60610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3" name="テキスト ボックス 52"/>
        <xdr:cNvSpPr txBox="1"/>
      </xdr:nvSpPr>
      <xdr:spPr>
        <a:xfrm>
          <a:off x="786781" y="59672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54" name="直線コネクタ 53"/>
        <xdr:cNvCxnSpPr/>
      </xdr:nvCxnSpPr>
      <xdr:spPr>
        <a:xfrm>
          <a:off x="1152525" y="564197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55" name="テキスト ボックス 54"/>
        <xdr:cNvSpPr txBox="1"/>
      </xdr:nvSpPr>
      <xdr:spPr>
        <a:xfrm>
          <a:off x="786781" y="55545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56" name="直線コネクタ 55"/>
        <xdr:cNvCxnSpPr/>
      </xdr:nvCxnSpPr>
      <xdr:spPr>
        <a:xfrm>
          <a:off x="1152525" y="52292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57" name="テキスト ボックス 56"/>
        <xdr:cNvSpPr txBox="1"/>
      </xdr:nvSpPr>
      <xdr:spPr>
        <a:xfrm>
          <a:off x="786781" y="5135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58" name="直線コネクタ 57"/>
        <xdr:cNvCxnSpPr/>
      </xdr:nvCxnSpPr>
      <xdr:spPr>
        <a:xfrm>
          <a:off x="1152525" y="4810125"/>
          <a:ext cx="38227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59" name="テキスト ボックス 58"/>
        <xdr:cNvSpPr txBox="1"/>
      </xdr:nvSpPr>
      <xdr:spPr>
        <a:xfrm>
          <a:off x="786781" y="4722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0" name="有形固定資産減価償却率グラフ枠"/>
        <xdr:cNvSpPr/>
      </xdr:nvSpPr>
      <xdr:spPr>
        <a:xfrm>
          <a:off x="1152525" y="4810125"/>
          <a:ext cx="382270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82169</xdr:rowOff>
    </xdr:from>
    <xdr:to>
      <xdr:col>23</xdr:col>
      <xdr:colOff>85090</xdr:colOff>
      <xdr:row>32</xdr:row>
      <xdr:rowOff>132969</xdr:rowOff>
    </xdr:to>
    <xdr:cxnSp macro="">
      <xdr:nvCxnSpPr>
        <xdr:cNvPr id="61" name="直線コネクタ 60"/>
        <xdr:cNvCxnSpPr/>
      </xdr:nvCxnSpPr>
      <xdr:spPr>
        <a:xfrm flipV="1">
          <a:off x="4300220" y="5155819"/>
          <a:ext cx="1270" cy="1041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32</xdr:row>
      <xdr:rowOff>136796</xdr:rowOff>
    </xdr:from>
    <xdr:ext cx="405111" cy="259045"/>
    <xdr:sp macro="" textlink="">
      <xdr:nvSpPr>
        <xdr:cNvPr id="62" name="有形固定資産減価償却率最小値テキスト"/>
        <xdr:cNvSpPr txBox="1"/>
      </xdr:nvSpPr>
      <xdr:spPr>
        <a:xfrm>
          <a:off x="4352925" y="62010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32</xdr:row>
      <xdr:rowOff>132969</xdr:rowOff>
    </xdr:from>
    <xdr:to>
      <xdr:col>23</xdr:col>
      <xdr:colOff>174625</xdr:colOff>
      <xdr:row>32</xdr:row>
      <xdr:rowOff>132969</xdr:rowOff>
    </xdr:to>
    <xdr:cxnSp macro="">
      <xdr:nvCxnSpPr>
        <xdr:cNvPr id="63" name="直線コネクタ 62"/>
        <xdr:cNvCxnSpPr/>
      </xdr:nvCxnSpPr>
      <xdr:spPr>
        <a:xfrm>
          <a:off x="4213225" y="61972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28846</xdr:rowOff>
    </xdr:from>
    <xdr:ext cx="405111" cy="259045"/>
    <xdr:sp macro="" textlink="">
      <xdr:nvSpPr>
        <xdr:cNvPr id="64" name="有形固定資産減価償却率最大値テキスト"/>
        <xdr:cNvSpPr txBox="1"/>
      </xdr:nvSpPr>
      <xdr:spPr>
        <a:xfrm>
          <a:off x="4352925" y="49373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82169</xdr:rowOff>
    </xdr:from>
    <xdr:to>
      <xdr:col>23</xdr:col>
      <xdr:colOff>174625</xdr:colOff>
      <xdr:row>26</xdr:row>
      <xdr:rowOff>82169</xdr:rowOff>
    </xdr:to>
    <xdr:cxnSp macro="">
      <xdr:nvCxnSpPr>
        <xdr:cNvPr id="65" name="直線コネクタ 64"/>
        <xdr:cNvCxnSpPr/>
      </xdr:nvCxnSpPr>
      <xdr:spPr>
        <a:xfrm>
          <a:off x="4213225" y="5155819"/>
          <a:ext cx="1714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141876</xdr:rowOff>
    </xdr:from>
    <xdr:ext cx="405111" cy="259045"/>
    <xdr:sp macro="" textlink="">
      <xdr:nvSpPr>
        <xdr:cNvPr id="66" name="有形固定資産減価償却率平均値テキスト"/>
        <xdr:cNvSpPr txBox="1"/>
      </xdr:nvSpPr>
      <xdr:spPr>
        <a:xfrm>
          <a:off x="4352925" y="55457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163449</xdr:rowOff>
    </xdr:from>
    <xdr:to>
      <xdr:col>23</xdr:col>
      <xdr:colOff>136525</xdr:colOff>
      <xdr:row>29</xdr:row>
      <xdr:rowOff>93599</xdr:rowOff>
    </xdr:to>
    <xdr:sp macro="" textlink="">
      <xdr:nvSpPr>
        <xdr:cNvPr id="67" name="フローチャート: 判断 66"/>
        <xdr:cNvSpPr/>
      </xdr:nvSpPr>
      <xdr:spPr>
        <a:xfrm>
          <a:off x="4251325" y="55672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17907</xdr:rowOff>
    </xdr:from>
    <xdr:to>
      <xdr:col>19</xdr:col>
      <xdr:colOff>187325</xdr:colOff>
      <xdr:row>29</xdr:row>
      <xdr:rowOff>119507</xdr:rowOff>
    </xdr:to>
    <xdr:sp macro="" textlink="">
      <xdr:nvSpPr>
        <xdr:cNvPr id="68" name="フローチャート: 判断 67"/>
        <xdr:cNvSpPr/>
      </xdr:nvSpPr>
      <xdr:spPr>
        <a:xfrm>
          <a:off x="3616325" y="558685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138811</xdr:rowOff>
    </xdr:from>
    <xdr:to>
      <xdr:col>15</xdr:col>
      <xdr:colOff>187325</xdr:colOff>
      <xdr:row>30</xdr:row>
      <xdr:rowOff>68961</xdr:rowOff>
    </xdr:to>
    <xdr:sp macro="" textlink="">
      <xdr:nvSpPr>
        <xdr:cNvPr id="69" name="フローチャート: 判断 68"/>
        <xdr:cNvSpPr/>
      </xdr:nvSpPr>
      <xdr:spPr>
        <a:xfrm>
          <a:off x="2930525" y="570776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19177</xdr:rowOff>
    </xdr:from>
    <xdr:to>
      <xdr:col>11</xdr:col>
      <xdr:colOff>187325</xdr:colOff>
      <xdr:row>30</xdr:row>
      <xdr:rowOff>120777</xdr:rowOff>
    </xdr:to>
    <xdr:sp macro="" textlink="">
      <xdr:nvSpPr>
        <xdr:cNvPr id="70" name="フローチャート: 判断 69"/>
        <xdr:cNvSpPr/>
      </xdr:nvSpPr>
      <xdr:spPr>
        <a:xfrm>
          <a:off x="2244725" y="575322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1" name="テキスト ボックス 70"/>
        <xdr:cNvSpPr txBox="1"/>
      </xdr:nvSpPr>
      <xdr:spPr>
        <a:xfrm>
          <a:off x="4143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2" name="テキスト ボックス 71"/>
        <xdr:cNvSpPr txBox="1"/>
      </xdr:nvSpPr>
      <xdr:spPr>
        <a:xfrm>
          <a:off x="35083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3" name="テキスト ボックス 72"/>
        <xdr:cNvSpPr txBox="1"/>
      </xdr:nvSpPr>
      <xdr:spPr>
        <a:xfrm>
          <a:off x="28225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4" name="テキスト ボックス 73"/>
        <xdr:cNvSpPr txBox="1"/>
      </xdr:nvSpPr>
      <xdr:spPr>
        <a:xfrm>
          <a:off x="21367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5" name="テキスト ボックス 74"/>
        <xdr:cNvSpPr txBox="1"/>
      </xdr:nvSpPr>
      <xdr:spPr>
        <a:xfrm>
          <a:off x="145097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27</xdr:row>
      <xdr:rowOff>123317</xdr:rowOff>
    </xdr:from>
    <xdr:to>
      <xdr:col>23</xdr:col>
      <xdr:colOff>136525</xdr:colOff>
      <xdr:row>28</xdr:row>
      <xdr:rowOff>53467</xdr:rowOff>
    </xdr:to>
    <xdr:sp macro="" textlink="">
      <xdr:nvSpPr>
        <xdr:cNvPr id="76" name="楕円 75"/>
        <xdr:cNvSpPr/>
      </xdr:nvSpPr>
      <xdr:spPr>
        <a:xfrm>
          <a:off x="4251325" y="53620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26</xdr:row>
      <xdr:rowOff>146194</xdr:rowOff>
    </xdr:from>
    <xdr:ext cx="405111" cy="259045"/>
    <xdr:sp macro="" textlink="">
      <xdr:nvSpPr>
        <xdr:cNvPr id="77" name="有形固定資産減価償却率該当値テキスト"/>
        <xdr:cNvSpPr txBox="1"/>
      </xdr:nvSpPr>
      <xdr:spPr>
        <a:xfrm>
          <a:off x="4352925" y="5219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27</xdr:row>
      <xdr:rowOff>131953</xdr:rowOff>
    </xdr:from>
    <xdr:to>
      <xdr:col>19</xdr:col>
      <xdr:colOff>187325</xdr:colOff>
      <xdr:row>28</xdr:row>
      <xdr:rowOff>62103</xdr:rowOff>
    </xdr:to>
    <xdr:sp macro="" textlink="">
      <xdr:nvSpPr>
        <xdr:cNvPr id="78" name="楕円 77"/>
        <xdr:cNvSpPr/>
      </xdr:nvSpPr>
      <xdr:spPr>
        <a:xfrm>
          <a:off x="3616325" y="537070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28</xdr:row>
      <xdr:rowOff>2667</xdr:rowOff>
    </xdr:from>
    <xdr:to>
      <xdr:col>23</xdr:col>
      <xdr:colOff>85725</xdr:colOff>
      <xdr:row>28</xdr:row>
      <xdr:rowOff>11303</xdr:rowOff>
    </xdr:to>
    <xdr:cxnSp macro="">
      <xdr:nvCxnSpPr>
        <xdr:cNvPr id="79" name="直線コネクタ 78"/>
        <xdr:cNvCxnSpPr/>
      </xdr:nvCxnSpPr>
      <xdr:spPr>
        <a:xfrm flipV="1">
          <a:off x="3667125" y="5406517"/>
          <a:ext cx="635000" cy="8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27</xdr:row>
      <xdr:rowOff>136271</xdr:rowOff>
    </xdr:from>
    <xdr:to>
      <xdr:col>15</xdr:col>
      <xdr:colOff>187325</xdr:colOff>
      <xdr:row>28</xdr:row>
      <xdr:rowOff>66421</xdr:rowOff>
    </xdr:to>
    <xdr:sp macro="" textlink="">
      <xdr:nvSpPr>
        <xdr:cNvPr id="80" name="楕円 79"/>
        <xdr:cNvSpPr/>
      </xdr:nvSpPr>
      <xdr:spPr>
        <a:xfrm>
          <a:off x="2930525" y="5375021"/>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11303</xdr:rowOff>
    </xdr:from>
    <xdr:to>
      <xdr:col>19</xdr:col>
      <xdr:colOff>136525</xdr:colOff>
      <xdr:row>28</xdr:row>
      <xdr:rowOff>15621</xdr:rowOff>
    </xdr:to>
    <xdr:cxnSp macro="">
      <xdr:nvCxnSpPr>
        <xdr:cNvPr id="81" name="直線コネクタ 80"/>
        <xdr:cNvCxnSpPr/>
      </xdr:nvCxnSpPr>
      <xdr:spPr>
        <a:xfrm flipV="1">
          <a:off x="2981325" y="5415153"/>
          <a:ext cx="685800" cy="43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110634</xdr:rowOff>
    </xdr:from>
    <xdr:ext cx="405111" cy="259045"/>
    <xdr:sp macro="" textlink="">
      <xdr:nvSpPr>
        <xdr:cNvPr id="82" name="n_1aveValue有形固定資産減価償却率"/>
        <xdr:cNvSpPr txBox="1"/>
      </xdr:nvSpPr>
      <xdr:spPr>
        <a:xfrm>
          <a:off x="3470919" y="5679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60088</xdr:rowOff>
    </xdr:from>
    <xdr:ext cx="405111" cy="259045"/>
    <xdr:sp macro="" textlink="">
      <xdr:nvSpPr>
        <xdr:cNvPr id="83" name="n_2aveValue有形固定資産減価償却率"/>
        <xdr:cNvSpPr txBox="1"/>
      </xdr:nvSpPr>
      <xdr:spPr>
        <a:xfrm>
          <a:off x="2797819" y="5794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137304</xdr:rowOff>
    </xdr:from>
    <xdr:ext cx="405111" cy="259045"/>
    <xdr:sp macro="" textlink="">
      <xdr:nvSpPr>
        <xdr:cNvPr id="84" name="n_3aveValue有形固定資産減価償却率"/>
        <xdr:cNvSpPr txBox="1"/>
      </xdr:nvSpPr>
      <xdr:spPr>
        <a:xfrm>
          <a:off x="2112019" y="55411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26</xdr:row>
      <xdr:rowOff>78630</xdr:rowOff>
    </xdr:from>
    <xdr:ext cx="405111" cy="259045"/>
    <xdr:sp macro="" textlink="">
      <xdr:nvSpPr>
        <xdr:cNvPr id="85" name="n_1mainValue有形固定資産減価償却率"/>
        <xdr:cNvSpPr txBox="1"/>
      </xdr:nvSpPr>
      <xdr:spPr>
        <a:xfrm>
          <a:off x="3470919" y="5152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26</xdr:row>
      <xdr:rowOff>82948</xdr:rowOff>
    </xdr:from>
    <xdr:ext cx="405111" cy="259045"/>
    <xdr:sp macro="" textlink="">
      <xdr:nvSpPr>
        <xdr:cNvPr id="86" name="n_2mainValue有形固定資産減価償却率"/>
        <xdr:cNvSpPr txBox="1"/>
      </xdr:nvSpPr>
      <xdr:spPr>
        <a:xfrm>
          <a:off x="2797819" y="5156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7" name="正方形/長方形 86"/>
        <xdr:cNvSpPr/>
      </xdr:nvSpPr>
      <xdr:spPr>
        <a:xfrm>
          <a:off x="10194925" y="4143375"/>
          <a:ext cx="3803650" cy="298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88" name="正方形/長方形 87"/>
        <xdr:cNvSpPr/>
      </xdr:nvSpPr>
      <xdr:spPr>
        <a:xfrm>
          <a:off x="11150868" y="4494467"/>
          <a:ext cx="939264" cy="2630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128619</xdr:colOff>
      <xdr:row>22</xdr:row>
      <xdr:rowOff>64546</xdr:rowOff>
    </xdr:from>
    <xdr:to>
      <xdr:col>76</xdr:col>
      <xdr:colOff>42831</xdr:colOff>
      <xdr:row>24</xdr:row>
      <xdr:rowOff>30705</xdr:rowOff>
    </xdr:to>
    <xdr:sp macro="" textlink="">
      <xdr:nvSpPr>
        <xdr:cNvPr id="89" name="正方形/長方形 88"/>
        <xdr:cNvSpPr/>
      </xdr:nvSpPr>
      <xdr:spPr>
        <a:xfrm>
          <a:off x="12403169" y="4477796"/>
          <a:ext cx="942912" cy="2963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[ 1,009.8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0" name="正方形/長方形 89"/>
        <xdr:cNvSpPr/>
      </xdr:nvSpPr>
      <xdr:spPr>
        <a:xfrm>
          <a:off x="139668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1" name="正方形/長方形 90"/>
        <xdr:cNvSpPr/>
      </xdr:nvSpPr>
      <xdr:spPr>
        <a:xfrm>
          <a:off x="139668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89</xdr:col>
      <xdr:colOff>22225</xdr:colOff>
      <xdr:row>21</xdr:row>
      <xdr:rowOff>57150</xdr:rowOff>
    </xdr:from>
    <xdr:to>
      <xdr:col>97</xdr:col>
      <xdr:colOff>22225</xdr:colOff>
      <xdr:row>22</xdr:row>
      <xdr:rowOff>92075</xdr:rowOff>
    </xdr:to>
    <xdr:sp macro="" textlink="">
      <xdr:nvSpPr>
        <xdr:cNvPr id="92" name="正方形/長方形 91"/>
        <xdr:cNvSpPr/>
      </xdr:nvSpPr>
      <xdr:spPr>
        <a:xfrm>
          <a:off x="15554325" y="4260850"/>
          <a:ext cx="1371600" cy="2444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89</xdr:col>
      <xdr:colOff>22225</xdr:colOff>
      <xdr:row>22</xdr:row>
      <xdr:rowOff>28575</xdr:rowOff>
    </xdr:from>
    <xdr:to>
      <xdr:col>97</xdr:col>
      <xdr:colOff>22225</xdr:colOff>
      <xdr:row>23</xdr:row>
      <xdr:rowOff>111125</xdr:rowOff>
    </xdr:to>
    <xdr:sp macro="" textlink="">
      <xdr:nvSpPr>
        <xdr:cNvPr id="93" name="正方形/長方形 92"/>
        <xdr:cNvSpPr/>
      </xdr:nvSpPr>
      <xdr:spPr>
        <a:xfrm>
          <a:off x="15554325" y="4441825"/>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xdr:cNvSpPr/>
      </xdr:nvSpPr>
      <xdr:spPr>
        <a:xfrm>
          <a:off x="10194925" y="4810125"/>
          <a:ext cx="3803650" cy="2076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xdr:cNvSpPr/>
      </xdr:nvSpPr>
      <xdr:spPr>
        <a:xfrm>
          <a:off x="14246225" y="4810125"/>
          <a:ext cx="4286250" cy="2076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xdr:cNvSpPr/>
      </xdr:nvSpPr>
      <xdr:spPr>
        <a:xfrm>
          <a:off x="14246225" y="4873625"/>
          <a:ext cx="41148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174625</xdr:colOff>
      <xdr:row>26</xdr:row>
      <xdr:rowOff>15875</xdr:rowOff>
    </xdr:from>
    <xdr:to>
      <xdr:col>105</xdr:col>
      <xdr:colOff>161925</xdr:colOff>
      <xdr:row>36</xdr:row>
      <xdr:rowOff>79375</xdr:rowOff>
    </xdr:to>
    <xdr:sp macro="" textlink="" fLocksText="0">
      <xdr:nvSpPr>
        <xdr:cNvPr id="97" name="テキスト ボックス 96"/>
        <xdr:cNvSpPr txBox="1"/>
      </xdr:nvSpPr>
      <xdr:spPr>
        <a:xfrm>
          <a:off x="14328775" y="5089525"/>
          <a:ext cx="4108450" cy="17145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債務償還比率は、グループ内で最も低い。引き続き「とちぎ行革プラン</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2016</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」に基づき、県債発行額の縮減に努めるなどして将来負担額を抑制するとともに、計画的な定員管理や管理経費の節約、各種補助金等の見直し等による業務支出の削減と歳入の確保に努めていく。</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98" name="テキスト ボックス 97"/>
        <xdr:cNvSpPr txBox="1"/>
      </xdr:nvSpPr>
      <xdr:spPr>
        <a:xfrm>
          <a:off x="10156825" y="4625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xdr:cNvCxnSpPr/>
      </xdr:nvCxnSpPr>
      <xdr:spPr>
        <a:xfrm>
          <a:off x="10194925" y="688657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36</xdr:row>
      <xdr:rowOff>74474</xdr:rowOff>
    </xdr:from>
    <xdr:ext cx="410689" cy="225703"/>
    <xdr:sp macro="" textlink="">
      <xdr:nvSpPr>
        <xdr:cNvPr id="100" name="テキスト ボックス 99"/>
        <xdr:cNvSpPr txBox="1"/>
      </xdr:nvSpPr>
      <xdr:spPr>
        <a:xfrm>
          <a:off x="9758836" y="679912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35</xdr:row>
      <xdr:rowOff>31297</xdr:rowOff>
    </xdr:from>
    <xdr:to>
      <xdr:col>80</xdr:col>
      <xdr:colOff>9525</xdr:colOff>
      <xdr:row>35</xdr:row>
      <xdr:rowOff>31297</xdr:rowOff>
    </xdr:to>
    <xdr:cxnSp macro="">
      <xdr:nvCxnSpPr>
        <xdr:cNvPr id="101" name="直線コネクタ 100"/>
        <xdr:cNvCxnSpPr/>
      </xdr:nvCxnSpPr>
      <xdr:spPr>
        <a:xfrm>
          <a:off x="10194925" y="6590847"/>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108946</xdr:rowOff>
    </xdr:from>
    <xdr:ext cx="482824" cy="225703"/>
    <xdr:sp macro="" textlink="">
      <xdr:nvSpPr>
        <xdr:cNvPr id="102" name="テキスト ボックス 101"/>
        <xdr:cNvSpPr txBox="1"/>
      </xdr:nvSpPr>
      <xdr:spPr>
        <a:xfrm>
          <a:off x="9705751" y="650339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3" name="直線コネクタ 102"/>
        <xdr:cNvCxnSpPr/>
      </xdr:nvCxnSpPr>
      <xdr:spPr>
        <a:xfrm>
          <a:off x="10194925" y="6295118"/>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143417</xdr:rowOff>
    </xdr:from>
    <xdr:ext cx="482824" cy="225703"/>
    <xdr:sp macro="" textlink="">
      <xdr:nvSpPr>
        <xdr:cNvPr id="104" name="テキスト ボックス 103"/>
        <xdr:cNvSpPr txBox="1"/>
      </xdr:nvSpPr>
      <xdr:spPr>
        <a:xfrm>
          <a:off x="9705751" y="620766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5" name="直線コネクタ 104"/>
        <xdr:cNvCxnSpPr/>
      </xdr:nvCxnSpPr>
      <xdr:spPr>
        <a:xfrm>
          <a:off x="10194925" y="5999389"/>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31</xdr:row>
      <xdr:rowOff>6438</xdr:rowOff>
    </xdr:from>
    <xdr:ext cx="482824" cy="225703"/>
    <xdr:sp macro="" textlink="">
      <xdr:nvSpPr>
        <xdr:cNvPr id="106" name="テキスト ボックス 105"/>
        <xdr:cNvSpPr txBox="1"/>
      </xdr:nvSpPr>
      <xdr:spPr>
        <a:xfrm>
          <a:off x="9705751" y="5905588"/>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1,400.0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7" name="直線コネクタ 106"/>
        <xdr:cNvCxnSpPr/>
      </xdr:nvCxnSpPr>
      <xdr:spPr>
        <a:xfrm>
          <a:off x="10194925" y="5703661"/>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29</xdr:row>
      <xdr:rowOff>40910</xdr:rowOff>
    </xdr:from>
    <xdr:ext cx="482824" cy="225703"/>
    <xdr:sp macro="" textlink="">
      <xdr:nvSpPr>
        <xdr:cNvPr id="108" name="テキスト ボックス 107"/>
        <xdr:cNvSpPr txBox="1"/>
      </xdr:nvSpPr>
      <xdr:spPr>
        <a:xfrm>
          <a:off x="9705751" y="5609860"/>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9" name="直線コネクタ 108"/>
        <xdr:cNvCxnSpPr/>
      </xdr:nvCxnSpPr>
      <xdr:spPr>
        <a:xfrm>
          <a:off x="10194925" y="5401582"/>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0" name="テキスト ボックス 109"/>
        <xdr:cNvSpPr txBox="1"/>
      </xdr:nvSpPr>
      <xdr:spPr>
        <a:xfrm>
          <a:off x="9705751" y="531413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1" name="直線コネクタ 110"/>
        <xdr:cNvCxnSpPr/>
      </xdr:nvCxnSpPr>
      <xdr:spPr>
        <a:xfrm>
          <a:off x="10194925" y="5105853"/>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2" name="テキスト ボックス 111"/>
        <xdr:cNvSpPr txBox="1"/>
      </xdr:nvSpPr>
      <xdr:spPr>
        <a:xfrm>
          <a:off x="9705751" y="501840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3" name="直線コネクタ 112"/>
        <xdr:cNvCxnSpPr/>
      </xdr:nvCxnSpPr>
      <xdr:spPr>
        <a:xfrm>
          <a:off x="10194925" y="4810125"/>
          <a:ext cx="38036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14" name="テキスト ボックス 113"/>
        <xdr:cNvSpPr txBox="1"/>
      </xdr:nvSpPr>
      <xdr:spPr>
        <a:xfrm>
          <a:off x="9705751" y="4722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5" name="債務償還比率グラフ枠"/>
        <xdr:cNvSpPr/>
      </xdr:nvSpPr>
      <xdr:spPr>
        <a:xfrm>
          <a:off x="10194925" y="4810125"/>
          <a:ext cx="3803650" cy="2076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63854</xdr:rowOff>
    </xdr:from>
    <xdr:to>
      <xdr:col>76</xdr:col>
      <xdr:colOff>21589</xdr:colOff>
      <xdr:row>35</xdr:row>
      <xdr:rowOff>16184</xdr:rowOff>
    </xdr:to>
    <xdr:cxnSp macro="">
      <xdr:nvCxnSpPr>
        <xdr:cNvPr id="116" name="直線コネクタ 115"/>
        <xdr:cNvCxnSpPr/>
      </xdr:nvCxnSpPr>
      <xdr:spPr>
        <a:xfrm flipV="1">
          <a:off x="13323570" y="5302604"/>
          <a:ext cx="1269" cy="127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20011</xdr:rowOff>
    </xdr:from>
    <xdr:ext cx="560923" cy="259045"/>
    <xdr:sp macro="" textlink="">
      <xdr:nvSpPr>
        <xdr:cNvPr id="117" name="債務償還比率最小値テキスト"/>
        <xdr:cNvSpPr txBox="1"/>
      </xdr:nvSpPr>
      <xdr:spPr>
        <a:xfrm>
          <a:off x="13376275" y="657956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16184</xdr:rowOff>
    </xdr:from>
    <xdr:to>
      <xdr:col>76</xdr:col>
      <xdr:colOff>111125</xdr:colOff>
      <xdr:row>35</xdr:row>
      <xdr:rowOff>16184</xdr:rowOff>
    </xdr:to>
    <xdr:cxnSp macro="">
      <xdr:nvCxnSpPr>
        <xdr:cNvPr id="118" name="直線コネクタ 117"/>
        <xdr:cNvCxnSpPr/>
      </xdr:nvCxnSpPr>
      <xdr:spPr>
        <a:xfrm>
          <a:off x="13255625" y="657573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10531</xdr:rowOff>
    </xdr:from>
    <xdr:ext cx="560923" cy="259045"/>
    <xdr:sp macro="" textlink="">
      <xdr:nvSpPr>
        <xdr:cNvPr id="119" name="債務償還比率最大値テキスト"/>
        <xdr:cNvSpPr txBox="1"/>
      </xdr:nvSpPr>
      <xdr:spPr>
        <a:xfrm>
          <a:off x="13376275" y="508418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63854</xdr:rowOff>
    </xdr:from>
    <xdr:to>
      <xdr:col>76</xdr:col>
      <xdr:colOff>111125</xdr:colOff>
      <xdr:row>27</xdr:row>
      <xdr:rowOff>63854</xdr:rowOff>
    </xdr:to>
    <xdr:cxnSp macro="">
      <xdr:nvCxnSpPr>
        <xdr:cNvPr id="120" name="直線コネクタ 119"/>
        <xdr:cNvCxnSpPr/>
      </xdr:nvCxnSpPr>
      <xdr:spPr>
        <a:xfrm>
          <a:off x="13255625" y="530260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30</xdr:row>
      <xdr:rowOff>28828</xdr:rowOff>
    </xdr:from>
    <xdr:ext cx="560923" cy="259045"/>
    <xdr:sp macro="" textlink="">
      <xdr:nvSpPr>
        <xdr:cNvPr id="121" name="債務償還比率平均値テキスト"/>
        <xdr:cNvSpPr txBox="1"/>
      </xdr:nvSpPr>
      <xdr:spPr>
        <a:xfrm>
          <a:off x="13376275" y="5762878"/>
          <a:ext cx="560923"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31</xdr:row>
      <xdr:rowOff>5951</xdr:rowOff>
    </xdr:from>
    <xdr:to>
      <xdr:col>76</xdr:col>
      <xdr:colOff>73025</xdr:colOff>
      <xdr:row>31</xdr:row>
      <xdr:rowOff>107551</xdr:rowOff>
    </xdr:to>
    <xdr:sp macro="" textlink="">
      <xdr:nvSpPr>
        <xdr:cNvPr id="122" name="フローチャート: 判断 121"/>
        <xdr:cNvSpPr/>
      </xdr:nvSpPr>
      <xdr:spPr>
        <a:xfrm>
          <a:off x="13293725" y="5905101"/>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58656</xdr:rowOff>
    </xdr:from>
    <xdr:to>
      <xdr:col>72</xdr:col>
      <xdr:colOff>123825</xdr:colOff>
      <xdr:row>30</xdr:row>
      <xdr:rowOff>160256</xdr:rowOff>
    </xdr:to>
    <xdr:sp macro="" textlink="">
      <xdr:nvSpPr>
        <xdr:cNvPr id="123" name="フローチャート: 判断 122"/>
        <xdr:cNvSpPr/>
      </xdr:nvSpPr>
      <xdr:spPr>
        <a:xfrm>
          <a:off x="12639675" y="57927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4" name="テキスト ボックス 123"/>
        <xdr:cNvSpPr txBox="1"/>
      </xdr:nvSpPr>
      <xdr:spPr>
        <a:xfrm>
          <a:off x="13166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5" name="テキスト ボックス 124"/>
        <xdr:cNvSpPr txBox="1"/>
      </xdr:nvSpPr>
      <xdr:spPr>
        <a:xfrm>
          <a:off x="125317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6" name="テキスト ボックス 125"/>
        <xdr:cNvSpPr txBox="1"/>
      </xdr:nvSpPr>
      <xdr:spPr>
        <a:xfrm>
          <a:off x="118459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7" name="テキスト ボックス 126"/>
        <xdr:cNvSpPr txBox="1"/>
      </xdr:nvSpPr>
      <xdr:spPr>
        <a:xfrm>
          <a:off x="111601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8" name="テキスト ボックス 127"/>
        <xdr:cNvSpPr txBox="1"/>
      </xdr:nvSpPr>
      <xdr:spPr>
        <a:xfrm>
          <a:off x="10474325" y="69324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34</xdr:row>
      <xdr:rowOff>136834</xdr:rowOff>
    </xdr:from>
    <xdr:to>
      <xdr:col>76</xdr:col>
      <xdr:colOff>73025</xdr:colOff>
      <xdr:row>35</xdr:row>
      <xdr:rowOff>66984</xdr:rowOff>
    </xdr:to>
    <xdr:sp macro="" textlink="">
      <xdr:nvSpPr>
        <xdr:cNvPr id="129" name="楕円 128"/>
        <xdr:cNvSpPr/>
      </xdr:nvSpPr>
      <xdr:spPr>
        <a:xfrm>
          <a:off x="13293725" y="6531284"/>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34</xdr:row>
      <xdr:rowOff>51761</xdr:rowOff>
    </xdr:from>
    <xdr:ext cx="560923" cy="259045"/>
    <xdr:sp macro="" textlink="">
      <xdr:nvSpPr>
        <xdr:cNvPr id="130" name="債務償還比率該当値テキスト"/>
        <xdr:cNvSpPr txBox="1"/>
      </xdr:nvSpPr>
      <xdr:spPr>
        <a:xfrm>
          <a:off x="13376275" y="6446211"/>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34</xdr:row>
      <xdr:rowOff>68517</xdr:rowOff>
    </xdr:from>
    <xdr:to>
      <xdr:col>72</xdr:col>
      <xdr:colOff>123825</xdr:colOff>
      <xdr:row>34</xdr:row>
      <xdr:rowOff>170117</xdr:rowOff>
    </xdr:to>
    <xdr:sp macro="" textlink="">
      <xdr:nvSpPr>
        <xdr:cNvPr id="131" name="楕円 130"/>
        <xdr:cNvSpPr/>
      </xdr:nvSpPr>
      <xdr:spPr>
        <a:xfrm>
          <a:off x="12639675" y="646296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34</xdr:row>
      <xdr:rowOff>119317</xdr:rowOff>
    </xdr:from>
    <xdr:to>
      <xdr:col>76</xdr:col>
      <xdr:colOff>22225</xdr:colOff>
      <xdr:row>35</xdr:row>
      <xdr:rowOff>16184</xdr:rowOff>
    </xdr:to>
    <xdr:cxnSp macro="">
      <xdr:nvCxnSpPr>
        <xdr:cNvPr id="132" name="直線コネクタ 131"/>
        <xdr:cNvCxnSpPr/>
      </xdr:nvCxnSpPr>
      <xdr:spPr>
        <a:xfrm>
          <a:off x="12690475" y="6513767"/>
          <a:ext cx="635000" cy="6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70</xdr:col>
      <xdr:colOff>160863</xdr:colOff>
      <xdr:row>29</xdr:row>
      <xdr:rowOff>5333</xdr:rowOff>
    </xdr:from>
    <xdr:ext cx="560923" cy="259045"/>
    <xdr:sp macro="" textlink="">
      <xdr:nvSpPr>
        <xdr:cNvPr id="133" name="n_1aveValue債務償還比率"/>
        <xdr:cNvSpPr txBox="1"/>
      </xdr:nvSpPr>
      <xdr:spPr>
        <a:xfrm>
          <a:off x="12435413" y="557428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160863</xdr:colOff>
      <xdr:row>34</xdr:row>
      <xdr:rowOff>161244</xdr:rowOff>
    </xdr:from>
    <xdr:ext cx="560923" cy="259045"/>
    <xdr:sp macro="" textlink="">
      <xdr:nvSpPr>
        <xdr:cNvPr id="134" name="n_1mainValue債務償還比率"/>
        <xdr:cNvSpPr txBox="1"/>
      </xdr:nvSpPr>
      <xdr:spPr>
        <a:xfrm>
          <a:off x="12435413" y="655569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35" name="正方形/長方形 134"/>
        <xdr:cNvSpPr/>
      </xdr:nvSpPr>
      <xdr:spPr>
        <a:xfrm>
          <a:off x="1152525" y="7747000"/>
          <a:ext cx="5314950"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6" name="正方形/長方形 135"/>
        <xdr:cNvSpPr/>
      </xdr:nvSpPr>
      <xdr:spPr>
        <a:xfrm>
          <a:off x="1152525" y="11426825"/>
          <a:ext cx="5314950"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7" name="テキスト ボックス 136"/>
        <xdr:cNvSpPr txBox="1"/>
      </xdr:nvSpPr>
      <xdr:spPr>
        <a:xfrm>
          <a:off x="835025" y="79946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8" name="テキスト ボックス 137"/>
        <xdr:cNvSpPr txBox="1"/>
      </xdr:nvSpPr>
      <xdr:spPr>
        <a:xfrm>
          <a:off x="6296025" y="105727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9" name="テキスト ボックス 138"/>
        <xdr:cNvSpPr txBox="1"/>
      </xdr:nvSpPr>
      <xdr:spPr>
        <a:xfrm>
          <a:off x="835025" y="11642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0" name="テキスト ボックス 139"/>
        <xdr:cNvSpPr txBox="1"/>
      </xdr:nvSpPr>
      <xdr:spPr>
        <a:xfrm>
          <a:off x="6296025" y="142970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43</xdr:row>
      <xdr:rowOff>105427</xdr:rowOff>
    </xdr:from>
    <xdr:ext cx="403059" cy="259045"/>
    <xdr:sp macro="" textlink="">
      <xdr:nvSpPr>
        <xdr:cNvPr id="42" name="テキスト ボックス 41"/>
        <xdr:cNvSpPr txBox="1"/>
      </xdr:nvSpPr>
      <xdr:spPr>
        <a:xfrm>
          <a:off x="3398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3" name="直線コネクタ 42"/>
        <xdr:cNvCxnSpPr/>
      </xdr:nvCxnSpPr>
      <xdr:spPr>
        <a:xfrm>
          <a:off x="685800" y="70330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121755</xdr:rowOff>
    </xdr:from>
    <xdr:ext cx="403059" cy="259045"/>
    <xdr:sp macro="" textlink="">
      <xdr:nvSpPr>
        <xdr:cNvPr id="44" name="テキスト ボックス 43"/>
        <xdr:cNvSpPr txBox="1"/>
      </xdr:nvSpPr>
      <xdr:spPr>
        <a:xfrm>
          <a:off x="339891" y="6897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5" name="直線コネクタ 44"/>
        <xdr:cNvCxnSpPr/>
      </xdr:nvCxnSpPr>
      <xdr:spPr>
        <a:xfrm>
          <a:off x="685800" y="67192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6" name="テキスト ボックス 45"/>
        <xdr:cNvSpPr txBox="1"/>
      </xdr:nvSpPr>
      <xdr:spPr>
        <a:xfrm>
          <a:off x="339891" y="65833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7" name="直線コネクタ 46"/>
        <xdr:cNvCxnSpPr/>
      </xdr:nvCxnSpPr>
      <xdr:spPr>
        <a:xfrm>
          <a:off x="685800" y="64053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8" name="テキスト ボックス 47"/>
        <xdr:cNvSpPr txBox="1"/>
      </xdr:nvSpPr>
      <xdr:spPr>
        <a:xfrm>
          <a:off x="339891" y="626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9" name="直線コネクタ 48"/>
        <xdr:cNvCxnSpPr/>
      </xdr:nvCxnSpPr>
      <xdr:spPr>
        <a:xfrm>
          <a:off x="685800" y="609146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0" name="テキスト ボックス 49"/>
        <xdr:cNvSpPr txBox="1"/>
      </xdr:nvSpPr>
      <xdr:spPr>
        <a:xfrm>
          <a:off x="339891" y="59492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1" name="直線コネクタ 50"/>
        <xdr:cNvCxnSpPr/>
      </xdr:nvCxnSpPr>
      <xdr:spPr>
        <a:xfrm>
          <a:off x="685800" y="577759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2" name="テキスト ボックス 51"/>
        <xdr:cNvSpPr txBox="1"/>
      </xdr:nvSpPr>
      <xdr:spPr>
        <a:xfrm>
          <a:off x="339891" y="56353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3" name="直線コネクタ 52"/>
        <xdr:cNvCxnSpPr/>
      </xdr:nvCxnSpPr>
      <xdr:spPr>
        <a:xfrm>
          <a:off x="685800" y="54573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31949</xdr:rowOff>
    </xdr:from>
    <xdr:ext cx="403059" cy="259045"/>
    <xdr:sp macro="" textlink="">
      <xdr:nvSpPr>
        <xdr:cNvPr id="54" name="テキスト ボックス 53"/>
        <xdr:cNvSpPr txBox="1"/>
      </xdr:nvSpPr>
      <xdr:spPr>
        <a:xfrm>
          <a:off x="339891" y="532149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5" name="直線コネクタ 54"/>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6" name="テキスト ボックス 55"/>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7" name="【道路】&#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159476</xdr:rowOff>
    </xdr:from>
    <xdr:to>
      <xdr:col>24</xdr:col>
      <xdr:colOff>62865</xdr:colOff>
      <xdr:row>42</xdr:row>
      <xdr:rowOff>157843</xdr:rowOff>
    </xdr:to>
    <xdr:cxnSp macro="">
      <xdr:nvCxnSpPr>
        <xdr:cNvPr id="58" name="直線コネクタ 57"/>
        <xdr:cNvCxnSpPr/>
      </xdr:nvCxnSpPr>
      <xdr:spPr>
        <a:xfrm flipV="1">
          <a:off x="4176395" y="5614126"/>
          <a:ext cx="1270" cy="148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42</xdr:row>
      <xdr:rowOff>161670</xdr:rowOff>
    </xdr:from>
    <xdr:ext cx="405111" cy="259045"/>
    <xdr:sp macro="" textlink="">
      <xdr:nvSpPr>
        <xdr:cNvPr id="59" name="【道路】&#10;有形固定資産減価償却率最小値テキスト"/>
        <xdr:cNvSpPr txBox="1"/>
      </xdr:nvSpPr>
      <xdr:spPr>
        <a:xfrm>
          <a:off x="4229100" y="71022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157843</xdr:rowOff>
    </xdr:from>
    <xdr:to>
      <xdr:col>24</xdr:col>
      <xdr:colOff>152400</xdr:colOff>
      <xdr:row>42</xdr:row>
      <xdr:rowOff>157843</xdr:rowOff>
    </xdr:to>
    <xdr:cxnSp macro="">
      <xdr:nvCxnSpPr>
        <xdr:cNvPr id="60" name="直線コネクタ 59"/>
        <xdr:cNvCxnSpPr/>
      </xdr:nvCxnSpPr>
      <xdr:spPr>
        <a:xfrm>
          <a:off x="4108450" y="70983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106153</xdr:rowOff>
    </xdr:from>
    <xdr:ext cx="405111" cy="259045"/>
    <xdr:sp macro="" textlink="">
      <xdr:nvSpPr>
        <xdr:cNvPr id="61" name="【道路】&#10;有形固定資産減価償却率最大値テキスト"/>
        <xdr:cNvSpPr txBox="1"/>
      </xdr:nvSpPr>
      <xdr:spPr>
        <a:xfrm>
          <a:off x="4229100" y="5395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159476</xdr:rowOff>
    </xdr:from>
    <xdr:to>
      <xdr:col>24</xdr:col>
      <xdr:colOff>152400</xdr:colOff>
      <xdr:row>33</xdr:row>
      <xdr:rowOff>159476</xdr:rowOff>
    </xdr:to>
    <xdr:cxnSp macro="">
      <xdr:nvCxnSpPr>
        <xdr:cNvPr id="62" name="直線コネクタ 61"/>
        <xdr:cNvCxnSpPr/>
      </xdr:nvCxnSpPr>
      <xdr:spPr>
        <a:xfrm>
          <a:off x="4108450" y="561412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43015</xdr:rowOff>
    </xdr:from>
    <xdr:ext cx="405111" cy="259045"/>
    <xdr:sp macro="" textlink="">
      <xdr:nvSpPr>
        <xdr:cNvPr id="63" name="【道路】&#10;有形固定資産減価償却率平均値テキスト"/>
        <xdr:cNvSpPr txBox="1"/>
      </xdr:nvSpPr>
      <xdr:spPr>
        <a:xfrm>
          <a:off x="4229100" y="63231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64588</xdr:rowOff>
    </xdr:from>
    <xdr:to>
      <xdr:col>24</xdr:col>
      <xdr:colOff>114300</xdr:colOff>
      <xdr:row>38</xdr:row>
      <xdr:rowOff>166188</xdr:rowOff>
    </xdr:to>
    <xdr:sp macro="" textlink="">
      <xdr:nvSpPr>
        <xdr:cNvPr id="64" name="フローチャート: 判断 63"/>
        <xdr:cNvSpPr/>
      </xdr:nvSpPr>
      <xdr:spPr>
        <a:xfrm>
          <a:off x="4127500" y="6344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93980</xdr:rowOff>
    </xdr:from>
    <xdr:to>
      <xdr:col>20</xdr:col>
      <xdr:colOff>38100</xdr:colOff>
      <xdr:row>39</xdr:row>
      <xdr:rowOff>24130</xdr:rowOff>
    </xdr:to>
    <xdr:sp macro="" textlink="">
      <xdr:nvSpPr>
        <xdr:cNvPr id="65" name="フローチャート: 判断 64"/>
        <xdr:cNvSpPr/>
      </xdr:nvSpPr>
      <xdr:spPr>
        <a:xfrm>
          <a:off x="3384550" y="637413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39</xdr:row>
      <xdr:rowOff>79284</xdr:rowOff>
    </xdr:from>
    <xdr:to>
      <xdr:col>15</xdr:col>
      <xdr:colOff>101600</xdr:colOff>
      <xdr:row>40</xdr:row>
      <xdr:rowOff>9434</xdr:rowOff>
    </xdr:to>
    <xdr:sp macro="" textlink="">
      <xdr:nvSpPr>
        <xdr:cNvPr id="66" name="フローチャート: 判断 65"/>
        <xdr:cNvSpPr/>
      </xdr:nvSpPr>
      <xdr:spPr>
        <a:xfrm>
          <a:off x="2571750" y="65245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39</xdr:row>
      <xdr:rowOff>69487</xdr:rowOff>
    </xdr:from>
    <xdr:to>
      <xdr:col>10</xdr:col>
      <xdr:colOff>165100</xdr:colOff>
      <xdr:row>39</xdr:row>
      <xdr:rowOff>171087</xdr:rowOff>
    </xdr:to>
    <xdr:sp macro="" textlink="">
      <xdr:nvSpPr>
        <xdr:cNvPr id="67" name="フローチャート: 判断 66"/>
        <xdr:cNvSpPr/>
      </xdr:nvSpPr>
      <xdr:spPr>
        <a:xfrm>
          <a:off x="1778000" y="651473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33564</xdr:rowOff>
    </xdr:from>
    <xdr:to>
      <xdr:col>24</xdr:col>
      <xdr:colOff>114300</xdr:colOff>
      <xdr:row>35</xdr:row>
      <xdr:rowOff>135164</xdr:rowOff>
    </xdr:to>
    <xdr:sp macro="" textlink="">
      <xdr:nvSpPr>
        <xdr:cNvPr id="73" name="楕円 72"/>
        <xdr:cNvSpPr/>
      </xdr:nvSpPr>
      <xdr:spPr>
        <a:xfrm>
          <a:off x="4127500" y="5818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56441</xdr:rowOff>
    </xdr:from>
    <xdr:ext cx="405111" cy="259045"/>
    <xdr:sp macro="" textlink="">
      <xdr:nvSpPr>
        <xdr:cNvPr id="74" name="【道路】&#10;有形固定資産減価償却率該当値テキスト"/>
        <xdr:cNvSpPr txBox="1"/>
      </xdr:nvSpPr>
      <xdr:spPr>
        <a:xfrm>
          <a:off x="4229100" y="5676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123372</xdr:rowOff>
    </xdr:from>
    <xdr:to>
      <xdr:col>20</xdr:col>
      <xdr:colOff>38100</xdr:colOff>
      <xdr:row>35</xdr:row>
      <xdr:rowOff>53522</xdr:rowOff>
    </xdr:to>
    <xdr:sp macro="" textlink="">
      <xdr:nvSpPr>
        <xdr:cNvPr id="75" name="楕円 74"/>
        <xdr:cNvSpPr/>
      </xdr:nvSpPr>
      <xdr:spPr>
        <a:xfrm>
          <a:off x="3384550" y="57431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35</xdr:row>
      <xdr:rowOff>2722</xdr:rowOff>
    </xdr:from>
    <xdr:to>
      <xdr:col>24</xdr:col>
      <xdr:colOff>63500</xdr:colOff>
      <xdr:row>35</xdr:row>
      <xdr:rowOff>84364</xdr:rowOff>
    </xdr:to>
    <xdr:cxnSp macro="">
      <xdr:nvCxnSpPr>
        <xdr:cNvPr id="76" name="直線コネクタ 75"/>
        <xdr:cNvCxnSpPr/>
      </xdr:nvCxnSpPr>
      <xdr:spPr>
        <a:xfrm>
          <a:off x="3429000" y="5787572"/>
          <a:ext cx="749300" cy="81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31931</xdr:rowOff>
    </xdr:from>
    <xdr:to>
      <xdr:col>15</xdr:col>
      <xdr:colOff>101600</xdr:colOff>
      <xdr:row>34</xdr:row>
      <xdr:rowOff>133531</xdr:rowOff>
    </xdr:to>
    <xdr:sp macro="" textlink="">
      <xdr:nvSpPr>
        <xdr:cNvPr id="77" name="楕円 76"/>
        <xdr:cNvSpPr/>
      </xdr:nvSpPr>
      <xdr:spPr>
        <a:xfrm>
          <a:off x="2571750" y="5651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82731</xdr:rowOff>
    </xdr:from>
    <xdr:to>
      <xdr:col>19</xdr:col>
      <xdr:colOff>177800</xdr:colOff>
      <xdr:row>35</xdr:row>
      <xdr:rowOff>2722</xdr:rowOff>
    </xdr:to>
    <xdr:cxnSp macro="">
      <xdr:nvCxnSpPr>
        <xdr:cNvPr id="78" name="直線コネクタ 77"/>
        <xdr:cNvCxnSpPr/>
      </xdr:nvCxnSpPr>
      <xdr:spPr>
        <a:xfrm>
          <a:off x="2622550" y="5702481"/>
          <a:ext cx="806450" cy="85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15257</xdr:rowOff>
    </xdr:from>
    <xdr:ext cx="405111" cy="259045"/>
    <xdr:sp macro="" textlink="">
      <xdr:nvSpPr>
        <xdr:cNvPr id="79" name="n_1aveValue【道路】&#10;有形固定資産減価償却率"/>
        <xdr:cNvSpPr txBox="1"/>
      </xdr:nvSpPr>
      <xdr:spPr>
        <a:xfrm>
          <a:off x="3239144" y="6460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561</xdr:rowOff>
    </xdr:from>
    <xdr:ext cx="405111" cy="259045"/>
    <xdr:sp macro="" textlink="">
      <xdr:nvSpPr>
        <xdr:cNvPr id="80" name="n_2aveValue【道路】&#10;有形固定資産減価償却率"/>
        <xdr:cNvSpPr txBox="1"/>
      </xdr:nvSpPr>
      <xdr:spPr>
        <a:xfrm>
          <a:off x="2439044" y="66109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16164</xdr:rowOff>
    </xdr:from>
    <xdr:ext cx="405111" cy="259045"/>
    <xdr:sp macro="" textlink="">
      <xdr:nvSpPr>
        <xdr:cNvPr id="81" name="n_3aveValue【道路】&#10;有形固定資産減価償却率"/>
        <xdr:cNvSpPr txBox="1"/>
      </xdr:nvSpPr>
      <xdr:spPr>
        <a:xfrm>
          <a:off x="1645294" y="62963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33</xdr:row>
      <xdr:rowOff>70049</xdr:rowOff>
    </xdr:from>
    <xdr:ext cx="405111" cy="259045"/>
    <xdr:sp macro="" textlink="">
      <xdr:nvSpPr>
        <xdr:cNvPr id="82" name="n_1mainValue【道路】&#10;有形固定資産減価償却率"/>
        <xdr:cNvSpPr txBox="1"/>
      </xdr:nvSpPr>
      <xdr:spPr>
        <a:xfrm>
          <a:off x="3239144" y="55246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32</xdr:row>
      <xdr:rowOff>150058</xdr:rowOff>
    </xdr:from>
    <xdr:ext cx="405111" cy="259045"/>
    <xdr:sp macro="" textlink="">
      <xdr:nvSpPr>
        <xdr:cNvPr id="83" name="n_2mainValue【道路】&#10;有形固定資産減価償却率"/>
        <xdr:cNvSpPr txBox="1"/>
      </xdr:nvSpPr>
      <xdr:spPr>
        <a:xfrm>
          <a:off x="2439044" y="5439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4" name="正方形/長方形 83"/>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5" name="正方形/長方形 84"/>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6" name="正方形/長方形 85"/>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7" name="正方形/長方形 86"/>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8" name="正方形/長方形 87"/>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9" name="正方形/長方形 88"/>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22589" cy="225703"/>
    <xdr:sp macro="" textlink="">
      <xdr:nvSpPr>
        <xdr:cNvPr id="90" name="テキスト ボックス 89"/>
        <xdr:cNvSpPr txBox="1"/>
      </xdr:nvSpPr>
      <xdr:spPr>
        <a:xfrm>
          <a:off x="5918200" y="4959350"/>
          <a:ext cx="3225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(m)</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1" name="直線コネクタ 90"/>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2" name="直線コネクタ 91"/>
        <xdr:cNvCxnSpPr/>
      </xdr:nvCxnSpPr>
      <xdr:spPr>
        <a:xfrm>
          <a:off x="5956300" y="679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3" name="テキスト ボックス 92"/>
        <xdr:cNvSpPr txBox="1"/>
      </xdr:nvSpPr>
      <xdr:spPr>
        <a:xfrm>
          <a:off x="5527221" y="6658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4" name="直線コネクタ 93"/>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5" name="テキスト ボックス 94"/>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6" name="直線コネクタ 95"/>
        <xdr:cNvCxnSpPr/>
      </xdr:nvCxnSpPr>
      <xdr:spPr>
        <a:xfrm>
          <a:off x="5956300" y="5695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7" name="テキスト ボックス 96"/>
        <xdr:cNvSpPr txBox="1"/>
      </xdr:nvSpPr>
      <xdr:spPr>
        <a:xfrm>
          <a:off x="5527221" y="5560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道路】&#10;一人当たり延長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33</xdr:row>
      <xdr:rowOff>148209</xdr:rowOff>
    </xdr:from>
    <xdr:to>
      <xdr:col>54</xdr:col>
      <xdr:colOff>189865</xdr:colOff>
      <xdr:row>40</xdr:row>
      <xdr:rowOff>114491</xdr:rowOff>
    </xdr:to>
    <xdr:cxnSp macro="">
      <xdr:nvCxnSpPr>
        <xdr:cNvPr id="101" name="直線コネクタ 100"/>
        <xdr:cNvCxnSpPr/>
      </xdr:nvCxnSpPr>
      <xdr:spPr>
        <a:xfrm flipV="1">
          <a:off x="9427845" y="5602859"/>
          <a:ext cx="1270" cy="11219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118318</xdr:rowOff>
    </xdr:from>
    <xdr:ext cx="469744" cy="259045"/>
    <xdr:sp macro="" textlink="">
      <xdr:nvSpPr>
        <xdr:cNvPr id="102" name="【道路】&#10;一人当たり延長最小値テキスト"/>
        <xdr:cNvSpPr txBox="1"/>
      </xdr:nvSpPr>
      <xdr:spPr>
        <a:xfrm>
          <a:off x="9480550" y="6728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114491</xdr:rowOff>
    </xdr:from>
    <xdr:to>
      <xdr:col>55</xdr:col>
      <xdr:colOff>88900</xdr:colOff>
      <xdr:row>40</xdr:row>
      <xdr:rowOff>114491</xdr:rowOff>
    </xdr:to>
    <xdr:cxnSp macro="">
      <xdr:nvCxnSpPr>
        <xdr:cNvPr id="103" name="直線コネクタ 102"/>
        <xdr:cNvCxnSpPr/>
      </xdr:nvCxnSpPr>
      <xdr:spPr>
        <a:xfrm>
          <a:off x="9359900" y="672484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32</xdr:row>
      <xdr:rowOff>94886</xdr:rowOff>
    </xdr:from>
    <xdr:ext cx="469744" cy="259045"/>
    <xdr:sp macro="" textlink="">
      <xdr:nvSpPr>
        <xdr:cNvPr id="104" name="【道路】&#10;一人当たり延長最大値テキスト"/>
        <xdr:cNvSpPr txBox="1"/>
      </xdr:nvSpPr>
      <xdr:spPr>
        <a:xfrm>
          <a:off x="9480550" y="53844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148209</xdr:rowOff>
    </xdr:from>
    <xdr:to>
      <xdr:col>55</xdr:col>
      <xdr:colOff>88900</xdr:colOff>
      <xdr:row>33</xdr:row>
      <xdr:rowOff>148209</xdr:rowOff>
    </xdr:to>
    <xdr:cxnSp macro="">
      <xdr:nvCxnSpPr>
        <xdr:cNvPr id="105" name="直線コネクタ 104"/>
        <xdr:cNvCxnSpPr/>
      </xdr:nvCxnSpPr>
      <xdr:spPr>
        <a:xfrm>
          <a:off x="9359900" y="560285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79265</xdr:rowOff>
    </xdr:from>
    <xdr:ext cx="469744" cy="259045"/>
    <xdr:sp macro="" textlink="">
      <xdr:nvSpPr>
        <xdr:cNvPr id="106" name="【道路】&#10;一人当たり延長平均値テキスト"/>
        <xdr:cNvSpPr txBox="1"/>
      </xdr:nvSpPr>
      <xdr:spPr>
        <a:xfrm>
          <a:off x="9480550" y="63594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100838</xdr:rowOff>
    </xdr:from>
    <xdr:to>
      <xdr:col>55</xdr:col>
      <xdr:colOff>50800</xdr:colOff>
      <xdr:row>39</xdr:row>
      <xdr:rowOff>30988</xdr:rowOff>
    </xdr:to>
    <xdr:sp macro="" textlink="">
      <xdr:nvSpPr>
        <xdr:cNvPr id="107" name="フローチャート: 判断 106"/>
        <xdr:cNvSpPr/>
      </xdr:nvSpPr>
      <xdr:spPr>
        <a:xfrm>
          <a:off x="9398000" y="638098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111696</xdr:rowOff>
    </xdr:from>
    <xdr:to>
      <xdr:col>50</xdr:col>
      <xdr:colOff>165100</xdr:colOff>
      <xdr:row>39</xdr:row>
      <xdr:rowOff>41846</xdr:rowOff>
    </xdr:to>
    <xdr:sp macro="" textlink="">
      <xdr:nvSpPr>
        <xdr:cNvPr id="108" name="フローチャート: 判断 107"/>
        <xdr:cNvSpPr/>
      </xdr:nvSpPr>
      <xdr:spPr>
        <a:xfrm>
          <a:off x="8636000" y="6391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101409</xdr:rowOff>
    </xdr:from>
    <xdr:to>
      <xdr:col>46</xdr:col>
      <xdr:colOff>38100</xdr:colOff>
      <xdr:row>39</xdr:row>
      <xdr:rowOff>31559</xdr:rowOff>
    </xdr:to>
    <xdr:sp macro="" textlink="">
      <xdr:nvSpPr>
        <xdr:cNvPr id="109" name="フローチャート: 判断 108"/>
        <xdr:cNvSpPr/>
      </xdr:nvSpPr>
      <xdr:spPr>
        <a:xfrm>
          <a:off x="7842250" y="6381559"/>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107696</xdr:rowOff>
    </xdr:from>
    <xdr:to>
      <xdr:col>41</xdr:col>
      <xdr:colOff>101600</xdr:colOff>
      <xdr:row>39</xdr:row>
      <xdr:rowOff>37846</xdr:rowOff>
    </xdr:to>
    <xdr:sp macro="" textlink="">
      <xdr:nvSpPr>
        <xdr:cNvPr id="110" name="フローチャート: 判断 109"/>
        <xdr:cNvSpPr/>
      </xdr:nvSpPr>
      <xdr:spPr>
        <a:xfrm>
          <a:off x="7029450" y="638784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12827</xdr:rowOff>
    </xdr:from>
    <xdr:to>
      <xdr:col>55</xdr:col>
      <xdr:colOff>50800</xdr:colOff>
      <xdr:row>36</xdr:row>
      <xdr:rowOff>114427</xdr:rowOff>
    </xdr:to>
    <xdr:sp macro="" textlink="">
      <xdr:nvSpPr>
        <xdr:cNvPr id="116" name="楕円 115"/>
        <xdr:cNvSpPr/>
      </xdr:nvSpPr>
      <xdr:spPr>
        <a:xfrm>
          <a:off x="9398000" y="5962777"/>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35704</xdr:rowOff>
    </xdr:from>
    <xdr:ext cx="469744" cy="259045"/>
    <xdr:sp macro="" textlink="">
      <xdr:nvSpPr>
        <xdr:cNvPr id="117" name="【道路】&#10;一人当たり延長該当値テキスト"/>
        <xdr:cNvSpPr txBox="1"/>
      </xdr:nvSpPr>
      <xdr:spPr>
        <a:xfrm>
          <a:off x="9480550" y="5820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15684</xdr:rowOff>
    </xdr:from>
    <xdr:to>
      <xdr:col>50</xdr:col>
      <xdr:colOff>165100</xdr:colOff>
      <xdr:row>36</xdr:row>
      <xdr:rowOff>117284</xdr:rowOff>
    </xdr:to>
    <xdr:sp macro="" textlink="">
      <xdr:nvSpPr>
        <xdr:cNvPr id="118" name="楕円 117"/>
        <xdr:cNvSpPr/>
      </xdr:nvSpPr>
      <xdr:spPr>
        <a:xfrm>
          <a:off x="8636000" y="5965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36</xdr:row>
      <xdr:rowOff>63627</xdr:rowOff>
    </xdr:from>
    <xdr:to>
      <xdr:col>55</xdr:col>
      <xdr:colOff>0</xdr:colOff>
      <xdr:row>36</xdr:row>
      <xdr:rowOff>66484</xdr:rowOff>
    </xdr:to>
    <xdr:cxnSp macro="">
      <xdr:nvCxnSpPr>
        <xdr:cNvPr id="119" name="直線コネクタ 118"/>
        <xdr:cNvCxnSpPr/>
      </xdr:nvCxnSpPr>
      <xdr:spPr>
        <a:xfrm flipV="1">
          <a:off x="8686800" y="6013577"/>
          <a:ext cx="742950" cy="2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18542</xdr:rowOff>
    </xdr:from>
    <xdr:to>
      <xdr:col>46</xdr:col>
      <xdr:colOff>38100</xdr:colOff>
      <xdr:row>36</xdr:row>
      <xdr:rowOff>120142</xdr:rowOff>
    </xdr:to>
    <xdr:sp macro="" textlink="">
      <xdr:nvSpPr>
        <xdr:cNvPr id="120" name="楕円 119"/>
        <xdr:cNvSpPr/>
      </xdr:nvSpPr>
      <xdr:spPr>
        <a:xfrm>
          <a:off x="7842250" y="5968492"/>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66484</xdr:rowOff>
    </xdr:from>
    <xdr:to>
      <xdr:col>50</xdr:col>
      <xdr:colOff>114300</xdr:colOff>
      <xdr:row>36</xdr:row>
      <xdr:rowOff>69342</xdr:rowOff>
    </xdr:to>
    <xdr:cxnSp macro="">
      <xdr:nvCxnSpPr>
        <xdr:cNvPr id="121" name="直線コネクタ 120"/>
        <xdr:cNvCxnSpPr/>
      </xdr:nvCxnSpPr>
      <xdr:spPr>
        <a:xfrm flipV="1">
          <a:off x="7886700" y="6016434"/>
          <a:ext cx="800100" cy="2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32973</xdr:rowOff>
    </xdr:from>
    <xdr:ext cx="469744" cy="259045"/>
    <xdr:sp macro="" textlink="">
      <xdr:nvSpPr>
        <xdr:cNvPr id="122" name="n_1aveValue【道路】&#10;一人当たり延長"/>
        <xdr:cNvSpPr txBox="1"/>
      </xdr:nvSpPr>
      <xdr:spPr>
        <a:xfrm>
          <a:off x="8458277" y="647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22686</xdr:rowOff>
    </xdr:from>
    <xdr:ext cx="469744" cy="259045"/>
    <xdr:sp macro="" textlink="">
      <xdr:nvSpPr>
        <xdr:cNvPr id="123" name="n_2aveValue【道路】&#10;一人当たり延長"/>
        <xdr:cNvSpPr txBox="1"/>
      </xdr:nvSpPr>
      <xdr:spPr>
        <a:xfrm>
          <a:off x="7677227" y="64679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54373</xdr:rowOff>
    </xdr:from>
    <xdr:ext cx="469744" cy="259045"/>
    <xdr:sp macro="" textlink="">
      <xdr:nvSpPr>
        <xdr:cNvPr id="124" name="n_3aveValue【道路】&#10;一人当たり延長"/>
        <xdr:cNvSpPr txBox="1"/>
      </xdr:nvSpPr>
      <xdr:spPr>
        <a:xfrm>
          <a:off x="6864427" y="6169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34</xdr:row>
      <xdr:rowOff>133811</xdr:rowOff>
    </xdr:from>
    <xdr:ext cx="469744" cy="259045"/>
    <xdr:sp macro="" textlink="">
      <xdr:nvSpPr>
        <xdr:cNvPr id="125" name="n_1mainValue【道路】&#10;一人当たり延長"/>
        <xdr:cNvSpPr txBox="1"/>
      </xdr:nvSpPr>
      <xdr:spPr>
        <a:xfrm>
          <a:off x="8458277" y="5753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34</xdr:row>
      <xdr:rowOff>136669</xdr:rowOff>
    </xdr:from>
    <xdr:ext cx="469744" cy="259045"/>
    <xdr:sp macro="" textlink="">
      <xdr:nvSpPr>
        <xdr:cNvPr id="126" name="n_2mainValue【道路】&#10;一人当たり延長"/>
        <xdr:cNvSpPr txBox="1"/>
      </xdr:nvSpPr>
      <xdr:spPr>
        <a:xfrm>
          <a:off x="7677227" y="57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65</xdr:row>
      <xdr:rowOff>143527</xdr:rowOff>
    </xdr:from>
    <xdr:ext cx="403059" cy="259045"/>
    <xdr:sp macro="" textlink="">
      <xdr:nvSpPr>
        <xdr:cNvPr id="135" name="テキスト ボックス 134"/>
        <xdr:cNvSpPr txBox="1"/>
      </xdr:nvSpPr>
      <xdr:spPr>
        <a:xfrm>
          <a:off x="3398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45" name="テキスト ボックス 144"/>
        <xdr:cNvSpPr txBox="1"/>
      </xdr:nvSpPr>
      <xdr:spPr>
        <a:xfrm>
          <a:off x="3398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橋りょう・トンネル】&#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93726</xdr:rowOff>
    </xdr:from>
    <xdr:to>
      <xdr:col>24</xdr:col>
      <xdr:colOff>62865</xdr:colOff>
      <xdr:row>62</xdr:row>
      <xdr:rowOff>91440</xdr:rowOff>
    </xdr:to>
    <xdr:cxnSp macro="">
      <xdr:nvCxnSpPr>
        <xdr:cNvPr id="147" name="直線コネクタ 146"/>
        <xdr:cNvCxnSpPr/>
      </xdr:nvCxnSpPr>
      <xdr:spPr>
        <a:xfrm flipV="1">
          <a:off x="4176395" y="9180576"/>
          <a:ext cx="1270" cy="11534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95267</xdr:rowOff>
    </xdr:from>
    <xdr:ext cx="405111" cy="259045"/>
    <xdr:sp macro="" textlink="">
      <xdr:nvSpPr>
        <xdr:cNvPr id="148" name="【橋りょう・トンネル】&#10;有形固定資産減価償却率最小値テキスト"/>
        <xdr:cNvSpPr txBox="1"/>
      </xdr:nvSpPr>
      <xdr:spPr>
        <a:xfrm>
          <a:off x="4229100" y="1033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91440</xdr:rowOff>
    </xdr:from>
    <xdr:to>
      <xdr:col>24</xdr:col>
      <xdr:colOff>152400</xdr:colOff>
      <xdr:row>62</xdr:row>
      <xdr:rowOff>91440</xdr:rowOff>
    </xdr:to>
    <xdr:cxnSp macro="">
      <xdr:nvCxnSpPr>
        <xdr:cNvPr id="149" name="直線コネクタ 148"/>
        <xdr:cNvCxnSpPr/>
      </xdr:nvCxnSpPr>
      <xdr:spPr>
        <a:xfrm>
          <a:off x="4108450" y="1033399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40403</xdr:rowOff>
    </xdr:from>
    <xdr:ext cx="405111" cy="259045"/>
    <xdr:sp macro="" textlink="">
      <xdr:nvSpPr>
        <xdr:cNvPr id="150" name="【橋りょう・トンネル】&#10;有形固定資産減価償却率最大値テキスト"/>
        <xdr:cNvSpPr txBox="1"/>
      </xdr:nvSpPr>
      <xdr:spPr>
        <a:xfrm>
          <a:off x="4229100" y="89621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93726</xdr:rowOff>
    </xdr:from>
    <xdr:to>
      <xdr:col>24</xdr:col>
      <xdr:colOff>152400</xdr:colOff>
      <xdr:row>55</xdr:row>
      <xdr:rowOff>93726</xdr:rowOff>
    </xdr:to>
    <xdr:cxnSp macro="">
      <xdr:nvCxnSpPr>
        <xdr:cNvPr id="151" name="直線コネクタ 150"/>
        <xdr:cNvCxnSpPr/>
      </xdr:nvCxnSpPr>
      <xdr:spPr>
        <a:xfrm>
          <a:off x="4108450" y="918057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156227</xdr:rowOff>
    </xdr:from>
    <xdr:ext cx="405111" cy="259045"/>
    <xdr:sp macro="" textlink="">
      <xdr:nvSpPr>
        <xdr:cNvPr id="152" name="【橋りょう・トンネル】&#10;有形固定資産減価償却率平均値テキスト"/>
        <xdr:cNvSpPr txBox="1"/>
      </xdr:nvSpPr>
      <xdr:spPr>
        <a:xfrm>
          <a:off x="4229100" y="9738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6350</xdr:rowOff>
    </xdr:from>
    <xdr:to>
      <xdr:col>24</xdr:col>
      <xdr:colOff>114300</xdr:colOff>
      <xdr:row>59</xdr:row>
      <xdr:rowOff>107950</xdr:rowOff>
    </xdr:to>
    <xdr:sp macro="" textlink="">
      <xdr:nvSpPr>
        <xdr:cNvPr id="153" name="フローチャート: 判断 152"/>
        <xdr:cNvSpPr/>
      </xdr:nvSpPr>
      <xdr:spPr>
        <a:xfrm>
          <a:off x="41275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42926</xdr:rowOff>
    </xdr:from>
    <xdr:to>
      <xdr:col>20</xdr:col>
      <xdr:colOff>38100</xdr:colOff>
      <xdr:row>59</xdr:row>
      <xdr:rowOff>144526</xdr:rowOff>
    </xdr:to>
    <xdr:sp macro="" textlink="">
      <xdr:nvSpPr>
        <xdr:cNvPr id="154" name="フローチャート: 判断 153"/>
        <xdr:cNvSpPr/>
      </xdr:nvSpPr>
      <xdr:spPr>
        <a:xfrm>
          <a:off x="3384550" y="9790176"/>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61214</xdr:rowOff>
    </xdr:from>
    <xdr:to>
      <xdr:col>15</xdr:col>
      <xdr:colOff>101600</xdr:colOff>
      <xdr:row>59</xdr:row>
      <xdr:rowOff>162814</xdr:rowOff>
    </xdr:to>
    <xdr:sp macro="" textlink="">
      <xdr:nvSpPr>
        <xdr:cNvPr id="155" name="フローチャート: 判断 154"/>
        <xdr:cNvSpPr/>
      </xdr:nvSpPr>
      <xdr:spPr>
        <a:xfrm>
          <a:off x="2571750" y="9808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56" name="フローチャート: 判断 155"/>
        <xdr:cNvSpPr/>
      </xdr:nvSpPr>
      <xdr:spPr>
        <a:xfrm>
          <a:off x="1778000" y="9930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170942</xdr:rowOff>
    </xdr:from>
    <xdr:to>
      <xdr:col>24</xdr:col>
      <xdr:colOff>114300</xdr:colOff>
      <xdr:row>56</xdr:row>
      <xdr:rowOff>101092</xdr:rowOff>
    </xdr:to>
    <xdr:sp macro="" textlink="">
      <xdr:nvSpPr>
        <xdr:cNvPr id="162" name="楕円 161"/>
        <xdr:cNvSpPr/>
      </xdr:nvSpPr>
      <xdr:spPr>
        <a:xfrm>
          <a:off x="4127500" y="925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22369</xdr:rowOff>
    </xdr:from>
    <xdr:ext cx="405111" cy="259045"/>
    <xdr:sp macro="" textlink="">
      <xdr:nvSpPr>
        <xdr:cNvPr id="163" name="【橋りょう・トンネル】&#10;有形固定資産減価償却率該当値テキスト"/>
        <xdr:cNvSpPr txBox="1"/>
      </xdr:nvSpPr>
      <xdr:spPr>
        <a:xfrm>
          <a:off x="4229100" y="9109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63500</xdr:rowOff>
    </xdr:from>
    <xdr:to>
      <xdr:col>20</xdr:col>
      <xdr:colOff>38100</xdr:colOff>
      <xdr:row>56</xdr:row>
      <xdr:rowOff>165100</xdr:rowOff>
    </xdr:to>
    <xdr:sp macro="" textlink="">
      <xdr:nvSpPr>
        <xdr:cNvPr id="164" name="楕円 163"/>
        <xdr:cNvSpPr/>
      </xdr:nvSpPr>
      <xdr:spPr>
        <a:xfrm>
          <a:off x="3384550" y="93154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50292</xdr:rowOff>
    </xdr:from>
    <xdr:to>
      <xdr:col>24</xdr:col>
      <xdr:colOff>63500</xdr:colOff>
      <xdr:row>56</xdr:row>
      <xdr:rowOff>114300</xdr:rowOff>
    </xdr:to>
    <xdr:cxnSp macro="">
      <xdr:nvCxnSpPr>
        <xdr:cNvPr id="165" name="直線コネクタ 164"/>
        <xdr:cNvCxnSpPr/>
      </xdr:nvCxnSpPr>
      <xdr:spPr>
        <a:xfrm flipV="1">
          <a:off x="3429000" y="9302242"/>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132080</xdr:rowOff>
    </xdr:from>
    <xdr:to>
      <xdr:col>15</xdr:col>
      <xdr:colOff>101600</xdr:colOff>
      <xdr:row>57</xdr:row>
      <xdr:rowOff>62230</xdr:rowOff>
    </xdr:to>
    <xdr:sp macro="" textlink="">
      <xdr:nvSpPr>
        <xdr:cNvPr id="166" name="楕円 165"/>
        <xdr:cNvSpPr/>
      </xdr:nvSpPr>
      <xdr:spPr>
        <a:xfrm>
          <a:off x="2571750" y="93840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114300</xdr:rowOff>
    </xdr:from>
    <xdr:to>
      <xdr:col>19</xdr:col>
      <xdr:colOff>177800</xdr:colOff>
      <xdr:row>57</xdr:row>
      <xdr:rowOff>11430</xdr:rowOff>
    </xdr:to>
    <xdr:cxnSp macro="">
      <xdr:nvCxnSpPr>
        <xdr:cNvPr id="167" name="直線コネクタ 166"/>
        <xdr:cNvCxnSpPr/>
      </xdr:nvCxnSpPr>
      <xdr:spPr>
        <a:xfrm flipV="1">
          <a:off x="2622550" y="9366250"/>
          <a:ext cx="806450" cy="62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135653</xdr:rowOff>
    </xdr:from>
    <xdr:ext cx="405111" cy="259045"/>
    <xdr:sp macro="" textlink="">
      <xdr:nvSpPr>
        <xdr:cNvPr id="168" name="n_1aveValue【橋りょう・トンネル】&#10;有形固定資産減価償却率"/>
        <xdr:cNvSpPr txBox="1"/>
      </xdr:nvSpPr>
      <xdr:spPr>
        <a:xfrm>
          <a:off x="3239144" y="98829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153941</xdr:rowOff>
    </xdr:from>
    <xdr:ext cx="405111" cy="259045"/>
    <xdr:sp macro="" textlink="">
      <xdr:nvSpPr>
        <xdr:cNvPr id="169" name="n_2aveValue【橋りょう・トンネル】&#10;有形固定資産減価償却率"/>
        <xdr:cNvSpPr txBox="1"/>
      </xdr:nvSpPr>
      <xdr:spPr>
        <a:xfrm>
          <a:off x="2439044" y="99011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70" name="n_3aveValue【橋りょう・トンネル】&#10;有形固定資産減価償却率"/>
        <xdr:cNvSpPr txBox="1"/>
      </xdr:nvSpPr>
      <xdr:spPr>
        <a:xfrm>
          <a:off x="1645294" y="971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10177</xdr:rowOff>
    </xdr:from>
    <xdr:ext cx="405111" cy="259045"/>
    <xdr:sp macro="" textlink="">
      <xdr:nvSpPr>
        <xdr:cNvPr id="171" name="n_1mainValue【橋りょう・トンネル】&#10;有形固定資産減価償却率"/>
        <xdr:cNvSpPr txBox="1"/>
      </xdr:nvSpPr>
      <xdr:spPr>
        <a:xfrm>
          <a:off x="3239144" y="9097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78757</xdr:rowOff>
    </xdr:from>
    <xdr:ext cx="405111" cy="259045"/>
    <xdr:sp macro="" textlink="">
      <xdr:nvSpPr>
        <xdr:cNvPr id="172" name="n_2mainValue【橋りょう・トンネル】&#10;有形固定資産減価償却率"/>
        <xdr:cNvSpPr txBox="1"/>
      </xdr:nvSpPr>
      <xdr:spPr>
        <a:xfrm>
          <a:off x="2439044" y="916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148,952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1" name="直線コネクタ 180"/>
        <xdr:cNvCxnSpPr/>
      </xdr:nvCxnSpPr>
      <xdr:spPr>
        <a:xfrm>
          <a:off x="5956300" y="105727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82" name="テキスト ボックス 181"/>
        <xdr:cNvSpPr txBox="1"/>
      </xdr:nvSpPr>
      <xdr:spPr>
        <a:xfrm>
          <a:off x="5726564" y="104368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3" name="直線コネクタ 182"/>
        <xdr:cNvCxnSpPr/>
      </xdr:nvCxnSpPr>
      <xdr:spPr>
        <a:xfrm>
          <a:off x="5956300" y="101346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84" name="テキスト ボックス 183"/>
        <xdr:cNvSpPr txBox="1"/>
      </xdr:nvSpPr>
      <xdr:spPr>
        <a:xfrm>
          <a:off x="5418031" y="99987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85" name="直線コネクタ 184"/>
        <xdr:cNvCxnSpPr/>
      </xdr:nvCxnSpPr>
      <xdr:spPr>
        <a:xfrm>
          <a:off x="5956300" y="96964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57</xdr:row>
      <xdr:rowOff>143527</xdr:rowOff>
    </xdr:from>
    <xdr:ext cx="595419" cy="259045"/>
    <xdr:sp macro="" textlink="">
      <xdr:nvSpPr>
        <xdr:cNvPr id="186" name="テキスト ボックス 185"/>
        <xdr:cNvSpPr txBox="1"/>
      </xdr:nvSpPr>
      <xdr:spPr>
        <a:xfrm>
          <a:off x="5418031" y="956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87" name="直線コネクタ 186"/>
        <xdr:cNvCxnSpPr/>
      </xdr:nvCxnSpPr>
      <xdr:spPr>
        <a:xfrm>
          <a:off x="5956300" y="9251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29227</xdr:rowOff>
    </xdr:from>
    <xdr:ext cx="595419" cy="259045"/>
    <xdr:sp macro="" textlink="">
      <xdr:nvSpPr>
        <xdr:cNvPr id="188" name="テキスト ボックス 187"/>
        <xdr:cNvSpPr txBox="1"/>
      </xdr:nvSpPr>
      <xdr:spPr>
        <a:xfrm>
          <a:off x="5418031" y="91160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9" name="直線コネクタ 188"/>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190" name="テキスト ボックス 189"/>
        <xdr:cNvSpPr txBox="1"/>
      </xdr:nvSpPr>
      <xdr:spPr>
        <a:xfrm>
          <a:off x="5418031" y="86779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1" name="【橋りょう・トンネル】&#10;一人当たり有形固定資産（償却資産）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55</xdr:row>
      <xdr:rowOff>171057</xdr:rowOff>
    </xdr:from>
    <xdr:to>
      <xdr:col>54</xdr:col>
      <xdr:colOff>189865</xdr:colOff>
      <xdr:row>62</xdr:row>
      <xdr:rowOff>161666</xdr:rowOff>
    </xdr:to>
    <xdr:cxnSp macro="">
      <xdr:nvCxnSpPr>
        <xdr:cNvPr id="192" name="直線コネクタ 191"/>
        <xdr:cNvCxnSpPr/>
      </xdr:nvCxnSpPr>
      <xdr:spPr>
        <a:xfrm flipV="1">
          <a:off x="9427845" y="9251557"/>
          <a:ext cx="1270" cy="1152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165493</xdr:rowOff>
    </xdr:from>
    <xdr:ext cx="534377" cy="259045"/>
    <xdr:sp macro="" textlink="">
      <xdr:nvSpPr>
        <xdr:cNvPr id="193" name="【橋りょう・トンネル】&#10;一人当たり有形固定資産（償却資産）額最小値テキスト"/>
        <xdr:cNvSpPr txBox="1"/>
      </xdr:nvSpPr>
      <xdr:spPr>
        <a:xfrm>
          <a:off x="9480550" y="10408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62</xdr:row>
      <xdr:rowOff>161666</xdr:rowOff>
    </xdr:from>
    <xdr:to>
      <xdr:col>55</xdr:col>
      <xdr:colOff>88900</xdr:colOff>
      <xdr:row>62</xdr:row>
      <xdr:rowOff>161666</xdr:rowOff>
    </xdr:to>
    <xdr:cxnSp macro="">
      <xdr:nvCxnSpPr>
        <xdr:cNvPr id="194" name="直線コネクタ 193"/>
        <xdr:cNvCxnSpPr/>
      </xdr:nvCxnSpPr>
      <xdr:spPr>
        <a:xfrm>
          <a:off x="9359900" y="1040421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117734</xdr:rowOff>
    </xdr:from>
    <xdr:ext cx="599010" cy="259045"/>
    <xdr:sp macro="" textlink="">
      <xdr:nvSpPr>
        <xdr:cNvPr id="195" name="【橋りょう・トンネル】&#10;一人当たり有形固定資産（償却資産）額最大値テキスト"/>
        <xdr:cNvSpPr txBox="1"/>
      </xdr:nvSpPr>
      <xdr:spPr>
        <a:xfrm>
          <a:off x="9480550" y="9039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171057</xdr:rowOff>
    </xdr:from>
    <xdr:to>
      <xdr:col>55</xdr:col>
      <xdr:colOff>88900</xdr:colOff>
      <xdr:row>55</xdr:row>
      <xdr:rowOff>171057</xdr:rowOff>
    </xdr:to>
    <xdr:cxnSp macro="">
      <xdr:nvCxnSpPr>
        <xdr:cNvPr id="196" name="直線コネクタ 195"/>
        <xdr:cNvCxnSpPr/>
      </xdr:nvCxnSpPr>
      <xdr:spPr>
        <a:xfrm>
          <a:off x="9359900" y="92515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60</xdr:row>
      <xdr:rowOff>72619</xdr:rowOff>
    </xdr:from>
    <xdr:ext cx="599010" cy="259045"/>
    <xdr:sp macro="" textlink="">
      <xdr:nvSpPr>
        <xdr:cNvPr id="197" name="【橋りょう・トンネル】&#10;一人当たり有形固定資産（償却資産）額平均値テキスト"/>
        <xdr:cNvSpPr txBox="1"/>
      </xdr:nvSpPr>
      <xdr:spPr>
        <a:xfrm>
          <a:off x="9480550" y="998496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118,287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60</xdr:row>
      <xdr:rowOff>94192</xdr:rowOff>
    </xdr:from>
    <xdr:to>
      <xdr:col>55</xdr:col>
      <xdr:colOff>50800</xdr:colOff>
      <xdr:row>61</xdr:row>
      <xdr:rowOff>24342</xdr:rowOff>
    </xdr:to>
    <xdr:sp macro="" textlink="">
      <xdr:nvSpPr>
        <xdr:cNvPr id="198" name="フローチャート: 判断 197"/>
        <xdr:cNvSpPr/>
      </xdr:nvSpPr>
      <xdr:spPr>
        <a:xfrm>
          <a:off x="9398000" y="1000654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77074</xdr:rowOff>
    </xdr:from>
    <xdr:to>
      <xdr:col>50</xdr:col>
      <xdr:colOff>165100</xdr:colOff>
      <xdr:row>61</xdr:row>
      <xdr:rowOff>7224</xdr:rowOff>
    </xdr:to>
    <xdr:sp macro="" textlink="">
      <xdr:nvSpPr>
        <xdr:cNvPr id="199" name="フローチャート: 判断 198"/>
        <xdr:cNvSpPr/>
      </xdr:nvSpPr>
      <xdr:spPr>
        <a:xfrm>
          <a:off x="8636000" y="998942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61287</xdr:rowOff>
    </xdr:from>
    <xdr:to>
      <xdr:col>46</xdr:col>
      <xdr:colOff>38100</xdr:colOff>
      <xdr:row>60</xdr:row>
      <xdr:rowOff>162887</xdr:rowOff>
    </xdr:to>
    <xdr:sp macro="" textlink="">
      <xdr:nvSpPr>
        <xdr:cNvPr id="200" name="フローチャート: 判断 199"/>
        <xdr:cNvSpPr/>
      </xdr:nvSpPr>
      <xdr:spPr>
        <a:xfrm>
          <a:off x="7842250" y="997363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59</xdr:row>
      <xdr:rowOff>167339</xdr:rowOff>
    </xdr:from>
    <xdr:to>
      <xdr:col>41</xdr:col>
      <xdr:colOff>101600</xdr:colOff>
      <xdr:row>60</xdr:row>
      <xdr:rowOff>97489</xdr:rowOff>
    </xdr:to>
    <xdr:sp macro="" textlink="">
      <xdr:nvSpPr>
        <xdr:cNvPr id="201" name="フローチャート: 判断 200"/>
        <xdr:cNvSpPr/>
      </xdr:nvSpPr>
      <xdr:spPr>
        <a:xfrm>
          <a:off x="7029450" y="991458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2" name="テキスト ボックス 201"/>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3" name="テキスト ボックス 202"/>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4" name="テキスト ボックス 203"/>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5" name="テキスト ボックス 204"/>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6" name="テキスト ボックス 205"/>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136689</xdr:rowOff>
    </xdr:from>
    <xdr:to>
      <xdr:col>55</xdr:col>
      <xdr:colOff>50800</xdr:colOff>
      <xdr:row>59</xdr:row>
      <xdr:rowOff>66839</xdr:rowOff>
    </xdr:to>
    <xdr:sp macro="" textlink="">
      <xdr:nvSpPr>
        <xdr:cNvPr id="207" name="楕円 206"/>
        <xdr:cNvSpPr/>
      </xdr:nvSpPr>
      <xdr:spPr>
        <a:xfrm>
          <a:off x="9398000" y="9718839"/>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159566</xdr:rowOff>
    </xdr:from>
    <xdr:ext cx="599010" cy="259045"/>
    <xdr:sp macro="" textlink="">
      <xdr:nvSpPr>
        <xdr:cNvPr id="208" name="【橋りょう・トンネル】&#10;一人当たり有形固定資産（償却資産）額該当値テキスト"/>
        <xdr:cNvSpPr txBox="1"/>
      </xdr:nvSpPr>
      <xdr:spPr>
        <a:xfrm>
          <a:off x="9480550" y="95766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142477</xdr:rowOff>
    </xdr:from>
    <xdr:to>
      <xdr:col>50</xdr:col>
      <xdr:colOff>165100</xdr:colOff>
      <xdr:row>59</xdr:row>
      <xdr:rowOff>72627</xdr:rowOff>
    </xdr:to>
    <xdr:sp macro="" textlink="">
      <xdr:nvSpPr>
        <xdr:cNvPr id="209" name="楕円 208"/>
        <xdr:cNvSpPr/>
      </xdr:nvSpPr>
      <xdr:spPr>
        <a:xfrm>
          <a:off x="8636000" y="972462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16039</xdr:rowOff>
    </xdr:from>
    <xdr:to>
      <xdr:col>55</xdr:col>
      <xdr:colOff>0</xdr:colOff>
      <xdr:row>59</xdr:row>
      <xdr:rowOff>21827</xdr:rowOff>
    </xdr:to>
    <xdr:cxnSp macro="">
      <xdr:nvCxnSpPr>
        <xdr:cNvPr id="210" name="直線コネクタ 209"/>
        <xdr:cNvCxnSpPr/>
      </xdr:nvCxnSpPr>
      <xdr:spPr>
        <a:xfrm flipV="1">
          <a:off x="8686800" y="9763289"/>
          <a:ext cx="742950" cy="5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146166</xdr:rowOff>
    </xdr:from>
    <xdr:to>
      <xdr:col>46</xdr:col>
      <xdr:colOff>38100</xdr:colOff>
      <xdr:row>59</xdr:row>
      <xdr:rowOff>76316</xdr:rowOff>
    </xdr:to>
    <xdr:sp macro="" textlink="">
      <xdr:nvSpPr>
        <xdr:cNvPr id="211" name="楕円 210"/>
        <xdr:cNvSpPr/>
      </xdr:nvSpPr>
      <xdr:spPr>
        <a:xfrm>
          <a:off x="7842250" y="9728316"/>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21827</xdr:rowOff>
    </xdr:from>
    <xdr:to>
      <xdr:col>50</xdr:col>
      <xdr:colOff>114300</xdr:colOff>
      <xdr:row>59</xdr:row>
      <xdr:rowOff>25516</xdr:rowOff>
    </xdr:to>
    <xdr:cxnSp macro="">
      <xdr:nvCxnSpPr>
        <xdr:cNvPr id="212" name="直線コネクタ 211"/>
        <xdr:cNvCxnSpPr/>
      </xdr:nvCxnSpPr>
      <xdr:spPr>
        <a:xfrm flipV="1">
          <a:off x="7886700" y="9769077"/>
          <a:ext cx="800100" cy="3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169801</xdr:rowOff>
    </xdr:from>
    <xdr:ext cx="599010" cy="259045"/>
    <xdr:sp macro="" textlink="">
      <xdr:nvSpPr>
        <xdr:cNvPr id="213" name="n_1aveValue【橋りょう・トンネル】&#10;一人当たり有形固定資産（償却資産）額"/>
        <xdr:cNvSpPr txBox="1"/>
      </xdr:nvSpPr>
      <xdr:spPr>
        <a:xfrm>
          <a:off x="8399995" y="10075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154014</xdr:rowOff>
    </xdr:from>
    <xdr:ext cx="599010" cy="259045"/>
    <xdr:sp macro="" textlink="">
      <xdr:nvSpPr>
        <xdr:cNvPr id="214" name="n_2aveValue【橋りょう・トンネル】&#10;一人当たり有形固定資産（償却資産）額"/>
        <xdr:cNvSpPr txBox="1"/>
      </xdr:nvSpPr>
      <xdr:spPr>
        <a:xfrm>
          <a:off x="7612595" y="100663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58</xdr:row>
      <xdr:rowOff>114016</xdr:rowOff>
    </xdr:from>
    <xdr:ext cx="599010" cy="259045"/>
    <xdr:sp macro="" textlink="">
      <xdr:nvSpPr>
        <xdr:cNvPr id="215" name="n_3aveValue【橋りょう・トンネル】&#10;一人当たり有形固定資産（償却資産）額"/>
        <xdr:cNvSpPr txBox="1"/>
      </xdr:nvSpPr>
      <xdr:spPr>
        <a:xfrm>
          <a:off x="6818845" y="96961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57</xdr:row>
      <xdr:rowOff>89154</xdr:rowOff>
    </xdr:from>
    <xdr:ext cx="599010" cy="259045"/>
    <xdr:sp macro="" textlink="">
      <xdr:nvSpPr>
        <xdr:cNvPr id="216" name="n_1mainValue【橋りょう・トンネル】&#10;一人当たり有形固定資産（償却資産）額"/>
        <xdr:cNvSpPr txBox="1"/>
      </xdr:nvSpPr>
      <xdr:spPr>
        <a:xfrm>
          <a:off x="8399995" y="95062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57</xdr:row>
      <xdr:rowOff>92843</xdr:rowOff>
    </xdr:from>
    <xdr:ext cx="599010" cy="259045"/>
    <xdr:sp macro="" textlink="">
      <xdr:nvSpPr>
        <xdr:cNvPr id="217" name="n_2mainValue【橋りょう・トンネル】&#10;一人当たり有形固定資産（償却資産）額"/>
        <xdr:cNvSpPr txBox="1"/>
      </xdr:nvSpPr>
      <xdr:spPr>
        <a:xfrm>
          <a:off x="7612595" y="9509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8" name="正方形/長方形 217"/>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19" name="正方形/長方形 218"/>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0" name="正方形/長方形 219"/>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1" name="正方形/長方形 220"/>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2" name="正方形/長方形 221"/>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3" name="正方形/長方形 222"/>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4" name="テキスト ボックス 223"/>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5" name="直線コネクタ 224"/>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26" name="テキスト ボックス 225"/>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27" name="直線コネクタ 226"/>
        <xdr:cNvCxnSpPr/>
      </xdr:nvCxnSpPr>
      <xdr:spPr>
        <a:xfrm>
          <a:off x="6858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86</xdr:row>
      <xdr:rowOff>26506</xdr:rowOff>
    </xdr:from>
    <xdr:ext cx="403059" cy="259045"/>
    <xdr:sp macro="" textlink="">
      <xdr:nvSpPr>
        <xdr:cNvPr id="228" name="テキスト ボックス 227"/>
        <xdr:cNvSpPr txBox="1"/>
      </xdr:nvSpPr>
      <xdr:spPr>
        <a:xfrm>
          <a:off x="3398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29" name="直線コネクタ 228"/>
        <xdr:cNvCxnSpPr/>
      </xdr:nvCxnSpPr>
      <xdr:spPr>
        <a:xfrm>
          <a:off x="6858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30" name="テキスト ボックス 229"/>
        <xdr:cNvSpPr txBox="1"/>
      </xdr:nvSpPr>
      <xdr:spPr>
        <a:xfrm>
          <a:off x="3398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31" name="直線コネクタ 230"/>
        <xdr:cNvCxnSpPr/>
      </xdr:nvCxnSpPr>
      <xdr:spPr>
        <a:xfrm>
          <a:off x="6858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32" name="テキスト ボックス 231"/>
        <xdr:cNvSpPr txBox="1"/>
      </xdr:nvSpPr>
      <xdr:spPr>
        <a:xfrm>
          <a:off x="3398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33" name="直線コネクタ 232"/>
        <xdr:cNvCxnSpPr/>
      </xdr:nvCxnSpPr>
      <xdr:spPr>
        <a:xfrm>
          <a:off x="6858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34" name="テキスト ボックス 233"/>
        <xdr:cNvSpPr txBox="1"/>
      </xdr:nvSpPr>
      <xdr:spPr>
        <a:xfrm>
          <a:off x="3398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35" name="直線コネクタ 234"/>
        <xdr:cNvCxnSpPr/>
      </xdr:nvCxnSpPr>
      <xdr:spPr>
        <a:xfrm>
          <a:off x="6858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36" name="テキスト ボックス 235"/>
        <xdr:cNvSpPr txBox="1"/>
      </xdr:nvSpPr>
      <xdr:spPr>
        <a:xfrm>
          <a:off x="3398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37" name="直線コネクタ 236"/>
        <xdr:cNvCxnSpPr/>
      </xdr:nvCxnSpPr>
      <xdr:spPr>
        <a:xfrm>
          <a:off x="6858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108148</xdr:rowOff>
    </xdr:from>
    <xdr:ext cx="403059" cy="259045"/>
    <xdr:sp macro="" textlink="">
      <xdr:nvSpPr>
        <xdr:cNvPr id="238" name="テキスト ボックス 237"/>
        <xdr:cNvSpPr txBox="1"/>
      </xdr:nvSpPr>
      <xdr:spPr>
        <a:xfrm>
          <a:off x="3398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9" name="直線コネクタ 238"/>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0" name="テキスト ボックス 239"/>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1" name="【公営住宅】&#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65858</xdr:rowOff>
    </xdr:from>
    <xdr:to>
      <xdr:col>24</xdr:col>
      <xdr:colOff>62865</xdr:colOff>
      <xdr:row>85</xdr:row>
      <xdr:rowOff>134438</xdr:rowOff>
    </xdr:to>
    <xdr:cxnSp macro="">
      <xdr:nvCxnSpPr>
        <xdr:cNvPr id="242" name="直線コネクタ 241"/>
        <xdr:cNvCxnSpPr/>
      </xdr:nvCxnSpPr>
      <xdr:spPr>
        <a:xfrm flipV="1">
          <a:off x="4176395" y="12784908"/>
          <a:ext cx="1270" cy="13893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138265</xdr:rowOff>
    </xdr:from>
    <xdr:ext cx="405111" cy="259045"/>
    <xdr:sp macro="" textlink="">
      <xdr:nvSpPr>
        <xdr:cNvPr id="243" name="【公営住宅】&#10;有形固定資産減価償却率最小値テキスト"/>
        <xdr:cNvSpPr txBox="1"/>
      </xdr:nvSpPr>
      <xdr:spPr>
        <a:xfrm>
          <a:off x="4229100" y="141781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134438</xdr:rowOff>
    </xdr:from>
    <xdr:to>
      <xdr:col>24</xdr:col>
      <xdr:colOff>152400</xdr:colOff>
      <xdr:row>85</xdr:row>
      <xdr:rowOff>134438</xdr:rowOff>
    </xdr:to>
    <xdr:cxnSp macro="">
      <xdr:nvCxnSpPr>
        <xdr:cNvPr id="244" name="直線コネクタ 243"/>
        <xdr:cNvCxnSpPr/>
      </xdr:nvCxnSpPr>
      <xdr:spPr>
        <a:xfrm>
          <a:off x="4108450" y="1417428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12535</xdr:rowOff>
    </xdr:from>
    <xdr:ext cx="405111" cy="259045"/>
    <xdr:sp macro="" textlink="">
      <xdr:nvSpPr>
        <xdr:cNvPr id="245" name="【公営住宅】&#10;有形固定資産減価償却率最大値テキスト"/>
        <xdr:cNvSpPr txBox="1"/>
      </xdr:nvSpPr>
      <xdr:spPr>
        <a:xfrm>
          <a:off x="4229100" y="1256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65858</xdr:rowOff>
    </xdr:from>
    <xdr:to>
      <xdr:col>24</xdr:col>
      <xdr:colOff>152400</xdr:colOff>
      <xdr:row>77</xdr:row>
      <xdr:rowOff>65858</xdr:rowOff>
    </xdr:to>
    <xdr:cxnSp macro="">
      <xdr:nvCxnSpPr>
        <xdr:cNvPr id="246" name="直線コネクタ 245"/>
        <xdr:cNvCxnSpPr/>
      </xdr:nvCxnSpPr>
      <xdr:spPr>
        <a:xfrm>
          <a:off x="4108450" y="12784908"/>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15076</xdr:rowOff>
    </xdr:from>
    <xdr:ext cx="405111" cy="259045"/>
    <xdr:sp macro="" textlink="">
      <xdr:nvSpPr>
        <xdr:cNvPr id="247" name="【公営住宅】&#10;有形固定資産減価償却率平均値テキスト"/>
        <xdr:cNvSpPr txBox="1"/>
      </xdr:nvSpPr>
      <xdr:spPr>
        <a:xfrm>
          <a:off x="4229100" y="132294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163649</xdr:rowOff>
    </xdr:from>
    <xdr:to>
      <xdr:col>24</xdr:col>
      <xdr:colOff>114300</xdr:colOff>
      <xdr:row>81</xdr:row>
      <xdr:rowOff>93799</xdr:rowOff>
    </xdr:to>
    <xdr:sp macro="" textlink="">
      <xdr:nvSpPr>
        <xdr:cNvPr id="248" name="フローチャート: 判断 247"/>
        <xdr:cNvSpPr/>
      </xdr:nvSpPr>
      <xdr:spPr>
        <a:xfrm>
          <a:off x="4127500" y="133779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80</xdr:row>
      <xdr:rowOff>124461</xdr:rowOff>
    </xdr:from>
    <xdr:to>
      <xdr:col>20</xdr:col>
      <xdr:colOff>38100</xdr:colOff>
      <xdr:row>81</xdr:row>
      <xdr:rowOff>54611</xdr:rowOff>
    </xdr:to>
    <xdr:sp macro="" textlink="">
      <xdr:nvSpPr>
        <xdr:cNvPr id="249" name="フローチャート: 判断 248"/>
        <xdr:cNvSpPr/>
      </xdr:nvSpPr>
      <xdr:spPr>
        <a:xfrm>
          <a:off x="3384550" y="13338811"/>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60779</xdr:rowOff>
    </xdr:from>
    <xdr:to>
      <xdr:col>15</xdr:col>
      <xdr:colOff>101600</xdr:colOff>
      <xdr:row>81</xdr:row>
      <xdr:rowOff>162379</xdr:rowOff>
    </xdr:to>
    <xdr:sp macro="" textlink="">
      <xdr:nvSpPr>
        <xdr:cNvPr id="250" name="フローチャート: 判断 249"/>
        <xdr:cNvSpPr/>
      </xdr:nvSpPr>
      <xdr:spPr>
        <a:xfrm>
          <a:off x="2571750" y="13440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72208</xdr:rowOff>
    </xdr:from>
    <xdr:to>
      <xdr:col>10</xdr:col>
      <xdr:colOff>165100</xdr:colOff>
      <xdr:row>81</xdr:row>
      <xdr:rowOff>2358</xdr:rowOff>
    </xdr:to>
    <xdr:sp macro="" textlink="">
      <xdr:nvSpPr>
        <xdr:cNvPr id="251" name="フローチャート: 判断 250"/>
        <xdr:cNvSpPr/>
      </xdr:nvSpPr>
      <xdr:spPr>
        <a:xfrm>
          <a:off x="1778000" y="1328655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2" name="テキスト ボックス 251"/>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3" name="テキスト ボックス 252"/>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4" name="テキスト ボックス 253"/>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5" name="テキスト ボックス 254"/>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6" name="テキスト ボックス 255"/>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24856</xdr:rowOff>
    </xdr:from>
    <xdr:to>
      <xdr:col>24</xdr:col>
      <xdr:colOff>114300</xdr:colOff>
      <xdr:row>81</xdr:row>
      <xdr:rowOff>126456</xdr:rowOff>
    </xdr:to>
    <xdr:sp macro="" textlink="">
      <xdr:nvSpPr>
        <xdr:cNvPr id="257" name="楕円 256"/>
        <xdr:cNvSpPr/>
      </xdr:nvSpPr>
      <xdr:spPr>
        <a:xfrm>
          <a:off x="4127500" y="1340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81</xdr:row>
      <xdr:rowOff>3283</xdr:rowOff>
    </xdr:from>
    <xdr:ext cx="405111" cy="259045"/>
    <xdr:sp macro="" textlink="">
      <xdr:nvSpPr>
        <xdr:cNvPr id="258" name="【公営住宅】&#10;有形固定資産減価償却率該当値テキスト"/>
        <xdr:cNvSpPr txBox="1"/>
      </xdr:nvSpPr>
      <xdr:spPr>
        <a:xfrm>
          <a:off x="4229100" y="133827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73842</xdr:rowOff>
    </xdr:from>
    <xdr:to>
      <xdr:col>20</xdr:col>
      <xdr:colOff>38100</xdr:colOff>
      <xdr:row>82</xdr:row>
      <xdr:rowOff>3992</xdr:rowOff>
    </xdr:to>
    <xdr:sp macro="" textlink="">
      <xdr:nvSpPr>
        <xdr:cNvPr id="259" name="楕円 258"/>
        <xdr:cNvSpPr/>
      </xdr:nvSpPr>
      <xdr:spPr>
        <a:xfrm>
          <a:off x="3384550" y="1345329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75656</xdr:rowOff>
    </xdr:from>
    <xdr:to>
      <xdr:col>24</xdr:col>
      <xdr:colOff>63500</xdr:colOff>
      <xdr:row>81</xdr:row>
      <xdr:rowOff>124642</xdr:rowOff>
    </xdr:to>
    <xdr:cxnSp macro="">
      <xdr:nvCxnSpPr>
        <xdr:cNvPr id="260" name="直線コネクタ 259"/>
        <xdr:cNvCxnSpPr/>
      </xdr:nvCxnSpPr>
      <xdr:spPr>
        <a:xfrm flipV="1">
          <a:off x="3429000" y="13455106"/>
          <a:ext cx="7493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132624</xdr:rowOff>
    </xdr:from>
    <xdr:to>
      <xdr:col>15</xdr:col>
      <xdr:colOff>101600</xdr:colOff>
      <xdr:row>82</xdr:row>
      <xdr:rowOff>62774</xdr:rowOff>
    </xdr:to>
    <xdr:sp macro="" textlink="">
      <xdr:nvSpPr>
        <xdr:cNvPr id="261" name="楕円 260"/>
        <xdr:cNvSpPr/>
      </xdr:nvSpPr>
      <xdr:spPr>
        <a:xfrm>
          <a:off x="2571750" y="1351207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124642</xdr:rowOff>
    </xdr:from>
    <xdr:to>
      <xdr:col>19</xdr:col>
      <xdr:colOff>177800</xdr:colOff>
      <xdr:row>82</xdr:row>
      <xdr:rowOff>11974</xdr:rowOff>
    </xdr:to>
    <xdr:cxnSp macro="">
      <xdr:nvCxnSpPr>
        <xdr:cNvPr id="262" name="直線コネクタ 261"/>
        <xdr:cNvCxnSpPr/>
      </xdr:nvCxnSpPr>
      <xdr:spPr>
        <a:xfrm flipV="1">
          <a:off x="2622550" y="13504092"/>
          <a:ext cx="806450" cy="52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71138</xdr:rowOff>
    </xdr:from>
    <xdr:ext cx="405111" cy="259045"/>
    <xdr:sp macro="" textlink="">
      <xdr:nvSpPr>
        <xdr:cNvPr id="263" name="n_1aveValue【公営住宅】&#10;有形固定資産減価償却率"/>
        <xdr:cNvSpPr txBox="1"/>
      </xdr:nvSpPr>
      <xdr:spPr>
        <a:xfrm>
          <a:off x="3239144" y="13120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7456</xdr:rowOff>
    </xdr:from>
    <xdr:ext cx="405111" cy="259045"/>
    <xdr:sp macro="" textlink="">
      <xdr:nvSpPr>
        <xdr:cNvPr id="264" name="n_2aveValue【公営住宅】&#10;有形固定資産減価償却率"/>
        <xdr:cNvSpPr txBox="1"/>
      </xdr:nvSpPr>
      <xdr:spPr>
        <a:xfrm>
          <a:off x="2439044" y="132218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18885</xdr:rowOff>
    </xdr:from>
    <xdr:ext cx="405111" cy="259045"/>
    <xdr:sp macro="" textlink="">
      <xdr:nvSpPr>
        <xdr:cNvPr id="265" name="n_3aveValue【公営住宅】&#10;有形固定資産減価償却率"/>
        <xdr:cNvSpPr txBox="1"/>
      </xdr:nvSpPr>
      <xdr:spPr>
        <a:xfrm>
          <a:off x="1645294" y="1306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166569</xdr:rowOff>
    </xdr:from>
    <xdr:ext cx="405111" cy="259045"/>
    <xdr:sp macro="" textlink="">
      <xdr:nvSpPr>
        <xdr:cNvPr id="266" name="n_1mainValue【公営住宅】&#10;有形固定資産減価償却率"/>
        <xdr:cNvSpPr txBox="1"/>
      </xdr:nvSpPr>
      <xdr:spPr>
        <a:xfrm>
          <a:off x="3239144" y="135460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53901</xdr:rowOff>
    </xdr:from>
    <xdr:ext cx="405111" cy="259045"/>
    <xdr:sp macro="" textlink="">
      <xdr:nvSpPr>
        <xdr:cNvPr id="267" name="n_2mainValue【公営住宅】&#10;有形固定資産減価償却率"/>
        <xdr:cNvSpPr txBox="1"/>
      </xdr:nvSpPr>
      <xdr:spPr>
        <a:xfrm>
          <a:off x="2439044" y="13598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68" name="正方形/長方形 267"/>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69" name="正方形/長方形 268"/>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0" name="正方形/長方形 269"/>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1" name="正方形/長方形 270"/>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2" name="正方形/長方形 271"/>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3" name="正方形/長方形 272"/>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4" name="テキスト ボックス 273"/>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5" name="直線コネクタ 274"/>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76" name="直線コネクタ 275"/>
        <xdr:cNvCxnSpPr/>
      </xdr:nvCxnSpPr>
      <xdr:spPr>
        <a:xfrm>
          <a:off x="5956300" y="14367329"/>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77" name="テキスト ボックス 276"/>
        <xdr:cNvSpPr txBox="1"/>
      </xdr:nvSpPr>
      <xdr:spPr>
        <a:xfrm>
          <a:off x="552722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78" name="直線コネクタ 277"/>
        <xdr:cNvCxnSpPr/>
      </xdr:nvCxnSpPr>
      <xdr:spPr>
        <a:xfrm>
          <a:off x="5956300" y="1405345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79" name="テキスト ボックス 278"/>
        <xdr:cNvSpPr txBox="1"/>
      </xdr:nvSpPr>
      <xdr:spPr>
        <a:xfrm>
          <a:off x="552722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80" name="直線コネクタ 279"/>
        <xdr:cNvCxnSpPr/>
      </xdr:nvCxnSpPr>
      <xdr:spPr>
        <a:xfrm>
          <a:off x="5956300" y="13739586"/>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81" name="テキスト ボックス 280"/>
        <xdr:cNvSpPr txBox="1"/>
      </xdr:nvSpPr>
      <xdr:spPr>
        <a:xfrm>
          <a:off x="552722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82" name="直線コネクタ 281"/>
        <xdr:cNvCxnSpPr/>
      </xdr:nvCxnSpPr>
      <xdr:spPr>
        <a:xfrm>
          <a:off x="5956300" y="13425714"/>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83" name="テキスト ボックス 282"/>
        <xdr:cNvSpPr txBox="1"/>
      </xdr:nvSpPr>
      <xdr:spPr>
        <a:xfrm>
          <a:off x="552722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84" name="直線コネクタ 283"/>
        <xdr:cNvCxnSpPr/>
      </xdr:nvCxnSpPr>
      <xdr:spPr>
        <a:xfrm>
          <a:off x="5956300" y="131118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85" name="テキスト ボックス 284"/>
        <xdr:cNvSpPr txBox="1"/>
      </xdr:nvSpPr>
      <xdr:spPr>
        <a:xfrm>
          <a:off x="552722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286" name="直線コネクタ 285"/>
        <xdr:cNvCxnSpPr/>
      </xdr:nvCxnSpPr>
      <xdr:spPr>
        <a:xfrm>
          <a:off x="5956300" y="12797971"/>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108148</xdr:rowOff>
    </xdr:from>
    <xdr:ext cx="467179" cy="259045"/>
    <xdr:sp macro="" textlink="">
      <xdr:nvSpPr>
        <xdr:cNvPr id="287" name="テキスト ボックス 286"/>
        <xdr:cNvSpPr txBox="1"/>
      </xdr:nvSpPr>
      <xdr:spPr>
        <a:xfrm>
          <a:off x="552722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公営住宅】&#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21771</xdr:rowOff>
    </xdr:from>
    <xdr:to>
      <xdr:col>54</xdr:col>
      <xdr:colOff>189865</xdr:colOff>
      <xdr:row>85</xdr:row>
      <xdr:rowOff>129539</xdr:rowOff>
    </xdr:to>
    <xdr:cxnSp macro="">
      <xdr:nvCxnSpPr>
        <xdr:cNvPr id="291" name="直線コネクタ 290"/>
        <xdr:cNvCxnSpPr/>
      </xdr:nvCxnSpPr>
      <xdr:spPr>
        <a:xfrm flipV="1">
          <a:off x="9427845" y="12905921"/>
          <a:ext cx="1270" cy="12634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133366</xdr:rowOff>
    </xdr:from>
    <xdr:ext cx="469744" cy="259045"/>
    <xdr:sp macro="" textlink="">
      <xdr:nvSpPr>
        <xdr:cNvPr id="292" name="【公営住宅】&#10;一人当たり面積最小値テキスト"/>
        <xdr:cNvSpPr txBox="1"/>
      </xdr:nvSpPr>
      <xdr:spPr>
        <a:xfrm>
          <a:off x="9480550" y="14173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129539</xdr:rowOff>
    </xdr:from>
    <xdr:to>
      <xdr:col>55</xdr:col>
      <xdr:colOff>88900</xdr:colOff>
      <xdr:row>85</xdr:row>
      <xdr:rowOff>129539</xdr:rowOff>
    </xdr:to>
    <xdr:cxnSp macro="">
      <xdr:nvCxnSpPr>
        <xdr:cNvPr id="293" name="直線コネクタ 292"/>
        <xdr:cNvCxnSpPr/>
      </xdr:nvCxnSpPr>
      <xdr:spPr>
        <a:xfrm>
          <a:off x="9359900" y="141693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139898</xdr:rowOff>
    </xdr:from>
    <xdr:ext cx="469744" cy="259045"/>
    <xdr:sp macro="" textlink="">
      <xdr:nvSpPr>
        <xdr:cNvPr id="294" name="【公営住宅】&#10;一人当たり面積最大値テキスト"/>
        <xdr:cNvSpPr txBox="1"/>
      </xdr:nvSpPr>
      <xdr:spPr>
        <a:xfrm>
          <a:off x="9480550" y="126938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21771</xdr:rowOff>
    </xdr:from>
    <xdr:to>
      <xdr:col>55</xdr:col>
      <xdr:colOff>88900</xdr:colOff>
      <xdr:row>78</xdr:row>
      <xdr:rowOff>21771</xdr:rowOff>
    </xdr:to>
    <xdr:cxnSp macro="">
      <xdr:nvCxnSpPr>
        <xdr:cNvPr id="295" name="直線コネクタ 294"/>
        <xdr:cNvCxnSpPr/>
      </xdr:nvCxnSpPr>
      <xdr:spPr>
        <a:xfrm>
          <a:off x="9359900" y="12905921"/>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81</xdr:row>
      <xdr:rowOff>163665</xdr:rowOff>
    </xdr:from>
    <xdr:ext cx="469744" cy="259045"/>
    <xdr:sp macro="" textlink="">
      <xdr:nvSpPr>
        <xdr:cNvPr id="296" name="【公営住宅】&#10;一人当たり面積平均値テキスト"/>
        <xdr:cNvSpPr txBox="1"/>
      </xdr:nvSpPr>
      <xdr:spPr>
        <a:xfrm>
          <a:off x="9480550" y="135431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82</xdr:row>
      <xdr:rowOff>140788</xdr:rowOff>
    </xdr:from>
    <xdr:to>
      <xdr:col>55</xdr:col>
      <xdr:colOff>50800</xdr:colOff>
      <xdr:row>83</xdr:row>
      <xdr:rowOff>70938</xdr:rowOff>
    </xdr:to>
    <xdr:sp macro="" textlink="">
      <xdr:nvSpPr>
        <xdr:cNvPr id="297" name="フローチャート: 判断 296"/>
        <xdr:cNvSpPr/>
      </xdr:nvSpPr>
      <xdr:spPr>
        <a:xfrm>
          <a:off x="9398000" y="13685338"/>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139156</xdr:rowOff>
    </xdr:from>
    <xdr:to>
      <xdr:col>50</xdr:col>
      <xdr:colOff>165100</xdr:colOff>
      <xdr:row>83</xdr:row>
      <xdr:rowOff>69306</xdr:rowOff>
    </xdr:to>
    <xdr:sp macro="" textlink="">
      <xdr:nvSpPr>
        <xdr:cNvPr id="298" name="フローチャート: 判断 297"/>
        <xdr:cNvSpPr/>
      </xdr:nvSpPr>
      <xdr:spPr>
        <a:xfrm>
          <a:off x="8636000" y="1368370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82</xdr:row>
      <xdr:rowOff>114663</xdr:rowOff>
    </xdr:from>
    <xdr:to>
      <xdr:col>46</xdr:col>
      <xdr:colOff>38100</xdr:colOff>
      <xdr:row>83</xdr:row>
      <xdr:rowOff>44813</xdr:rowOff>
    </xdr:to>
    <xdr:sp macro="" textlink="">
      <xdr:nvSpPr>
        <xdr:cNvPr id="299" name="フローチャート: 判断 298"/>
        <xdr:cNvSpPr/>
      </xdr:nvSpPr>
      <xdr:spPr>
        <a:xfrm>
          <a:off x="7842250" y="13659213"/>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80</xdr:row>
      <xdr:rowOff>126093</xdr:rowOff>
    </xdr:from>
    <xdr:to>
      <xdr:col>41</xdr:col>
      <xdr:colOff>101600</xdr:colOff>
      <xdr:row>81</xdr:row>
      <xdr:rowOff>56243</xdr:rowOff>
    </xdr:to>
    <xdr:sp macro="" textlink="">
      <xdr:nvSpPr>
        <xdr:cNvPr id="300" name="フローチャート: 判断 299"/>
        <xdr:cNvSpPr/>
      </xdr:nvSpPr>
      <xdr:spPr>
        <a:xfrm>
          <a:off x="7029450" y="1334044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33020</xdr:rowOff>
    </xdr:from>
    <xdr:to>
      <xdr:col>55</xdr:col>
      <xdr:colOff>50800</xdr:colOff>
      <xdr:row>84</xdr:row>
      <xdr:rowOff>134620</xdr:rowOff>
    </xdr:to>
    <xdr:sp macro="" textlink="">
      <xdr:nvSpPr>
        <xdr:cNvPr id="306" name="楕円 305"/>
        <xdr:cNvSpPr/>
      </xdr:nvSpPr>
      <xdr:spPr>
        <a:xfrm>
          <a:off x="9398000" y="1390777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84</xdr:row>
      <xdr:rowOff>11447</xdr:rowOff>
    </xdr:from>
    <xdr:ext cx="469744" cy="259045"/>
    <xdr:sp macro="" textlink="">
      <xdr:nvSpPr>
        <xdr:cNvPr id="307" name="【公営住宅】&#10;一人当たり面積該当値テキスト"/>
        <xdr:cNvSpPr txBox="1"/>
      </xdr:nvSpPr>
      <xdr:spPr>
        <a:xfrm>
          <a:off x="9480550" y="138861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41184</xdr:rowOff>
    </xdr:from>
    <xdr:to>
      <xdr:col>50</xdr:col>
      <xdr:colOff>165100</xdr:colOff>
      <xdr:row>84</xdr:row>
      <xdr:rowOff>142784</xdr:rowOff>
    </xdr:to>
    <xdr:sp macro="" textlink="">
      <xdr:nvSpPr>
        <xdr:cNvPr id="308" name="楕円 307"/>
        <xdr:cNvSpPr/>
      </xdr:nvSpPr>
      <xdr:spPr>
        <a:xfrm>
          <a:off x="8636000" y="139159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83820</xdr:rowOff>
    </xdr:from>
    <xdr:to>
      <xdr:col>55</xdr:col>
      <xdr:colOff>0</xdr:colOff>
      <xdr:row>84</xdr:row>
      <xdr:rowOff>91984</xdr:rowOff>
    </xdr:to>
    <xdr:cxnSp macro="">
      <xdr:nvCxnSpPr>
        <xdr:cNvPr id="309" name="直線コネクタ 308"/>
        <xdr:cNvCxnSpPr/>
      </xdr:nvCxnSpPr>
      <xdr:spPr>
        <a:xfrm flipV="1">
          <a:off x="8686800" y="13958570"/>
          <a:ext cx="742950" cy="81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42818</xdr:rowOff>
    </xdr:from>
    <xdr:to>
      <xdr:col>46</xdr:col>
      <xdr:colOff>38100</xdr:colOff>
      <xdr:row>84</xdr:row>
      <xdr:rowOff>144418</xdr:rowOff>
    </xdr:to>
    <xdr:sp macro="" textlink="">
      <xdr:nvSpPr>
        <xdr:cNvPr id="310" name="楕円 309"/>
        <xdr:cNvSpPr/>
      </xdr:nvSpPr>
      <xdr:spPr>
        <a:xfrm>
          <a:off x="7842250" y="1391756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91984</xdr:rowOff>
    </xdr:from>
    <xdr:to>
      <xdr:col>50</xdr:col>
      <xdr:colOff>114300</xdr:colOff>
      <xdr:row>84</xdr:row>
      <xdr:rowOff>93618</xdr:rowOff>
    </xdr:to>
    <xdr:cxnSp macro="">
      <xdr:nvCxnSpPr>
        <xdr:cNvPr id="311" name="直線コネクタ 310"/>
        <xdr:cNvCxnSpPr/>
      </xdr:nvCxnSpPr>
      <xdr:spPr>
        <a:xfrm flipV="1">
          <a:off x="7886700" y="13966734"/>
          <a:ext cx="8001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85833</xdr:rowOff>
    </xdr:from>
    <xdr:ext cx="469744" cy="259045"/>
    <xdr:sp macro="" textlink="">
      <xdr:nvSpPr>
        <xdr:cNvPr id="312" name="n_1aveValue【公営住宅】&#10;一人当たり面積"/>
        <xdr:cNvSpPr txBox="1"/>
      </xdr:nvSpPr>
      <xdr:spPr>
        <a:xfrm>
          <a:off x="8458277" y="13465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61340</xdr:rowOff>
    </xdr:from>
    <xdr:ext cx="469744" cy="259045"/>
    <xdr:sp macro="" textlink="">
      <xdr:nvSpPr>
        <xdr:cNvPr id="313" name="n_2aveValue【公営住宅】&#10;一人当たり面積"/>
        <xdr:cNvSpPr txBox="1"/>
      </xdr:nvSpPr>
      <xdr:spPr>
        <a:xfrm>
          <a:off x="7677227" y="13440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79</xdr:row>
      <xdr:rowOff>72770</xdr:rowOff>
    </xdr:from>
    <xdr:ext cx="469744" cy="259045"/>
    <xdr:sp macro="" textlink="">
      <xdr:nvSpPr>
        <xdr:cNvPr id="314" name="n_3aveValue【公営住宅】&#10;一人当たり面積"/>
        <xdr:cNvSpPr txBox="1"/>
      </xdr:nvSpPr>
      <xdr:spPr>
        <a:xfrm>
          <a:off x="6864427" y="13122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133911</xdr:rowOff>
    </xdr:from>
    <xdr:ext cx="469744" cy="259045"/>
    <xdr:sp macro="" textlink="">
      <xdr:nvSpPr>
        <xdr:cNvPr id="315" name="n_1mainValue【公営住宅】&#10;一人当たり面積"/>
        <xdr:cNvSpPr txBox="1"/>
      </xdr:nvSpPr>
      <xdr:spPr>
        <a:xfrm>
          <a:off x="8458277" y="140086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135545</xdr:rowOff>
    </xdr:from>
    <xdr:ext cx="469744" cy="259045"/>
    <xdr:sp macro="" textlink="">
      <xdr:nvSpPr>
        <xdr:cNvPr id="316" name="n_2mainValue【公営住宅】&#10;一人当たり面積"/>
        <xdr:cNvSpPr txBox="1"/>
      </xdr:nvSpPr>
      <xdr:spPr>
        <a:xfrm>
          <a:off x="7677227" y="140102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23" name="正方形/長方形 322"/>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24" name="正方形/長方形 323"/>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25" name="正方形/長方形 324"/>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26" name="正方形/長方形 325"/>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27" name="正方形/長方形 326"/>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28" name="正方形/長方形 327"/>
        <xdr:cNvSpPr/>
      </xdr:nvSpPr>
      <xdr:spPr>
        <a:xfrm>
          <a:off x="5956300" y="16192500"/>
          <a:ext cx="424815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29" name="正方形/長方形 328"/>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330" name="正方形/長方形 329"/>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331" name="正方形/長方形 330"/>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332" name="正方形/長方形 331"/>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333" name="正方形/長方形 332"/>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34" name="正方形/長方形 333"/>
        <xdr:cNvSpPr/>
      </xdr:nvSpPr>
      <xdr:spPr>
        <a:xfrm>
          <a:off x="11207750" y="5143500"/>
          <a:ext cx="424815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35" name="正方形/長方形 334"/>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空港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336" name="正方形/長方形 335"/>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337" name="正方形/長方形 336"/>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338" name="正方形/長方形 337"/>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339" name="正方形/長方形 338"/>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40" name="正方形/長方形 339"/>
        <xdr:cNvSpPr/>
      </xdr:nvSpPr>
      <xdr:spPr>
        <a:xfrm>
          <a:off x="16459200" y="5143500"/>
          <a:ext cx="4267200" cy="22034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41" name="正方形/長方形 340"/>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342" name="正方形/長方形 341"/>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343" name="正方形/長方形 342"/>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344" name="正方形/長方形 343"/>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345" name="正方形/長方形 344"/>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46" name="正方形/長方形 345"/>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47" name="テキスト ボックス 346"/>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48" name="直線コネクタ 347"/>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349" name="テキスト ボックス 348"/>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350" name="直線コネクタ 349"/>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351" name="テキスト ボックス 350"/>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352" name="直線コネクタ 351"/>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353" name="テキスト ボックス 352"/>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354" name="直線コネクタ 353"/>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355" name="テキスト ボックス 354"/>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356" name="直線コネクタ 355"/>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357" name="テキスト ボックス 356"/>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58" name="直線コネクタ 357"/>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359" name="テキスト ボックス 358"/>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60" name="【学校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56</xdr:row>
      <xdr:rowOff>96012</xdr:rowOff>
    </xdr:from>
    <xdr:to>
      <xdr:col>85</xdr:col>
      <xdr:colOff>126364</xdr:colOff>
      <xdr:row>62</xdr:row>
      <xdr:rowOff>22860</xdr:rowOff>
    </xdr:to>
    <xdr:cxnSp macro="">
      <xdr:nvCxnSpPr>
        <xdr:cNvPr id="361" name="直線コネクタ 360"/>
        <xdr:cNvCxnSpPr/>
      </xdr:nvCxnSpPr>
      <xdr:spPr>
        <a:xfrm flipV="1">
          <a:off x="14698345" y="9347962"/>
          <a:ext cx="1269" cy="917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62</xdr:row>
      <xdr:rowOff>26687</xdr:rowOff>
    </xdr:from>
    <xdr:ext cx="405111" cy="259045"/>
    <xdr:sp macro="" textlink="">
      <xdr:nvSpPr>
        <xdr:cNvPr id="362" name="【学校施設】&#10;有形固定資産減価償却率最小値テキスト"/>
        <xdr:cNvSpPr txBox="1"/>
      </xdr:nvSpPr>
      <xdr:spPr>
        <a:xfrm>
          <a:off x="14744700" y="10269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22860</xdr:rowOff>
    </xdr:from>
    <xdr:to>
      <xdr:col>86</xdr:col>
      <xdr:colOff>25400</xdr:colOff>
      <xdr:row>62</xdr:row>
      <xdr:rowOff>22860</xdr:rowOff>
    </xdr:to>
    <xdr:cxnSp macro="">
      <xdr:nvCxnSpPr>
        <xdr:cNvPr id="363" name="直線コネクタ 362"/>
        <xdr:cNvCxnSpPr/>
      </xdr:nvCxnSpPr>
      <xdr:spPr>
        <a:xfrm>
          <a:off x="14611350" y="1026541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42689</xdr:rowOff>
    </xdr:from>
    <xdr:ext cx="405111" cy="259045"/>
    <xdr:sp macro="" textlink="">
      <xdr:nvSpPr>
        <xdr:cNvPr id="364" name="【学校施設】&#10;有形固定資産減価償却率最大値テキスト"/>
        <xdr:cNvSpPr txBox="1"/>
      </xdr:nvSpPr>
      <xdr:spPr>
        <a:xfrm>
          <a:off x="14744700" y="9129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96012</xdr:rowOff>
    </xdr:from>
    <xdr:to>
      <xdr:col>86</xdr:col>
      <xdr:colOff>25400</xdr:colOff>
      <xdr:row>56</xdr:row>
      <xdr:rowOff>96012</xdr:rowOff>
    </xdr:to>
    <xdr:cxnSp macro="">
      <xdr:nvCxnSpPr>
        <xdr:cNvPr id="365" name="直線コネクタ 364"/>
        <xdr:cNvCxnSpPr/>
      </xdr:nvCxnSpPr>
      <xdr:spPr>
        <a:xfrm>
          <a:off x="14611350" y="9347962"/>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77233</xdr:rowOff>
    </xdr:from>
    <xdr:ext cx="405111" cy="259045"/>
    <xdr:sp macro="" textlink="">
      <xdr:nvSpPr>
        <xdr:cNvPr id="366" name="【学校施設】&#10;有形固定資産減価償却率平均値テキスト"/>
        <xdr:cNvSpPr txBox="1"/>
      </xdr:nvSpPr>
      <xdr:spPr>
        <a:xfrm>
          <a:off x="14744700" y="949428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54356</xdr:rowOff>
    </xdr:from>
    <xdr:to>
      <xdr:col>85</xdr:col>
      <xdr:colOff>177800</xdr:colOff>
      <xdr:row>58</xdr:row>
      <xdr:rowOff>155956</xdr:rowOff>
    </xdr:to>
    <xdr:sp macro="" textlink="">
      <xdr:nvSpPr>
        <xdr:cNvPr id="367" name="フローチャート: 判断 366"/>
        <xdr:cNvSpPr/>
      </xdr:nvSpPr>
      <xdr:spPr>
        <a:xfrm>
          <a:off x="14649450" y="9636506"/>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68072</xdr:rowOff>
    </xdr:from>
    <xdr:to>
      <xdr:col>81</xdr:col>
      <xdr:colOff>101600</xdr:colOff>
      <xdr:row>58</xdr:row>
      <xdr:rowOff>169672</xdr:rowOff>
    </xdr:to>
    <xdr:sp macro="" textlink="">
      <xdr:nvSpPr>
        <xdr:cNvPr id="368" name="フローチャート: 判断 367"/>
        <xdr:cNvSpPr/>
      </xdr:nvSpPr>
      <xdr:spPr>
        <a:xfrm>
          <a:off x="13887450" y="96502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136652</xdr:rowOff>
    </xdr:from>
    <xdr:to>
      <xdr:col>76</xdr:col>
      <xdr:colOff>165100</xdr:colOff>
      <xdr:row>59</xdr:row>
      <xdr:rowOff>66802</xdr:rowOff>
    </xdr:to>
    <xdr:sp macro="" textlink="">
      <xdr:nvSpPr>
        <xdr:cNvPr id="369" name="フローチャート: 判断 368"/>
        <xdr:cNvSpPr/>
      </xdr:nvSpPr>
      <xdr:spPr>
        <a:xfrm>
          <a:off x="13093700" y="97188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49784</xdr:rowOff>
    </xdr:from>
    <xdr:to>
      <xdr:col>72</xdr:col>
      <xdr:colOff>38100</xdr:colOff>
      <xdr:row>58</xdr:row>
      <xdr:rowOff>151384</xdr:rowOff>
    </xdr:to>
    <xdr:sp macro="" textlink="">
      <xdr:nvSpPr>
        <xdr:cNvPr id="370" name="フローチャート: 判断 369"/>
        <xdr:cNvSpPr/>
      </xdr:nvSpPr>
      <xdr:spPr>
        <a:xfrm>
          <a:off x="12299950" y="9631934"/>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71" name="テキスト ボックス 370"/>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72" name="テキスト ボックス 371"/>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73" name="テキスト ボックス 372"/>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74" name="テキスト ボックス 373"/>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75" name="テキスト ボックス 374"/>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154940</xdr:rowOff>
    </xdr:from>
    <xdr:to>
      <xdr:col>85</xdr:col>
      <xdr:colOff>177800</xdr:colOff>
      <xdr:row>59</xdr:row>
      <xdr:rowOff>85090</xdr:rowOff>
    </xdr:to>
    <xdr:sp macro="" textlink="">
      <xdr:nvSpPr>
        <xdr:cNvPr id="376" name="楕円 375"/>
        <xdr:cNvSpPr/>
      </xdr:nvSpPr>
      <xdr:spPr>
        <a:xfrm>
          <a:off x="14649450" y="973709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133367</xdr:rowOff>
    </xdr:from>
    <xdr:ext cx="405111" cy="259045"/>
    <xdr:sp macro="" textlink="">
      <xdr:nvSpPr>
        <xdr:cNvPr id="377" name="【学校施設】&#10;有形固定資産減価償却率該当値テキスト"/>
        <xdr:cNvSpPr txBox="1"/>
      </xdr:nvSpPr>
      <xdr:spPr>
        <a:xfrm>
          <a:off x="14744700" y="9715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38354</xdr:rowOff>
    </xdr:from>
    <xdr:to>
      <xdr:col>81</xdr:col>
      <xdr:colOff>101600</xdr:colOff>
      <xdr:row>59</xdr:row>
      <xdr:rowOff>139954</xdr:rowOff>
    </xdr:to>
    <xdr:sp macro="" textlink="">
      <xdr:nvSpPr>
        <xdr:cNvPr id="378" name="楕円 377"/>
        <xdr:cNvSpPr/>
      </xdr:nvSpPr>
      <xdr:spPr>
        <a:xfrm>
          <a:off x="13887450" y="9785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34290</xdr:rowOff>
    </xdr:from>
    <xdr:to>
      <xdr:col>85</xdr:col>
      <xdr:colOff>127000</xdr:colOff>
      <xdr:row>59</xdr:row>
      <xdr:rowOff>89154</xdr:rowOff>
    </xdr:to>
    <xdr:cxnSp macro="">
      <xdr:nvCxnSpPr>
        <xdr:cNvPr id="379" name="直線コネクタ 378"/>
        <xdr:cNvCxnSpPr/>
      </xdr:nvCxnSpPr>
      <xdr:spPr>
        <a:xfrm flipV="1">
          <a:off x="13938250" y="9781540"/>
          <a:ext cx="762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102362</xdr:rowOff>
    </xdr:from>
    <xdr:to>
      <xdr:col>76</xdr:col>
      <xdr:colOff>165100</xdr:colOff>
      <xdr:row>60</xdr:row>
      <xdr:rowOff>32512</xdr:rowOff>
    </xdr:to>
    <xdr:sp macro="" textlink="">
      <xdr:nvSpPr>
        <xdr:cNvPr id="380" name="楕円 379"/>
        <xdr:cNvSpPr/>
      </xdr:nvSpPr>
      <xdr:spPr>
        <a:xfrm>
          <a:off x="13093700" y="9849612"/>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89154</xdr:rowOff>
    </xdr:from>
    <xdr:to>
      <xdr:col>81</xdr:col>
      <xdr:colOff>50800</xdr:colOff>
      <xdr:row>59</xdr:row>
      <xdr:rowOff>153162</xdr:rowOff>
    </xdr:to>
    <xdr:cxnSp macro="">
      <xdr:nvCxnSpPr>
        <xdr:cNvPr id="381" name="直線コネクタ 380"/>
        <xdr:cNvCxnSpPr/>
      </xdr:nvCxnSpPr>
      <xdr:spPr>
        <a:xfrm flipV="1">
          <a:off x="13144500" y="9836404"/>
          <a:ext cx="79375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14749</xdr:rowOff>
    </xdr:from>
    <xdr:ext cx="405111" cy="259045"/>
    <xdr:sp macro="" textlink="">
      <xdr:nvSpPr>
        <xdr:cNvPr id="382" name="n_1aveValue【学校施設】&#10;有形固定資産減価償却率"/>
        <xdr:cNvSpPr txBox="1"/>
      </xdr:nvSpPr>
      <xdr:spPr>
        <a:xfrm>
          <a:off x="13742044" y="9431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83329</xdr:rowOff>
    </xdr:from>
    <xdr:ext cx="405111" cy="259045"/>
    <xdr:sp macro="" textlink="">
      <xdr:nvSpPr>
        <xdr:cNvPr id="383" name="n_2aveValue【学校施設】&#10;有形固定資産減価償却率"/>
        <xdr:cNvSpPr txBox="1"/>
      </xdr:nvSpPr>
      <xdr:spPr>
        <a:xfrm>
          <a:off x="12960994" y="95003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167911</xdr:rowOff>
    </xdr:from>
    <xdr:ext cx="405111" cy="259045"/>
    <xdr:sp macro="" textlink="">
      <xdr:nvSpPr>
        <xdr:cNvPr id="384" name="n_3aveValue【学校施設】&#10;有形固定資産減価償却率"/>
        <xdr:cNvSpPr txBox="1"/>
      </xdr:nvSpPr>
      <xdr:spPr>
        <a:xfrm>
          <a:off x="12167244" y="94198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131081</xdr:rowOff>
    </xdr:from>
    <xdr:ext cx="405111" cy="259045"/>
    <xdr:sp macro="" textlink="">
      <xdr:nvSpPr>
        <xdr:cNvPr id="385" name="n_1mainValue【学校施設】&#10;有形固定資産減価償却率"/>
        <xdr:cNvSpPr txBox="1"/>
      </xdr:nvSpPr>
      <xdr:spPr>
        <a:xfrm>
          <a:off x="13742044" y="9878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23639</xdr:rowOff>
    </xdr:from>
    <xdr:ext cx="405111" cy="259045"/>
    <xdr:sp macro="" textlink="">
      <xdr:nvSpPr>
        <xdr:cNvPr id="386" name="n_2mainValue【学校施設】&#10;有形固定資産減価償却率"/>
        <xdr:cNvSpPr txBox="1"/>
      </xdr:nvSpPr>
      <xdr:spPr>
        <a:xfrm>
          <a:off x="12960994" y="9935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87" name="正方形/長方形 386"/>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388" name="正方形/長方形 387"/>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389" name="正方形/長方形 388"/>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390" name="正方形/長方形 389"/>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391" name="正方形/長方形 390"/>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92" name="正方形/長方形 391"/>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93" name="テキスト ボックス 392"/>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94" name="直線コネクタ 393"/>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395" name="テキスト ボックス 394"/>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396" name="直線コネクタ 395"/>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397" name="テキスト ボックス 396"/>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398" name="直線コネクタ 397"/>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399" name="テキスト ボックス 398"/>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400" name="直線コネクタ 399"/>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401" name="テキスト ボックス 400"/>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402" name="直線コネクタ 401"/>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403" name="テキスト ボックス 402"/>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404" name="直線コネクタ 403"/>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405" name="テキスト ボックス 404"/>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406" name="直線コネクタ 405"/>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407" name="テキスト ボックス 406"/>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08" name="直線コネクタ 407"/>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409" name="テキスト ボックス 408"/>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10" name="【学校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56</xdr:row>
      <xdr:rowOff>55517</xdr:rowOff>
    </xdr:from>
    <xdr:to>
      <xdr:col>116</xdr:col>
      <xdr:colOff>62864</xdr:colOff>
      <xdr:row>63</xdr:row>
      <xdr:rowOff>102870</xdr:rowOff>
    </xdr:to>
    <xdr:cxnSp macro="">
      <xdr:nvCxnSpPr>
        <xdr:cNvPr id="411" name="直線コネクタ 410"/>
        <xdr:cNvCxnSpPr/>
      </xdr:nvCxnSpPr>
      <xdr:spPr>
        <a:xfrm flipV="1">
          <a:off x="19949795" y="9307467"/>
          <a:ext cx="1269" cy="12030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106697</xdr:rowOff>
    </xdr:from>
    <xdr:ext cx="469744" cy="259045"/>
    <xdr:sp macro="" textlink="">
      <xdr:nvSpPr>
        <xdr:cNvPr id="412" name="【学校施設】&#10;一人当たり面積最小値テキスト"/>
        <xdr:cNvSpPr txBox="1"/>
      </xdr:nvSpPr>
      <xdr:spPr>
        <a:xfrm>
          <a:off x="20002500" y="10514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102870</xdr:rowOff>
    </xdr:from>
    <xdr:to>
      <xdr:col>116</xdr:col>
      <xdr:colOff>152400</xdr:colOff>
      <xdr:row>63</xdr:row>
      <xdr:rowOff>102870</xdr:rowOff>
    </xdr:to>
    <xdr:cxnSp macro="">
      <xdr:nvCxnSpPr>
        <xdr:cNvPr id="413" name="直線コネクタ 412"/>
        <xdr:cNvCxnSpPr/>
      </xdr:nvCxnSpPr>
      <xdr:spPr>
        <a:xfrm>
          <a:off x="19881850" y="105105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2194</xdr:rowOff>
    </xdr:from>
    <xdr:ext cx="469744" cy="259045"/>
    <xdr:sp macro="" textlink="">
      <xdr:nvSpPr>
        <xdr:cNvPr id="414" name="【学校施設】&#10;一人当たり面積最大値テキスト"/>
        <xdr:cNvSpPr txBox="1"/>
      </xdr:nvSpPr>
      <xdr:spPr>
        <a:xfrm>
          <a:off x="20002500" y="9089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55517</xdr:rowOff>
    </xdr:from>
    <xdr:to>
      <xdr:col>116</xdr:col>
      <xdr:colOff>152400</xdr:colOff>
      <xdr:row>56</xdr:row>
      <xdr:rowOff>55517</xdr:rowOff>
    </xdr:to>
    <xdr:cxnSp macro="">
      <xdr:nvCxnSpPr>
        <xdr:cNvPr id="415" name="直線コネクタ 414"/>
        <xdr:cNvCxnSpPr/>
      </xdr:nvCxnSpPr>
      <xdr:spPr>
        <a:xfrm>
          <a:off x="19881850" y="930746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156227</xdr:rowOff>
    </xdr:from>
    <xdr:ext cx="469744" cy="259045"/>
    <xdr:sp macro="" textlink="">
      <xdr:nvSpPr>
        <xdr:cNvPr id="416" name="【学校施設】&#10;一人当たり面積平均値テキスト"/>
        <xdr:cNvSpPr txBox="1"/>
      </xdr:nvSpPr>
      <xdr:spPr>
        <a:xfrm>
          <a:off x="20002500" y="10068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6350</xdr:rowOff>
    </xdr:from>
    <xdr:to>
      <xdr:col>116</xdr:col>
      <xdr:colOff>114300</xdr:colOff>
      <xdr:row>61</xdr:row>
      <xdr:rowOff>107950</xdr:rowOff>
    </xdr:to>
    <xdr:sp macro="" textlink="">
      <xdr:nvSpPr>
        <xdr:cNvPr id="417" name="フローチャート: 判断 416"/>
        <xdr:cNvSpPr/>
      </xdr:nvSpPr>
      <xdr:spPr>
        <a:xfrm>
          <a:off x="199009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151674</xdr:rowOff>
    </xdr:from>
    <xdr:to>
      <xdr:col>112</xdr:col>
      <xdr:colOff>38100</xdr:colOff>
      <xdr:row>61</xdr:row>
      <xdr:rowOff>81824</xdr:rowOff>
    </xdr:to>
    <xdr:sp macro="" textlink="">
      <xdr:nvSpPr>
        <xdr:cNvPr id="418" name="フローチャート: 判断 417"/>
        <xdr:cNvSpPr/>
      </xdr:nvSpPr>
      <xdr:spPr>
        <a:xfrm>
          <a:off x="19157950" y="10064024"/>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125549</xdr:rowOff>
    </xdr:from>
    <xdr:to>
      <xdr:col>107</xdr:col>
      <xdr:colOff>101600</xdr:colOff>
      <xdr:row>61</xdr:row>
      <xdr:rowOff>55699</xdr:rowOff>
    </xdr:to>
    <xdr:sp macro="" textlink="">
      <xdr:nvSpPr>
        <xdr:cNvPr id="419" name="フローチャート: 判断 418"/>
        <xdr:cNvSpPr/>
      </xdr:nvSpPr>
      <xdr:spPr>
        <a:xfrm>
          <a:off x="18345150" y="10037899"/>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158206</xdr:rowOff>
    </xdr:from>
    <xdr:to>
      <xdr:col>102</xdr:col>
      <xdr:colOff>165100</xdr:colOff>
      <xdr:row>61</xdr:row>
      <xdr:rowOff>88356</xdr:rowOff>
    </xdr:to>
    <xdr:sp macro="" textlink="">
      <xdr:nvSpPr>
        <xdr:cNvPr id="420" name="フローチャート: 判断 419"/>
        <xdr:cNvSpPr/>
      </xdr:nvSpPr>
      <xdr:spPr>
        <a:xfrm>
          <a:off x="17551400" y="10070556"/>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21" name="テキスト ボックス 420"/>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22" name="テキスト ボックス 421"/>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23" name="テキスト ボックス 422"/>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24" name="テキスト ボックス 423"/>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25" name="テキスト ボックス 424"/>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4717</xdr:rowOff>
    </xdr:from>
    <xdr:to>
      <xdr:col>116</xdr:col>
      <xdr:colOff>114300</xdr:colOff>
      <xdr:row>58</xdr:row>
      <xdr:rowOff>106317</xdr:rowOff>
    </xdr:to>
    <xdr:sp macro="" textlink="">
      <xdr:nvSpPr>
        <xdr:cNvPr id="426" name="楕円 425"/>
        <xdr:cNvSpPr/>
      </xdr:nvSpPr>
      <xdr:spPr>
        <a:xfrm>
          <a:off x="19900900" y="958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27594</xdr:rowOff>
    </xdr:from>
    <xdr:ext cx="469744" cy="259045"/>
    <xdr:sp macro="" textlink="">
      <xdr:nvSpPr>
        <xdr:cNvPr id="427" name="【学校施設】&#10;一人当たり面積該当値テキスト"/>
        <xdr:cNvSpPr txBox="1"/>
      </xdr:nvSpPr>
      <xdr:spPr>
        <a:xfrm>
          <a:off x="20002500" y="94446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133713</xdr:rowOff>
    </xdr:from>
    <xdr:to>
      <xdr:col>112</xdr:col>
      <xdr:colOff>38100</xdr:colOff>
      <xdr:row>58</xdr:row>
      <xdr:rowOff>63863</xdr:rowOff>
    </xdr:to>
    <xdr:sp macro="" textlink="">
      <xdr:nvSpPr>
        <xdr:cNvPr id="428" name="楕円 427"/>
        <xdr:cNvSpPr/>
      </xdr:nvSpPr>
      <xdr:spPr>
        <a:xfrm>
          <a:off x="19157950" y="955076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58</xdr:row>
      <xdr:rowOff>13063</xdr:rowOff>
    </xdr:from>
    <xdr:to>
      <xdr:col>116</xdr:col>
      <xdr:colOff>63500</xdr:colOff>
      <xdr:row>58</xdr:row>
      <xdr:rowOff>55517</xdr:rowOff>
    </xdr:to>
    <xdr:cxnSp macro="">
      <xdr:nvCxnSpPr>
        <xdr:cNvPr id="429" name="直線コネクタ 428"/>
        <xdr:cNvCxnSpPr/>
      </xdr:nvCxnSpPr>
      <xdr:spPr>
        <a:xfrm>
          <a:off x="19202400" y="9595213"/>
          <a:ext cx="749300" cy="42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140244</xdr:rowOff>
    </xdr:from>
    <xdr:to>
      <xdr:col>107</xdr:col>
      <xdr:colOff>101600</xdr:colOff>
      <xdr:row>58</xdr:row>
      <xdr:rowOff>70394</xdr:rowOff>
    </xdr:to>
    <xdr:sp macro="" textlink="">
      <xdr:nvSpPr>
        <xdr:cNvPr id="430" name="楕円 429"/>
        <xdr:cNvSpPr/>
      </xdr:nvSpPr>
      <xdr:spPr>
        <a:xfrm>
          <a:off x="18345150" y="955729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13063</xdr:rowOff>
    </xdr:from>
    <xdr:to>
      <xdr:col>111</xdr:col>
      <xdr:colOff>177800</xdr:colOff>
      <xdr:row>58</xdr:row>
      <xdr:rowOff>19594</xdr:rowOff>
    </xdr:to>
    <xdr:cxnSp macro="">
      <xdr:nvCxnSpPr>
        <xdr:cNvPr id="431" name="直線コネクタ 430"/>
        <xdr:cNvCxnSpPr/>
      </xdr:nvCxnSpPr>
      <xdr:spPr>
        <a:xfrm flipV="1">
          <a:off x="18395950" y="9595213"/>
          <a:ext cx="80645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72951</xdr:rowOff>
    </xdr:from>
    <xdr:ext cx="469744" cy="259045"/>
    <xdr:sp macro="" textlink="">
      <xdr:nvSpPr>
        <xdr:cNvPr id="432" name="n_1aveValue【学校施設】&#10;一人当たり面積"/>
        <xdr:cNvSpPr txBox="1"/>
      </xdr:nvSpPr>
      <xdr:spPr>
        <a:xfrm>
          <a:off x="18980227" y="10150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46826</xdr:rowOff>
    </xdr:from>
    <xdr:ext cx="469744" cy="259045"/>
    <xdr:sp macro="" textlink="">
      <xdr:nvSpPr>
        <xdr:cNvPr id="433" name="n_2aveValue【学校施設】&#10;一人当たり面積"/>
        <xdr:cNvSpPr txBox="1"/>
      </xdr:nvSpPr>
      <xdr:spPr>
        <a:xfrm>
          <a:off x="18180127" y="101242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104883</xdr:rowOff>
    </xdr:from>
    <xdr:ext cx="469744" cy="259045"/>
    <xdr:sp macro="" textlink="">
      <xdr:nvSpPr>
        <xdr:cNvPr id="434" name="n_3aveValue【学校施設】&#10;一人当たり面積"/>
        <xdr:cNvSpPr txBox="1"/>
      </xdr:nvSpPr>
      <xdr:spPr>
        <a:xfrm>
          <a:off x="17386377" y="9852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56</xdr:row>
      <xdr:rowOff>80390</xdr:rowOff>
    </xdr:from>
    <xdr:ext cx="469744" cy="259045"/>
    <xdr:sp macro="" textlink="">
      <xdr:nvSpPr>
        <xdr:cNvPr id="435" name="n_1mainValue【学校施設】&#10;一人当たり面積"/>
        <xdr:cNvSpPr txBox="1"/>
      </xdr:nvSpPr>
      <xdr:spPr>
        <a:xfrm>
          <a:off x="18980227" y="9332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56</xdr:row>
      <xdr:rowOff>86921</xdr:rowOff>
    </xdr:from>
    <xdr:ext cx="469744" cy="259045"/>
    <xdr:sp macro="" textlink="">
      <xdr:nvSpPr>
        <xdr:cNvPr id="436" name="n_2mainValue【学校施設】&#10;一人当たり面積"/>
        <xdr:cNvSpPr txBox="1"/>
      </xdr:nvSpPr>
      <xdr:spPr>
        <a:xfrm>
          <a:off x="18180127" y="933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37" name="正方形/長方形 436"/>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438" name="正方形/長方形 437"/>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439" name="正方形/長方形 438"/>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440" name="正方形/長方形 439"/>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441" name="正方形/長方形 440"/>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42" name="正方形/長方形 441"/>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443" name="テキスト ボックス 442"/>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444" name="直線コネクタ 443"/>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445" name="テキスト ボックス 444"/>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446" name="直線コネクタ 445"/>
        <xdr:cNvCxnSpPr/>
      </xdr:nvCxnSpPr>
      <xdr:spPr>
        <a:xfrm>
          <a:off x="11207750" y="142430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447" name="テキスト ボックス 446"/>
        <xdr:cNvSpPr txBox="1"/>
      </xdr:nvSpPr>
      <xdr:spPr>
        <a:xfrm>
          <a:off x="10842791" y="14107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448" name="直線コネクタ 447"/>
        <xdr:cNvCxnSpPr/>
      </xdr:nvCxnSpPr>
      <xdr:spPr>
        <a:xfrm>
          <a:off x="11207750" y="138049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449" name="テキスト ボックス 448"/>
        <xdr:cNvSpPr txBox="1"/>
      </xdr:nvSpPr>
      <xdr:spPr>
        <a:xfrm>
          <a:off x="10842791" y="1366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450" name="直線コネクタ 449"/>
        <xdr:cNvCxnSpPr/>
      </xdr:nvCxnSpPr>
      <xdr:spPr>
        <a:xfrm>
          <a:off x="11207750" y="13366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451" name="テキスト ボックス 450"/>
        <xdr:cNvSpPr txBox="1"/>
      </xdr:nvSpPr>
      <xdr:spPr>
        <a:xfrm>
          <a:off x="10842791" y="13224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452" name="直線コネクタ 451"/>
        <xdr:cNvCxnSpPr/>
      </xdr:nvCxnSpPr>
      <xdr:spPr>
        <a:xfrm>
          <a:off x="11207750" y="12922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77</xdr:row>
      <xdr:rowOff>67327</xdr:rowOff>
    </xdr:from>
    <xdr:ext cx="467179" cy="259045"/>
    <xdr:sp macro="" textlink="">
      <xdr:nvSpPr>
        <xdr:cNvPr id="453" name="テキスト ボックス 452"/>
        <xdr:cNvSpPr txBox="1"/>
      </xdr:nvSpPr>
      <xdr:spPr>
        <a:xfrm>
          <a:off x="10797721" y="12786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454" name="直線コネクタ 45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455" name="テキスト ボックス 454"/>
        <xdr:cNvSpPr txBox="1"/>
      </xdr:nvSpPr>
      <xdr:spPr>
        <a:xfrm>
          <a:off x="107977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456" name="【図書館】&#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78</xdr:row>
      <xdr:rowOff>38100</xdr:rowOff>
    </xdr:from>
    <xdr:to>
      <xdr:col>85</xdr:col>
      <xdr:colOff>126364</xdr:colOff>
      <xdr:row>86</xdr:row>
      <xdr:rowOff>49530</xdr:rowOff>
    </xdr:to>
    <xdr:cxnSp macro="">
      <xdr:nvCxnSpPr>
        <xdr:cNvPr id="457" name="直線コネクタ 456"/>
        <xdr:cNvCxnSpPr/>
      </xdr:nvCxnSpPr>
      <xdr:spPr>
        <a:xfrm flipV="1">
          <a:off x="14698345" y="12922250"/>
          <a:ext cx="1269" cy="13322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86</xdr:row>
      <xdr:rowOff>53357</xdr:rowOff>
    </xdr:from>
    <xdr:ext cx="405111" cy="259045"/>
    <xdr:sp macro="" textlink="">
      <xdr:nvSpPr>
        <xdr:cNvPr id="458" name="【図書館】&#10;有形固定資産減価償却率最小値テキスト"/>
        <xdr:cNvSpPr txBox="1"/>
      </xdr:nvSpPr>
      <xdr:spPr>
        <a:xfrm>
          <a:off x="14744700" y="14258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49530</xdr:rowOff>
    </xdr:from>
    <xdr:to>
      <xdr:col>86</xdr:col>
      <xdr:colOff>25400</xdr:colOff>
      <xdr:row>86</xdr:row>
      <xdr:rowOff>49530</xdr:rowOff>
    </xdr:to>
    <xdr:cxnSp macro="">
      <xdr:nvCxnSpPr>
        <xdr:cNvPr id="459" name="直線コネクタ 458"/>
        <xdr:cNvCxnSpPr/>
      </xdr:nvCxnSpPr>
      <xdr:spPr>
        <a:xfrm>
          <a:off x="14611350" y="142544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156227</xdr:rowOff>
    </xdr:from>
    <xdr:ext cx="469744" cy="259045"/>
    <xdr:sp macro="" textlink="">
      <xdr:nvSpPr>
        <xdr:cNvPr id="460" name="【図書館】&#10;有形固定資産減価償却率最大値テキスト"/>
        <xdr:cNvSpPr txBox="1"/>
      </xdr:nvSpPr>
      <xdr:spPr>
        <a:xfrm>
          <a:off x="14744700" y="1271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38100</xdr:rowOff>
    </xdr:from>
    <xdr:to>
      <xdr:col>86</xdr:col>
      <xdr:colOff>25400</xdr:colOff>
      <xdr:row>78</xdr:row>
      <xdr:rowOff>38100</xdr:rowOff>
    </xdr:to>
    <xdr:cxnSp macro="">
      <xdr:nvCxnSpPr>
        <xdr:cNvPr id="461" name="直線コネクタ 460"/>
        <xdr:cNvCxnSpPr/>
      </xdr:nvCxnSpPr>
      <xdr:spPr>
        <a:xfrm>
          <a:off x="14611350" y="1292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83</xdr:row>
      <xdr:rowOff>116603</xdr:rowOff>
    </xdr:from>
    <xdr:ext cx="405111" cy="259045"/>
    <xdr:sp macro="" textlink="">
      <xdr:nvSpPr>
        <xdr:cNvPr id="462" name="【図書館】&#10;有形固定資産減価償却率平均値テキスト"/>
        <xdr:cNvSpPr txBox="1"/>
      </xdr:nvSpPr>
      <xdr:spPr>
        <a:xfrm>
          <a:off x="14744700" y="138262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138176</xdr:rowOff>
    </xdr:from>
    <xdr:to>
      <xdr:col>85</xdr:col>
      <xdr:colOff>177800</xdr:colOff>
      <xdr:row>84</xdr:row>
      <xdr:rowOff>68326</xdr:rowOff>
    </xdr:to>
    <xdr:sp macro="" textlink="">
      <xdr:nvSpPr>
        <xdr:cNvPr id="463" name="フローチャート: 判断 462"/>
        <xdr:cNvSpPr/>
      </xdr:nvSpPr>
      <xdr:spPr>
        <a:xfrm>
          <a:off x="14649450" y="13847826"/>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83</xdr:row>
      <xdr:rowOff>110744</xdr:rowOff>
    </xdr:from>
    <xdr:to>
      <xdr:col>81</xdr:col>
      <xdr:colOff>101600</xdr:colOff>
      <xdr:row>84</xdr:row>
      <xdr:rowOff>40894</xdr:rowOff>
    </xdr:to>
    <xdr:sp macro="" textlink="">
      <xdr:nvSpPr>
        <xdr:cNvPr id="464" name="フローチャート: 判断 463"/>
        <xdr:cNvSpPr/>
      </xdr:nvSpPr>
      <xdr:spPr>
        <a:xfrm>
          <a:off x="13887450" y="1382039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84</xdr:row>
      <xdr:rowOff>28448</xdr:rowOff>
    </xdr:from>
    <xdr:to>
      <xdr:col>76</xdr:col>
      <xdr:colOff>165100</xdr:colOff>
      <xdr:row>84</xdr:row>
      <xdr:rowOff>130048</xdr:rowOff>
    </xdr:to>
    <xdr:sp macro="" textlink="">
      <xdr:nvSpPr>
        <xdr:cNvPr id="465" name="フローチャート: 判断 464"/>
        <xdr:cNvSpPr/>
      </xdr:nvSpPr>
      <xdr:spPr>
        <a:xfrm>
          <a:off x="13093700" y="13903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83</xdr:row>
      <xdr:rowOff>119887</xdr:rowOff>
    </xdr:from>
    <xdr:to>
      <xdr:col>72</xdr:col>
      <xdr:colOff>38100</xdr:colOff>
      <xdr:row>84</xdr:row>
      <xdr:rowOff>50037</xdr:rowOff>
    </xdr:to>
    <xdr:sp macro="" textlink="">
      <xdr:nvSpPr>
        <xdr:cNvPr id="466" name="フローチャート: 判断 465"/>
        <xdr:cNvSpPr/>
      </xdr:nvSpPr>
      <xdr:spPr>
        <a:xfrm>
          <a:off x="12299950" y="1382953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467" name="テキスト ボックス 46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468" name="テキスト ボックス 46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469" name="テキスト ボックス 46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470" name="テキスト ボックス 46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471" name="テキスト ボックス 47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115315</xdr:rowOff>
    </xdr:from>
    <xdr:to>
      <xdr:col>85</xdr:col>
      <xdr:colOff>177800</xdr:colOff>
      <xdr:row>81</xdr:row>
      <xdr:rowOff>45465</xdr:rowOff>
    </xdr:to>
    <xdr:sp macro="" textlink="">
      <xdr:nvSpPr>
        <xdr:cNvPr id="472" name="楕円 471"/>
        <xdr:cNvSpPr/>
      </xdr:nvSpPr>
      <xdr:spPr>
        <a:xfrm>
          <a:off x="14649450" y="13329665"/>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79</xdr:row>
      <xdr:rowOff>138192</xdr:rowOff>
    </xdr:from>
    <xdr:ext cx="405111" cy="259045"/>
    <xdr:sp macro="" textlink="">
      <xdr:nvSpPr>
        <xdr:cNvPr id="473" name="【図書館】&#10;有形固定資産減価償却率該当値テキスト"/>
        <xdr:cNvSpPr txBox="1"/>
      </xdr:nvSpPr>
      <xdr:spPr>
        <a:xfrm>
          <a:off x="14744700" y="1318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80</xdr:row>
      <xdr:rowOff>161037</xdr:rowOff>
    </xdr:from>
    <xdr:to>
      <xdr:col>81</xdr:col>
      <xdr:colOff>101600</xdr:colOff>
      <xdr:row>81</xdr:row>
      <xdr:rowOff>91187</xdr:rowOff>
    </xdr:to>
    <xdr:sp macro="" textlink="">
      <xdr:nvSpPr>
        <xdr:cNvPr id="474" name="楕円 473"/>
        <xdr:cNvSpPr/>
      </xdr:nvSpPr>
      <xdr:spPr>
        <a:xfrm>
          <a:off x="13887450" y="1337538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80</xdr:row>
      <xdr:rowOff>166115</xdr:rowOff>
    </xdr:from>
    <xdr:to>
      <xdr:col>85</xdr:col>
      <xdr:colOff>127000</xdr:colOff>
      <xdr:row>81</xdr:row>
      <xdr:rowOff>40387</xdr:rowOff>
    </xdr:to>
    <xdr:cxnSp macro="">
      <xdr:nvCxnSpPr>
        <xdr:cNvPr id="475" name="直線コネクタ 474"/>
        <xdr:cNvCxnSpPr/>
      </xdr:nvCxnSpPr>
      <xdr:spPr>
        <a:xfrm flipV="1">
          <a:off x="13938250" y="13380465"/>
          <a:ext cx="762000" cy="39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37592</xdr:rowOff>
    </xdr:from>
    <xdr:to>
      <xdr:col>76</xdr:col>
      <xdr:colOff>165100</xdr:colOff>
      <xdr:row>81</xdr:row>
      <xdr:rowOff>139192</xdr:rowOff>
    </xdr:to>
    <xdr:sp macro="" textlink="">
      <xdr:nvSpPr>
        <xdr:cNvPr id="476" name="楕円 475"/>
        <xdr:cNvSpPr/>
      </xdr:nvSpPr>
      <xdr:spPr>
        <a:xfrm>
          <a:off x="13093700" y="13417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40387</xdr:rowOff>
    </xdr:from>
    <xdr:to>
      <xdr:col>81</xdr:col>
      <xdr:colOff>50800</xdr:colOff>
      <xdr:row>81</xdr:row>
      <xdr:rowOff>88392</xdr:rowOff>
    </xdr:to>
    <xdr:cxnSp macro="">
      <xdr:nvCxnSpPr>
        <xdr:cNvPr id="477" name="直線コネクタ 476"/>
        <xdr:cNvCxnSpPr/>
      </xdr:nvCxnSpPr>
      <xdr:spPr>
        <a:xfrm flipV="1">
          <a:off x="13144500" y="13419837"/>
          <a:ext cx="793750" cy="4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84</xdr:row>
      <xdr:rowOff>32021</xdr:rowOff>
    </xdr:from>
    <xdr:ext cx="405111" cy="259045"/>
    <xdr:sp macro="" textlink="">
      <xdr:nvSpPr>
        <xdr:cNvPr id="478" name="n_1aveValue【図書館】&#10;有形固定資産減価償却率"/>
        <xdr:cNvSpPr txBox="1"/>
      </xdr:nvSpPr>
      <xdr:spPr>
        <a:xfrm>
          <a:off x="13742044" y="13906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121175</xdr:rowOff>
    </xdr:from>
    <xdr:ext cx="405111" cy="259045"/>
    <xdr:sp macro="" textlink="">
      <xdr:nvSpPr>
        <xdr:cNvPr id="479" name="n_2aveValue【図書館】&#10;有形固定資産減価償却率"/>
        <xdr:cNvSpPr txBox="1"/>
      </xdr:nvSpPr>
      <xdr:spPr>
        <a:xfrm>
          <a:off x="12960994" y="13995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66564</xdr:rowOff>
    </xdr:from>
    <xdr:ext cx="405111" cy="259045"/>
    <xdr:sp macro="" textlink="">
      <xdr:nvSpPr>
        <xdr:cNvPr id="480" name="n_3aveValue【図書館】&#10;有形固定資産減価償却率"/>
        <xdr:cNvSpPr txBox="1"/>
      </xdr:nvSpPr>
      <xdr:spPr>
        <a:xfrm>
          <a:off x="12167244" y="136111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79</xdr:row>
      <xdr:rowOff>107714</xdr:rowOff>
    </xdr:from>
    <xdr:ext cx="405111" cy="259045"/>
    <xdr:sp macro="" textlink="">
      <xdr:nvSpPr>
        <xdr:cNvPr id="481" name="n_1mainValue【図書館】&#10;有形固定資産減価償却率"/>
        <xdr:cNvSpPr txBox="1"/>
      </xdr:nvSpPr>
      <xdr:spPr>
        <a:xfrm>
          <a:off x="13742044" y="1315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155719</xdr:rowOff>
    </xdr:from>
    <xdr:ext cx="405111" cy="259045"/>
    <xdr:sp macro="" textlink="">
      <xdr:nvSpPr>
        <xdr:cNvPr id="482" name="n_2mainValue【図書館】&#10;有形固定資産減価償却率"/>
        <xdr:cNvSpPr txBox="1"/>
      </xdr:nvSpPr>
      <xdr:spPr>
        <a:xfrm>
          <a:off x="12960994" y="13204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483" name="正方形/長方形 48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484" name="正方形/長方形 48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485" name="正方形/長方形 48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486" name="正方形/長方形 485"/>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487" name="正方形/長方形 486"/>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88" name="正方形/長方形 48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489" name="テキスト ボックス 48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490" name="直線コネクタ 48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491" name="直線コネクタ 490"/>
        <xdr:cNvCxnSpPr/>
      </xdr:nvCxnSpPr>
      <xdr:spPr>
        <a:xfrm>
          <a:off x="164592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492" name="テキスト ボックス 491"/>
        <xdr:cNvSpPr txBox="1"/>
      </xdr:nvSpPr>
      <xdr:spPr>
        <a:xfrm>
          <a:off x="1604917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493" name="直線コネクタ 492"/>
        <xdr:cNvCxnSpPr/>
      </xdr:nvCxnSpPr>
      <xdr:spPr>
        <a:xfrm>
          <a:off x="164592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494" name="テキスト ボックス 493"/>
        <xdr:cNvSpPr txBox="1"/>
      </xdr:nvSpPr>
      <xdr:spPr>
        <a:xfrm>
          <a:off x="1604917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495" name="直線コネクタ 494"/>
        <xdr:cNvCxnSpPr/>
      </xdr:nvCxnSpPr>
      <xdr:spPr>
        <a:xfrm>
          <a:off x="164592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496" name="テキスト ボックス 495"/>
        <xdr:cNvSpPr txBox="1"/>
      </xdr:nvSpPr>
      <xdr:spPr>
        <a:xfrm>
          <a:off x="1604917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497" name="直線コネクタ 496"/>
        <xdr:cNvCxnSpPr/>
      </xdr:nvCxnSpPr>
      <xdr:spPr>
        <a:xfrm>
          <a:off x="164592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498" name="テキスト ボックス 497"/>
        <xdr:cNvSpPr txBox="1"/>
      </xdr:nvSpPr>
      <xdr:spPr>
        <a:xfrm>
          <a:off x="1604917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499" name="直線コネクタ 498"/>
        <xdr:cNvCxnSpPr/>
      </xdr:nvCxnSpPr>
      <xdr:spPr>
        <a:xfrm>
          <a:off x="164592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500" name="テキスト ボックス 499"/>
        <xdr:cNvSpPr txBox="1"/>
      </xdr:nvSpPr>
      <xdr:spPr>
        <a:xfrm>
          <a:off x="1604917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501" name="直線コネクタ 500"/>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502" name="テキスト ボックス 501"/>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503" name="【図書館】&#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77</xdr:row>
      <xdr:rowOff>133350</xdr:rowOff>
    </xdr:from>
    <xdr:to>
      <xdr:col>116</xdr:col>
      <xdr:colOff>62864</xdr:colOff>
      <xdr:row>85</xdr:row>
      <xdr:rowOff>158750</xdr:rowOff>
    </xdr:to>
    <xdr:cxnSp macro="">
      <xdr:nvCxnSpPr>
        <xdr:cNvPr id="504" name="直線コネクタ 503"/>
        <xdr:cNvCxnSpPr/>
      </xdr:nvCxnSpPr>
      <xdr:spPr>
        <a:xfrm flipV="1">
          <a:off x="19949795" y="12852400"/>
          <a:ext cx="1269" cy="1346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162577</xdr:rowOff>
    </xdr:from>
    <xdr:ext cx="469744" cy="259045"/>
    <xdr:sp macro="" textlink="">
      <xdr:nvSpPr>
        <xdr:cNvPr id="505" name="【図書館】&#10;一人当たり面積最小値テキスト"/>
        <xdr:cNvSpPr txBox="1"/>
      </xdr:nvSpPr>
      <xdr:spPr>
        <a:xfrm>
          <a:off x="20002500" y="14202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158750</xdr:rowOff>
    </xdr:from>
    <xdr:to>
      <xdr:col>116</xdr:col>
      <xdr:colOff>152400</xdr:colOff>
      <xdr:row>85</xdr:row>
      <xdr:rowOff>158750</xdr:rowOff>
    </xdr:to>
    <xdr:cxnSp macro="">
      <xdr:nvCxnSpPr>
        <xdr:cNvPr id="506" name="直線コネクタ 505"/>
        <xdr:cNvCxnSpPr/>
      </xdr:nvCxnSpPr>
      <xdr:spPr>
        <a:xfrm>
          <a:off x="19881850" y="14198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80027</xdr:rowOff>
    </xdr:from>
    <xdr:ext cx="469744" cy="259045"/>
    <xdr:sp macro="" textlink="">
      <xdr:nvSpPr>
        <xdr:cNvPr id="507" name="【図書館】&#10;一人当たり面積最大値テキスト"/>
        <xdr:cNvSpPr txBox="1"/>
      </xdr:nvSpPr>
      <xdr:spPr>
        <a:xfrm>
          <a:off x="20002500" y="12633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133350</xdr:rowOff>
    </xdr:from>
    <xdr:to>
      <xdr:col>116</xdr:col>
      <xdr:colOff>152400</xdr:colOff>
      <xdr:row>77</xdr:row>
      <xdr:rowOff>133350</xdr:rowOff>
    </xdr:to>
    <xdr:cxnSp macro="">
      <xdr:nvCxnSpPr>
        <xdr:cNvPr id="508" name="直線コネクタ 507"/>
        <xdr:cNvCxnSpPr/>
      </xdr:nvCxnSpPr>
      <xdr:spPr>
        <a:xfrm>
          <a:off x="19881850" y="128524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48277</xdr:rowOff>
    </xdr:from>
    <xdr:ext cx="469744" cy="259045"/>
    <xdr:sp macro="" textlink="">
      <xdr:nvSpPr>
        <xdr:cNvPr id="509" name="【図書館】&#10;一人当たり面積平均値テキスト"/>
        <xdr:cNvSpPr txBox="1"/>
      </xdr:nvSpPr>
      <xdr:spPr>
        <a:xfrm>
          <a:off x="20002500" y="13757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10" name="フローチャート: 判断 509"/>
        <xdr:cNvSpPr/>
      </xdr:nvSpPr>
      <xdr:spPr>
        <a:xfrm>
          <a:off x="19900900" y="1390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25400</xdr:rowOff>
    </xdr:from>
    <xdr:to>
      <xdr:col>112</xdr:col>
      <xdr:colOff>38100</xdr:colOff>
      <xdr:row>84</xdr:row>
      <xdr:rowOff>127000</xdr:rowOff>
    </xdr:to>
    <xdr:sp macro="" textlink="">
      <xdr:nvSpPr>
        <xdr:cNvPr id="511" name="フローチャート: 判断 510"/>
        <xdr:cNvSpPr/>
      </xdr:nvSpPr>
      <xdr:spPr>
        <a:xfrm>
          <a:off x="19157950" y="13900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69850</xdr:rowOff>
    </xdr:from>
    <xdr:to>
      <xdr:col>107</xdr:col>
      <xdr:colOff>101600</xdr:colOff>
      <xdr:row>84</xdr:row>
      <xdr:rowOff>0</xdr:rowOff>
    </xdr:to>
    <xdr:sp macro="" textlink="">
      <xdr:nvSpPr>
        <xdr:cNvPr id="512" name="フローチャート: 判断 511"/>
        <xdr:cNvSpPr/>
      </xdr:nvSpPr>
      <xdr:spPr>
        <a:xfrm>
          <a:off x="18345150" y="137795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114300</xdr:rowOff>
    </xdr:from>
    <xdr:to>
      <xdr:col>102</xdr:col>
      <xdr:colOff>165100</xdr:colOff>
      <xdr:row>83</xdr:row>
      <xdr:rowOff>44450</xdr:rowOff>
    </xdr:to>
    <xdr:sp macro="" textlink="">
      <xdr:nvSpPr>
        <xdr:cNvPr id="513" name="フローチャート: 判断 512"/>
        <xdr:cNvSpPr/>
      </xdr:nvSpPr>
      <xdr:spPr>
        <a:xfrm>
          <a:off x="17551400" y="13658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514" name="テキスト ボックス 513"/>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515" name="テキスト ボックス 514"/>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516" name="テキスト ボックス 515"/>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517" name="テキスト ボックス 516"/>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518" name="テキスト ボックス 517"/>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25400</xdr:rowOff>
    </xdr:from>
    <xdr:to>
      <xdr:col>116</xdr:col>
      <xdr:colOff>114300</xdr:colOff>
      <xdr:row>84</xdr:row>
      <xdr:rowOff>127000</xdr:rowOff>
    </xdr:to>
    <xdr:sp macro="" textlink="">
      <xdr:nvSpPr>
        <xdr:cNvPr id="519" name="楕円 518"/>
        <xdr:cNvSpPr/>
      </xdr:nvSpPr>
      <xdr:spPr>
        <a:xfrm>
          <a:off x="199009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84</xdr:row>
      <xdr:rowOff>3827</xdr:rowOff>
    </xdr:from>
    <xdr:ext cx="469744" cy="259045"/>
    <xdr:sp macro="" textlink="">
      <xdr:nvSpPr>
        <xdr:cNvPr id="520" name="【図書館】&#10;一人当たり面積該当値テキスト"/>
        <xdr:cNvSpPr txBox="1"/>
      </xdr:nvSpPr>
      <xdr:spPr>
        <a:xfrm>
          <a:off x="20002500" y="13878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25400</xdr:rowOff>
    </xdr:from>
    <xdr:to>
      <xdr:col>112</xdr:col>
      <xdr:colOff>38100</xdr:colOff>
      <xdr:row>84</xdr:row>
      <xdr:rowOff>127000</xdr:rowOff>
    </xdr:to>
    <xdr:sp macro="" textlink="">
      <xdr:nvSpPr>
        <xdr:cNvPr id="521" name="楕円 520"/>
        <xdr:cNvSpPr/>
      </xdr:nvSpPr>
      <xdr:spPr>
        <a:xfrm>
          <a:off x="191579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76200</xdr:rowOff>
    </xdr:from>
    <xdr:to>
      <xdr:col>116</xdr:col>
      <xdr:colOff>63500</xdr:colOff>
      <xdr:row>84</xdr:row>
      <xdr:rowOff>76200</xdr:rowOff>
    </xdr:to>
    <xdr:cxnSp macro="">
      <xdr:nvCxnSpPr>
        <xdr:cNvPr id="522" name="直線コネクタ 521"/>
        <xdr:cNvCxnSpPr/>
      </xdr:nvCxnSpPr>
      <xdr:spPr>
        <a:xfrm>
          <a:off x="19202400" y="1395095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25400</xdr:rowOff>
    </xdr:from>
    <xdr:to>
      <xdr:col>107</xdr:col>
      <xdr:colOff>101600</xdr:colOff>
      <xdr:row>84</xdr:row>
      <xdr:rowOff>127000</xdr:rowOff>
    </xdr:to>
    <xdr:sp macro="" textlink="">
      <xdr:nvSpPr>
        <xdr:cNvPr id="523" name="楕円 522"/>
        <xdr:cNvSpPr/>
      </xdr:nvSpPr>
      <xdr:spPr>
        <a:xfrm>
          <a:off x="1834515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76200</xdr:rowOff>
    </xdr:from>
    <xdr:to>
      <xdr:col>111</xdr:col>
      <xdr:colOff>177800</xdr:colOff>
      <xdr:row>84</xdr:row>
      <xdr:rowOff>76200</xdr:rowOff>
    </xdr:to>
    <xdr:cxnSp macro="">
      <xdr:nvCxnSpPr>
        <xdr:cNvPr id="524" name="直線コネクタ 523"/>
        <xdr:cNvCxnSpPr/>
      </xdr:nvCxnSpPr>
      <xdr:spPr>
        <a:xfrm>
          <a:off x="18395950" y="1395095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118127</xdr:rowOff>
    </xdr:from>
    <xdr:ext cx="469744" cy="259045"/>
    <xdr:sp macro="" textlink="">
      <xdr:nvSpPr>
        <xdr:cNvPr id="525" name="n_1aveValue【図書館】&#10;一人当たり面積"/>
        <xdr:cNvSpPr txBox="1"/>
      </xdr:nvSpPr>
      <xdr:spPr>
        <a:xfrm>
          <a:off x="189802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16527</xdr:rowOff>
    </xdr:from>
    <xdr:ext cx="469744" cy="259045"/>
    <xdr:sp macro="" textlink="">
      <xdr:nvSpPr>
        <xdr:cNvPr id="526" name="n_2aveValue【図書館】&#10;一人当たり面積"/>
        <xdr:cNvSpPr txBox="1"/>
      </xdr:nvSpPr>
      <xdr:spPr>
        <a:xfrm>
          <a:off x="18180127" y="1356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60977</xdr:rowOff>
    </xdr:from>
    <xdr:ext cx="469744" cy="259045"/>
    <xdr:sp macro="" textlink="">
      <xdr:nvSpPr>
        <xdr:cNvPr id="527" name="n_3aveValue【図書館】&#10;一人当たり面積"/>
        <xdr:cNvSpPr txBox="1"/>
      </xdr:nvSpPr>
      <xdr:spPr>
        <a:xfrm>
          <a:off x="17386377" y="13440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143527</xdr:rowOff>
    </xdr:from>
    <xdr:ext cx="469744" cy="259045"/>
    <xdr:sp macro="" textlink="">
      <xdr:nvSpPr>
        <xdr:cNvPr id="528" name="n_1mainValue【図書館】&#10;一人当たり面積"/>
        <xdr:cNvSpPr txBox="1"/>
      </xdr:nvSpPr>
      <xdr:spPr>
        <a:xfrm>
          <a:off x="18980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118127</xdr:rowOff>
    </xdr:from>
    <xdr:ext cx="469744" cy="259045"/>
    <xdr:sp macro="" textlink="">
      <xdr:nvSpPr>
        <xdr:cNvPr id="529" name="n_2mainValue【図書館】&#10;一人当たり面積"/>
        <xdr:cNvSpPr txBox="1"/>
      </xdr:nvSpPr>
      <xdr:spPr>
        <a:xfrm>
          <a:off x="18180127" y="1399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530" name="正方形/長方形 529"/>
        <xdr:cNvSpPr/>
      </xdr:nvSpPr>
      <xdr:spPr>
        <a:xfrm>
          <a:off x="1120775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94</xdr:row>
      <xdr:rowOff>165100</xdr:rowOff>
    </xdr:from>
    <xdr:to>
      <xdr:col>76</xdr:col>
      <xdr:colOff>0</xdr:colOff>
      <xdr:row>96</xdr:row>
      <xdr:rowOff>76200</xdr:rowOff>
    </xdr:to>
    <xdr:sp macro="" textlink="">
      <xdr:nvSpPr>
        <xdr:cNvPr id="531" name="正方形/長方形 530"/>
        <xdr:cNvSpPr/>
      </xdr:nvSpPr>
      <xdr:spPr>
        <a:xfrm>
          <a:off x="116586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96</xdr:row>
      <xdr:rowOff>25400</xdr:rowOff>
    </xdr:from>
    <xdr:to>
      <xdr:col>76</xdr:col>
      <xdr:colOff>0</xdr:colOff>
      <xdr:row>97</xdr:row>
      <xdr:rowOff>107950</xdr:rowOff>
    </xdr:to>
    <xdr:sp macro="" textlink="">
      <xdr:nvSpPr>
        <xdr:cNvPr id="532" name="正方形/長方形 531"/>
        <xdr:cNvSpPr/>
      </xdr:nvSpPr>
      <xdr:spPr>
        <a:xfrm>
          <a:off x="116586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94</xdr:row>
      <xdr:rowOff>165100</xdr:rowOff>
    </xdr:from>
    <xdr:to>
      <xdr:col>84</xdr:col>
      <xdr:colOff>127000</xdr:colOff>
      <xdr:row>96</xdr:row>
      <xdr:rowOff>76200</xdr:rowOff>
    </xdr:to>
    <xdr:sp macro="" textlink="">
      <xdr:nvSpPr>
        <xdr:cNvPr id="533" name="正方形/長方形 532"/>
        <xdr:cNvSpPr/>
      </xdr:nvSpPr>
      <xdr:spPr>
        <a:xfrm>
          <a:off x="131572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96</xdr:row>
      <xdr:rowOff>25400</xdr:rowOff>
    </xdr:from>
    <xdr:to>
      <xdr:col>84</xdr:col>
      <xdr:colOff>127000</xdr:colOff>
      <xdr:row>97</xdr:row>
      <xdr:rowOff>107950</xdr:rowOff>
    </xdr:to>
    <xdr:sp macro="" textlink="">
      <xdr:nvSpPr>
        <xdr:cNvPr id="534" name="正方形/長方形 533"/>
        <xdr:cNvSpPr/>
      </xdr:nvSpPr>
      <xdr:spPr>
        <a:xfrm>
          <a:off x="131572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35" name="正方形/長方形 534"/>
        <xdr:cNvSpPr/>
      </xdr:nvSpPr>
      <xdr:spPr>
        <a:xfrm>
          <a:off x="1120775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36" name="テキスト ボックス 535"/>
        <xdr:cNvSpPr txBox="1"/>
      </xdr:nvSpPr>
      <xdr:spPr>
        <a:xfrm>
          <a:off x="111696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37" name="直線コネクタ 536"/>
        <xdr:cNvCxnSpPr/>
      </xdr:nvCxnSpPr>
      <xdr:spPr>
        <a:xfrm>
          <a:off x="11207750" y="18478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538" name="直線コネクタ 537"/>
        <xdr:cNvCxnSpPr/>
      </xdr:nvCxnSpPr>
      <xdr:spPr>
        <a:xfrm>
          <a:off x="11207750" y="18097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539" name="テキスト ボックス 538"/>
        <xdr:cNvSpPr txBox="1"/>
      </xdr:nvSpPr>
      <xdr:spPr>
        <a:xfrm>
          <a:off x="10906911" y="17955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540" name="直線コネクタ 539"/>
        <xdr:cNvCxnSpPr/>
      </xdr:nvCxnSpPr>
      <xdr:spPr>
        <a:xfrm>
          <a:off x="11207750" y="17716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541" name="テキスト ボックス 540"/>
        <xdr:cNvSpPr txBox="1"/>
      </xdr:nvSpPr>
      <xdr:spPr>
        <a:xfrm>
          <a:off x="108427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542" name="直線コネクタ 541"/>
        <xdr:cNvCxnSpPr/>
      </xdr:nvCxnSpPr>
      <xdr:spPr>
        <a:xfrm>
          <a:off x="11207750" y="17335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543" name="テキスト ボックス 542"/>
        <xdr:cNvSpPr txBox="1"/>
      </xdr:nvSpPr>
      <xdr:spPr>
        <a:xfrm>
          <a:off x="108427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544" name="直線コネクタ 543"/>
        <xdr:cNvCxnSpPr/>
      </xdr:nvCxnSpPr>
      <xdr:spPr>
        <a:xfrm>
          <a:off x="11207750" y="16954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545" name="テキスト ボックス 544"/>
        <xdr:cNvSpPr txBox="1"/>
      </xdr:nvSpPr>
      <xdr:spPr>
        <a:xfrm>
          <a:off x="108427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546" name="直線コネクタ 545"/>
        <xdr:cNvCxnSpPr/>
      </xdr:nvCxnSpPr>
      <xdr:spPr>
        <a:xfrm>
          <a:off x="11207750" y="1657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547" name="テキスト ボックス 546"/>
        <xdr:cNvSpPr txBox="1"/>
      </xdr:nvSpPr>
      <xdr:spPr>
        <a:xfrm>
          <a:off x="10842791" y="16431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48" name="直線コネクタ 547"/>
        <xdr:cNvCxnSpPr/>
      </xdr:nvCxnSpPr>
      <xdr:spPr>
        <a:xfrm>
          <a:off x="11207750" y="16192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49" name="テキスト ボックス 548"/>
        <xdr:cNvSpPr txBox="1"/>
      </xdr:nvSpPr>
      <xdr:spPr>
        <a:xfrm>
          <a:off x="107977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50" name="【博物館】&#10;有形固定資産減価償却率グラフ枠"/>
        <xdr:cNvSpPr/>
      </xdr:nvSpPr>
      <xdr:spPr>
        <a:xfrm>
          <a:off x="1120775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100</xdr:row>
      <xdr:rowOff>20955</xdr:rowOff>
    </xdr:from>
    <xdr:to>
      <xdr:col>85</xdr:col>
      <xdr:colOff>126364</xdr:colOff>
      <xdr:row>107</xdr:row>
      <xdr:rowOff>133350</xdr:rowOff>
    </xdr:to>
    <xdr:cxnSp macro="">
      <xdr:nvCxnSpPr>
        <xdr:cNvPr id="551" name="直線コネクタ 550"/>
        <xdr:cNvCxnSpPr/>
      </xdr:nvCxnSpPr>
      <xdr:spPr>
        <a:xfrm flipV="1">
          <a:off x="14698345" y="16594455"/>
          <a:ext cx="1269" cy="1312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107</xdr:row>
      <xdr:rowOff>137177</xdr:rowOff>
    </xdr:from>
    <xdr:ext cx="405111" cy="259045"/>
    <xdr:sp macro="" textlink="">
      <xdr:nvSpPr>
        <xdr:cNvPr id="552" name="【博物館】&#10;有形固定資産減価償却率最小値テキスト"/>
        <xdr:cNvSpPr txBox="1"/>
      </xdr:nvSpPr>
      <xdr:spPr>
        <a:xfrm>
          <a:off x="14744700" y="1791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107</xdr:row>
      <xdr:rowOff>133350</xdr:rowOff>
    </xdr:from>
    <xdr:to>
      <xdr:col>86</xdr:col>
      <xdr:colOff>25400</xdr:colOff>
      <xdr:row>107</xdr:row>
      <xdr:rowOff>133350</xdr:rowOff>
    </xdr:to>
    <xdr:cxnSp macro="">
      <xdr:nvCxnSpPr>
        <xdr:cNvPr id="553" name="直線コネクタ 552"/>
        <xdr:cNvCxnSpPr/>
      </xdr:nvCxnSpPr>
      <xdr:spPr>
        <a:xfrm>
          <a:off x="14611350" y="17907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139082</xdr:rowOff>
    </xdr:from>
    <xdr:ext cx="405111" cy="259045"/>
    <xdr:sp macro="" textlink="">
      <xdr:nvSpPr>
        <xdr:cNvPr id="554" name="【博物館】&#10;有形固定資産減価償却率最大値テキスト"/>
        <xdr:cNvSpPr txBox="1"/>
      </xdr:nvSpPr>
      <xdr:spPr>
        <a:xfrm>
          <a:off x="14744700" y="16369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20955</xdr:rowOff>
    </xdr:from>
    <xdr:to>
      <xdr:col>86</xdr:col>
      <xdr:colOff>25400</xdr:colOff>
      <xdr:row>100</xdr:row>
      <xdr:rowOff>20955</xdr:rowOff>
    </xdr:to>
    <xdr:cxnSp macro="">
      <xdr:nvCxnSpPr>
        <xdr:cNvPr id="555" name="直線コネクタ 554"/>
        <xdr:cNvCxnSpPr/>
      </xdr:nvCxnSpPr>
      <xdr:spPr>
        <a:xfrm>
          <a:off x="14611350" y="16594455"/>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102</xdr:row>
      <xdr:rowOff>108602</xdr:rowOff>
    </xdr:from>
    <xdr:ext cx="405111" cy="259045"/>
    <xdr:sp macro="" textlink="">
      <xdr:nvSpPr>
        <xdr:cNvPr id="556" name="【博物館】&#10;有形固定資産減価償却率平均値テキスト"/>
        <xdr:cNvSpPr txBox="1"/>
      </xdr:nvSpPr>
      <xdr:spPr>
        <a:xfrm>
          <a:off x="14744700" y="170250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130175</xdr:rowOff>
    </xdr:from>
    <xdr:to>
      <xdr:col>85</xdr:col>
      <xdr:colOff>177800</xdr:colOff>
      <xdr:row>103</xdr:row>
      <xdr:rowOff>60325</xdr:rowOff>
    </xdr:to>
    <xdr:sp macro="" textlink="">
      <xdr:nvSpPr>
        <xdr:cNvPr id="557" name="フローチャート: 判断 556"/>
        <xdr:cNvSpPr/>
      </xdr:nvSpPr>
      <xdr:spPr>
        <a:xfrm>
          <a:off x="14649450" y="17046575"/>
          <a:ext cx="952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122555</xdr:rowOff>
    </xdr:from>
    <xdr:to>
      <xdr:col>81</xdr:col>
      <xdr:colOff>101600</xdr:colOff>
      <xdr:row>103</xdr:row>
      <xdr:rowOff>52705</xdr:rowOff>
    </xdr:to>
    <xdr:sp macro="" textlink="">
      <xdr:nvSpPr>
        <xdr:cNvPr id="558" name="フローチャート: 判断 557"/>
        <xdr:cNvSpPr/>
      </xdr:nvSpPr>
      <xdr:spPr>
        <a:xfrm>
          <a:off x="13887450" y="1703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156845</xdr:rowOff>
    </xdr:from>
    <xdr:to>
      <xdr:col>76</xdr:col>
      <xdr:colOff>165100</xdr:colOff>
      <xdr:row>103</xdr:row>
      <xdr:rowOff>86995</xdr:rowOff>
    </xdr:to>
    <xdr:sp macro="" textlink="">
      <xdr:nvSpPr>
        <xdr:cNvPr id="559" name="フローチャート: 判断 558"/>
        <xdr:cNvSpPr/>
      </xdr:nvSpPr>
      <xdr:spPr>
        <a:xfrm>
          <a:off x="13093700" y="17073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158750</xdr:rowOff>
    </xdr:from>
    <xdr:to>
      <xdr:col>72</xdr:col>
      <xdr:colOff>38100</xdr:colOff>
      <xdr:row>103</xdr:row>
      <xdr:rowOff>88900</xdr:rowOff>
    </xdr:to>
    <xdr:sp macro="" textlink="">
      <xdr:nvSpPr>
        <xdr:cNvPr id="560" name="フローチャート: 判断 559"/>
        <xdr:cNvSpPr/>
      </xdr:nvSpPr>
      <xdr:spPr>
        <a:xfrm>
          <a:off x="12299950" y="1707515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61" name="テキスト ボックス 560"/>
        <xdr:cNvSpPr txBox="1"/>
      </xdr:nvSpPr>
      <xdr:spPr>
        <a:xfrm>
          <a:off x="1452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62" name="テキスト ボックス 561"/>
        <xdr:cNvSpPr txBox="1"/>
      </xdr:nvSpPr>
      <xdr:spPr>
        <a:xfrm>
          <a:off x="13766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63" name="テキスト ボックス 562"/>
        <xdr:cNvSpPr txBox="1"/>
      </xdr:nvSpPr>
      <xdr:spPr>
        <a:xfrm>
          <a:off x="12973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64" name="テキスト ボックス 563"/>
        <xdr:cNvSpPr txBox="1"/>
      </xdr:nvSpPr>
      <xdr:spPr>
        <a:xfrm>
          <a:off x="12172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65" name="テキスト ボックス 564"/>
        <xdr:cNvSpPr txBox="1"/>
      </xdr:nvSpPr>
      <xdr:spPr>
        <a:xfrm>
          <a:off x="11366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101</xdr:row>
      <xdr:rowOff>114936</xdr:rowOff>
    </xdr:from>
    <xdr:to>
      <xdr:col>85</xdr:col>
      <xdr:colOff>177800</xdr:colOff>
      <xdr:row>102</xdr:row>
      <xdr:rowOff>45086</xdr:rowOff>
    </xdr:to>
    <xdr:sp macro="" textlink="">
      <xdr:nvSpPr>
        <xdr:cNvPr id="566" name="楕円 565"/>
        <xdr:cNvSpPr/>
      </xdr:nvSpPr>
      <xdr:spPr>
        <a:xfrm>
          <a:off x="14649450" y="16859886"/>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100</xdr:row>
      <xdr:rowOff>137813</xdr:rowOff>
    </xdr:from>
    <xdr:ext cx="405111" cy="259045"/>
    <xdr:sp macro="" textlink="">
      <xdr:nvSpPr>
        <xdr:cNvPr id="567" name="【博物館】&#10;有形固定資産減価償却率該当値テキスト"/>
        <xdr:cNvSpPr txBox="1"/>
      </xdr:nvSpPr>
      <xdr:spPr>
        <a:xfrm>
          <a:off x="14744700" y="16711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162561</xdr:rowOff>
    </xdr:from>
    <xdr:to>
      <xdr:col>81</xdr:col>
      <xdr:colOff>101600</xdr:colOff>
      <xdr:row>102</xdr:row>
      <xdr:rowOff>92711</xdr:rowOff>
    </xdr:to>
    <xdr:sp macro="" textlink="">
      <xdr:nvSpPr>
        <xdr:cNvPr id="568" name="楕円 567"/>
        <xdr:cNvSpPr/>
      </xdr:nvSpPr>
      <xdr:spPr>
        <a:xfrm>
          <a:off x="13887450" y="16907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165736</xdr:rowOff>
    </xdr:from>
    <xdr:to>
      <xdr:col>85</xdr:col>
      <xdr:colOff>127000</xdr:colOff>
      <xdr:row>102</xdr:row>
      <xdr:rowOff>41911</xdr:rowOff>
    </xdr:to>
    <xdr:cxnSp macro="">
      <xdr:nvCxnSpPr>
        <xdr:cNvPr id="569" name="直線コネクタ 568"/>
        <xdr:cNvCxnSpPr/>
      </xdr:nvCxnSpPr>
      <xdr:spPr>
        <a:xfrm flipV="1">
          <a:off x="13938250" y="16910686"/>
          <a:ext cx="762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34925</xdr:rowOff>
    </xdr:from>
    <xdr:to>
      <xdr:col>76</xdr:col>
      <xdr:colOff>165100</xdr:colOff>
      <xdr:row>102</xdr:row>
      <xdr:rowOff>136525</xdr:rowOff>
    </xdr:to>
    <xdr:sp macro="" textlink="">
      <xdr:nvSpPr>
        <xdr:cNvPr id="570" name="楕円 569"/>
        <xdr:cNvSpPr/>
      </xdr:nvSpPr>
      <xdr:spPr>
        <a:xfrm>
          <a:off x="13093700" y="16951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41911</xdr:rowOff>
    </xdr:from>
    <xdr:to>
      <xdr:col>81</xdr:col>
      <xdr:colOff>50800</xdr:colOff>
      <xdr:row>102</xdr:row>
      <xdr:rowOff>85725</xdr:rowOff>
    </xdr:to>
    <xdr:cxnSp macro="">
      <xdr:nvCxnSpPr>
        <xdr:cNvPr id="571" name="直線コネクタ 570"/>
        <xdr:cNvCxnSpPr/>
      </xdr:nvCxnSpPr>
      <xdr:spPr>
        <a:xfrm flipV="1">
          <a:off x="13144500" y="16958311"/>
          <a:ext cx="793750" cy="43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43832</xdr:rowOff>
    </xdr:from>
    <xdr:ext cx="405111" cy="259045"/>
    <xdr:sp macro="" textlink="">
      <xdr:nvSpPr>
        <xdr:cNvPr id="572" name="n_1aveValue【博物館】&#10;有形固定資産減価償却率"/>
        <xdr:cNvSpPr txBox="1"/>
      </xdr:nvSpPr>
      <xdr:spPr>
        <a:xfrm>
          <a:off x="13742044" y="17131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78122</xdr:rowOff>
    </xdr:from>
    <xdr:ext cx="405111" cy="259045"/>
    <xdr:sp macro="" textlink="">
      <xdr:nvSpPr>
        <xdr:cNvPr id="573" name="n_2aveValue【博物館】&#10;有形固定資産減価償却率"/>
        <xdr:cNvSpPr txBox="1"/>
      </xdr:nvSpPr>
      <xdr:spPr>
        <a:xfrm>
          <a:off x="12960994" y="17165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105427</xdr:rowOff>
    </xdr:from>
    <xdr:ext cx="405111" cy="259045"/>
    <xdr:sp macro="" textlink="">
      <xdr:nvSpPr>
        <xdr:cNvPr id="574" name="n_3aveValue【博物館】&#10;有形固定資産減価償却率"/>
        <xdr:cNvSpPr txBox="1"/>
      </xdr:nvSpPr>
      <xdr:spPr>
        <a:xfrm>
          <a:off x="12167244" y="1685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109238</xdr:rowOff>
    </xdr:from>
    <xdr:ext cx="405111" cy="259045"/>
    <xdr:sp macro="" textlink="">
      <xdr:nvSpPr>
        <xdr:cNvPr id="575" name="n_1mainValue【博物館】&#10;有形固定資産減価償却率"/>
        <xdr:cNvSpPr txBox="1"/>
      </xdr:nvSpPr>
      <xdr:spPr>
        <a:xfrm>
          <a:off x="13742044" y="16682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153052</xdr:rowOff>
    </xdr:from>
    <xdr:ext cx="405111" cy="259045"/>
    <xdr:sp macro="" textlink="">
      <xdr:nvSpPr>
        <xdr:cNvPr id="576" name="n_2mainValue【博物館】&#10;有形固定資産減価償却率"/>
        <xdr:cNvSpPr txBox="1"/>
      </xdr:nvSpPr>
      <xdr:spPr>
        <a:xfrm>
          <a:off x="12960994" y="16726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77" name="正方形/長方形 576"/>
        <xdr:cNvSpPr/>
      </xdr:nvSpPr>
      <xdr:spPr>
        <a:xfrm>
          <a:off x="164592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博物館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94</xdr:row>
      <xdr:rowOff>165100</xdr:rowOff>
    </xdr:from>
    <xdr:to>
      <xdr:col>106</xdr:col>
      <xdr:colOff>127000</xdr:colOff>
      <xdr:row>96</xdr:row>
      <xdr:rowOff>76200</xdr:rowOff>
    </xdr:to>
    <xdr:sp macro="" textlink="">
      <xdr:nvSpPr>
        <xdr:cNvPr id="578" name="正方形/長方形 577"/>
        <xdr:cNvSpPr/>
      </xdr:nvSpPr>
      <xdr:spPr>
        <a:xfrm>
          <a:off x="169291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96</xdr:row>
      <xdr:rowOff>25400</xdr:rowOff>
    </xdr:from>
    <xdr:to>
      <xdr:col>106</xdr:col>
      <xdr:colOff>127000</xdr:colOff>
      <xdr:row>97</xdr:row>
      <xdr:rowOff>107950</xdr:rowOff>
    </xdr:to>
    <xdr:sp macro="" textlink="">
      <xdr:nvSpPr>
        <xdr:cNvPr id="579" name="正方形/長方形 578"/>
        <xdr:cNvSpPr/>
      </xdr:nvSpPr>
      <xdr:spPr>
        <a:xfrm>
          <a:off x="169291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94</xdr:row>
      <xdr:rowOff>165100</xdr:rowOff>
    </xdr:from>
    <xdr:to>
      <xdr:col>115</xdr:col>
      <xdr:colOff>63500</xdr:colOff>
      <xdr:row>96</xdr:row>
      <xdr:rowOff>76200</xdr:rowOff>
    </xdr:to>
    <xdr:sp macro="" textlink="">
      <xdr:nvSpPr>
        <xdr:cNvPr id="580" name="正方形/長方形 579"/>
        <xdr:cNvSpPr/>
      </xdr:nvSpPr>
      <xdr:spPr>
        <a:xfrm>
          <a:off x="184086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96</xdr:row>
      <xdr:rowOff>25400</xdr:rowOff>
    </xdr:from>
    <xdr:to>
      <xdr:col>115</xdr:col>
      <xdr:colOff>63500</xdr:colOff>
      <xdr:row>97</xdr:row>
      <xdr:rowOff>107950</xdr:rowOff>
    </xdr:to>
    <xdr:sp macro="" textlink="">
      <xdr:nvSpPr>
        <xdr:cNvPr id="581" name="正方形/長方形 580"/>
        <xdr:cNvSpPr/>
      </xdr:nvSpPr>
      <xdr:spPr>
        <a:xfrm>
          <a:off x="184086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82" name="正方形/長方形 581"/>
        <xdr:cNvSpPr/>
      </xdr:nvSpPr>
      <xdr:spPr>
        <a:xfrm>
          <a:off x="164592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83" name="テキスト ボックス 582"/>
        <xdr:cNvSpPr txBox="1"/>
      </xdr:nvSpPr>
      <xdr:spPr>
        <a:xfrm>
          <a:off x="1644015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84" name="直線コネクタ 583"/>
        <xdr:cNvCxnSpPr/>
      </xdr:nvCxnSpPr>
      <xdr:spPr>
        <a:xfrm>
          <a:off x="164592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585" name="直線コネクタ 584"/>
        <xdr:cNvCxnSpPr/>
      </xdr:nvCxnSpPr>
      <xdr:spPr>
        <a:xfrm>
          <a:off x="16459200" y="18021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586" name="テキスト ボックス 585"/>
        <xdr:cNvSpPr txBox="1"/>
      </xdr:nvSpPr>
      <xdr:spPr>
        <a:xfrm>
          <a:off x="16049171" y="17879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587" name="直線コネクタ 586"/>
        <xdr:cNvCxnSpPr/>
      </xdr:nvCxnSpPr>
      <xdr:spPr>
        <a:xfrm>
          <a:off x="16459200" y="1756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588" name="テキスト ボックス 587"/>
        <xdr:cNvSpPr txBox="1"/>
      </xdr:nvSpPr>
      <xdr:spPr>
        <a:xfrm>
          <a:off x="16049171" y="174218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589" name="直線コネクタ 588"/>
        <xdr:cNvCxnSpPr/>
      </xdr:nvCxnSpPr>
      <xdr:spPr>
        <a:xfrm>
          <a:off x="16459200" y="171069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590" name="テキスト ボックス 589"/>
        <xdr:cNvSpPr txBox="1"/>
      </xdr:nvSpPr>
      <xdr:spPr>
        <a:xfrm>
          <a:off x="16049171" y="169646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591" name="直線コネクタ 590"/>
        <xdr:cNvCxnSpPr/>
      </xdr:nvCxnSpPr>
      <xdr:spPr>
        <a:xfrm>
          <a:off x="16459200" y="166497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592" name="テキスト ボックス 591"/>
        <xdr:cNvSpPr txBox="1"/>
      </xdr:nvSpPr>
      <xdr:spPr>
        <a:xfrm>
          <a:off x="16049171" y="1650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93" name="直線コネクタ 592"/>
        <xdr:cNvCxnSpPr/>
      </xdr:nvCxnSpPr>
      <xdr:spPr>
        <a:xfrm>
          <a:off x="164592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94" name="テキスト ボックス 593"/>
        <xdr:cNvSpPr txBox="1"/>
      </xdr:nvSpPr>
      <xdr:spPr>
        <a:xfrm>
          <a:off x="160491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95" name="【博物館】&#10;一人当たり面積グラフ枠"/>
        <xdr:cNvSpPr/>
      </xdr:nvSpPr>
      <xdr:spPr>
        <a:xfrm>
          <a:off x="164592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100</xdr:row>
      <xdr:rowOff>121920</xdr:rowOff>
    </xdr:from>
    <xdr:to>
      <xdr:col>116</xdr:col>
      <xdr:colOff>62864</xdr:colOff>
      <xdr:row>108</xdr:row>
      <xdr:rowOff>30480</xdr:rowOff>
    </xdr:to>
    <xdr:cxnSp macro="">
      <xdr:nvCxnSpPr>
        <xdr:cNvPr id="596" name="直線コネクタ 595"/>
        <xdr:cNvCxnSpPr/>
      </xdr:nvCxnSpPr>
      <xdr:spPr>
        <a:xfrm flipV="1">
          <a:off x="19949795" y="16695420"/>
          <a:ext cx="1269"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108</xdr:row>
      <xdr:rowOff>34307</xdr:rowOff>
    </xdr:from>
    <xdr:ext cx="469744" cy="259045"/>
    <xdr:sp macro="" textlink="">
      <xdr:nvSpPr>
        <xdr:cNvPr id="597" name="【博物館】&#10;一人当たり面積最小値テキスト"/>
        <xdr:cNvSpPr txBox="1"/>
      </xdr:nvSpPr>
      <xdr:spPr>
        <a:xfrm>
          <a:off x="20002500" y="17979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30480</xdr:rowOff>
    </xdr:from>
    <xdr:to>
      <xdr:col>116</xdr:col>
      <xdr:colOff>152400</xdr:colOff>
      <xdr:row>108</xdr:row>
      <xdr:rowOff>30480</xdr:rowOff>
    </xdr:to>
    <xdr:cxnSp macro="">
      <xdr:nvCxnSpPr>
        <xdr:cNvPr id="598" name="直線コネクタ 597"/>
        <xdr:cNvCxnSpPr/>
      </xdr:nvCxnSpPr>
      <xdr:spPr>
        <a:xfrm>
          <a:off x="19881850" y="1797558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68597</xdr:rowOff>
    </xdr:from>
    <xdr:ext cx="469744" cy="259045"/>
    <xdr:sp macro="" textlink="">
      <xdr:nvSpPr>
        <xdr:cNvPr id="599" name="【博物館】&#10;一人当たり面積最大値テキスト"/>
        <xdr:cNvSpPr txBox="1"/>
      </xdr:nvSpPr>
      <xdr:spPr>
        <a:xfrm>
          <a:off x="20002500" y="16470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121920</xdr:rowOff>
    </xdr:from>
    <xdr:to>
      <xdr:col>116</xdr:col>
      <xdr:colOff>152400</xdr:colOff>
      <xdr:row>100</xdr:row>
      <xdr:rowOff>121920</xdr:rowOff>
    </xdr:to>
    <xdr:cxnSp macro="">
      <xdr:nvCxnSpPr>
        <xdr:cNvPr id="600" name="直線コネクタ 599"/>
        <xdr:cNvCxnSpPr/>
      </xdr:nvCxnSpPr>
      <xdr:spPr>
        <a:xfrm>
          <a:off x="19881850" y="1669542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105</xdr:row>
      <xdr:rowOff>152416</xdr:rowOff>
    </xdr:from>
    <xdr:ext cx="469744" cy="259045"/>
    <xdr:sp macro="" textlink="">
      <xdr:nvSpPr>
        <xdr:cNvPr id="601" name="【博物館】&#10;一人当たり面積平均値テキスト"/>
        <xdr:cNvSpPr txBox="1"/>
      </xdr:nvSpPr>
      <xdr:spPr>
        <a:xfrm>
          <a:off x="20002500" y="175831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2539</xdr:rowOff>
    </xdr:from>
    <xdr:to>
      <xdr:col>116</xdr:col>
      <xdr:colOff>114300</xdr:colOff>
      <xdr:row>106</xdr:row>
      <xdr:rowOff>104139</xdr:rowOff>
    </xdr:to>
    <xdr:sp macro="" textlink="">
      <xdr:nvSpPr>
        <xdr:cNvPr id="602" name="フローチャート: 判断 601"/>
        <xdr:cNvSpPr/>
      </xdr:nvSpPr>
      <xdr:spPr>
        <a:xfrm>
          <a:off x="1990090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2539</xdr:rowOff>
    </xdr:from>
    <xdr:to>
      <xdr:col>112</xdr:col>
      <xdr:colOff>38100</xdr:colOff>
      <xdr:row>106</xdr:row>
      <xdr:rowOff>104139</xdr:rowOff>
    </xdr:to>
    <xdr:sp macro="" textlink="">
      <xdr:nvSpPr>
        <xdr:cNvPr id="603" name="フローチャート: 判断 602"/>
        <xdr:cNvSpPr/>
      </xdr:nvSpPr>
      <xdr:spPr>
        <a:xfrm>
          <a:off x="19157950" y="1760473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2539</xdr:rowOff>
    </xdr:from>
    <xdr:to>
      <xdr:col>107</xdr:col>
      <xdr:colOff>101600</xdr:colOff>
      <xdr:row>106</xdr:row>
      <xdr:rowOff>104139</xdr:rowOff>
    </xdr:to>
    <xdr:sp macro="" textlink="">
      <xdr:nvSpPr>
        <xdr:cNvPr id="604" name="フローチャート: 判断 603"/>
        <xdr:cNvSpPr/>
      </xdr:nvSpPr>
      <xdr:spPr>
        <a:xfrm>
          <a:off x="18345150" y="17604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48261</xdr:rowOff>
    </xdr:from>
    <xdr:to>
      <xdr:col>102</xdr:col>
      <xdr:colOff>165100</xdr:colOff>
      <xdr:row>106</xdr:row>
      <xdr:rowOff>149861</xdr:rowOff>
    </xdr:to>
    <xdr:sp macro="" textlink="">
      <xdr:nvSpPr>
        <xdr:cNvPr id="605" name="フローチャート: 判断 604"/>
        <xdr:cNvSpPr/>
      </xdr:nvSpPr>
      <xdr:spPr>
        <a:xfrm>
          <a:off x="175514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06" name="テキスト ボックス 605"/>
        <xdr:cNvSpPr txBox="1"/>
      </xdr:nvSpPr>
      <xdr:spPr>
        <a:xfrm>
          <a:off x="19780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07" name="テキスト ボックス 606"/>
        <xdr:cNvSpPr txBox="1"/>
      </xdr:nvSpPr>
      <xdr:spPr>
        <a:xfrm>
          <a:off x="190309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08" name="テキスト ボックス 607"/>
        <xdr:cNvSpPr txBox="1"/>
      </xdr:nvSpPr>
      <xdr:spPr>
        <a:xfrm>
          <a:off x="182245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09" name="テキスト ボックス 608"/>
        <xdr:cNvSpPr txBox="1"/>
      </xdr:nvSpPr>
      <xdr:spPr>
        <a:xfrm>
          <a:off x="174307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10" name="テキスト ボックス 609"/>
        <xdr:cNvSpPr txBox="1"/>
      </xdr:nvSpPr>
      <xdr:spPr>
        <a:xfrm>
          <a:off x="166306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82550</xdr:rowOff>
    </xdr:from>
    <xdr:to>
      <xdr:col>116</xdr:col>
      <xdr:colOff>114300</xdr:colOff>
      <xdr:row>106</xdr:row>
      <xdr:rowOff>12700</xdr:rowOff>
    </xdr:to>
    <xdr:sp macro="" textlink="">
      <xdr:nvSpPr>
        <xdr:cNvPr id="611" name="楕円 610"/>
        <xdr:cNvSpPr/>
      </xdr:nvSpPr>
      <xdr:spPr>
        <a:xfrm>
          <a:off x="1990090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104</xdr:row>
      <xdr:rowOff>105427</xdr:rowOff>
    </xdr:from>
    <xdr:ext cx="469744" cy="259045"/>
    <xdr:sp macro="" textlink="">
      <xdr:nvSpPr>
        <xdr:cNvPr id="612" name="【博物館】&#10;一人当たり面積該当値テキスト"/>
        <xdr:cNvSpPr txBox="1"/>
      </xdr:nvSpPr>
      <xdr:spPr>
        <a:xfrm>
          <a:off x="20002500" y="1736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105</xdr:row>
      <xdr:rowOff>82550</xdr:rowOff>
    </xdr:from>
    <xdr:to>
      <xdr:col>112</xdr:col>
      <xdr:colOff>38100</xdr:colOff>
      <xdr:row>106</xdr:row>
      <xdr:rowOff>12700</xdr:rowOff>
    </xdr:to>
    <xdr:sp macro="" textlink="">
      <xdr:nvSpPr>
        <xdr:cNvPr id="613" name="楕円 612"/>
        <xdr:cNvSpPr/>
      </xdr:nvSpPr>
      <xdr:spPr>
        <a:xfrm>
          <a:off x="19157950" y="175133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105</xdr:row>
      <xdr:rowOff>133350</xdr:rowOff>
    </xdr:from>
    <xdr:to>
      <xdr:col>116</xdr:col>
      <xdr:colOff>63500</xdr:colOff>
      <xdr:row>105</xdr:row>
      <xdr:rowOff>133350</xdr:rowOff>
    </xdr:to>
    <xdr:cxnSp macro="">
      <xdr:nvCxnSpPr>
        <xdr:cNvPr id="614" name="直線コネクタ 613"/>
        <xdr:cNvCxnSpPr/>
      </xdr:nvCxnSpPr>
      <xdr:spPr>
        <a:xfrm>
          <a:off x="19202400" y="17564100"/>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105</xdr:row>
      <xdr:rowOff>82550</xdr:rowOff>
    </xdr:from>
    <xdr:to>
      <xdr:col>107</xdr:col>
      <xdr:colOff>101600</xdr:colOff>
      <xdr:row>106</xdr:row>
      <xdr:rowOff>12700</xdr:rowOff>
    </xdr:to>
    <xdr:sp macro="" textlink="">
      <xdr:nvSpPr>
        <xdr:cNvPr id="615" name="楕円 614"/>
        <xdr:cNvSpPr/>
      </xdr:nvSpPr>
      <xdr:spPr>
        <a:xfrm>
          <a:off x="18345150" y="1751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105</xdr:row>
      <xdr:rowOff>133350</xdr:rowOff>
    </xdr:from>
    <xdr:to>
      <xdr:col>111</xdr:col>
      <xdr:colOff>177800</xdr:colOff>
      <xdr:row>105</xdr:row>
      <xdr:rowOff>133350</xdr:rowOff>
    </xdr:to>
    <xdr:cxnSp macro="">
      <xdr:nvCxnSpPr>
        <xdr:cNvPr id="616" name="直線コネクタ 615"/>
        <xdr:cNvCxnSpPr/>
      </xdr:nvCxnSpPr>
      <xdr:spPr>
        <a:xfrm>
          <a:off x="18395950" y="17564100"/>
          <a:ext cx="806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95266</xdr:rowOff>
    </xdr:from>
    <xdr:ext cx="469744" cy="259045"/>
    <xdr:sp macro="" textlink="">
      <xdr:nvSpPr>
        <xdr:cNvPr id="617" name="n_1aveValue【博物館】&#10;一人当たり面積"/>
        <xdr:cNvSpPr txBox="1"/>
      </xdr:nvSpPr>
      <xdr:spPr>
        <a:xfrm>
          <a:off x="189802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95266</xdr:rowOff>
    </xdr:from>
    <xdr:ext cx="469744" cy="259045"/>
    <xdr:sp macro="" textlink="">
      <xdr:nvSpPr>
        <xdr:cNvPr id="618" name="n_2aveValue【博物館】&#10;一人当たり面積"/>
        <xdr:cNvSpPr txBox="1"/>
      </xdr:nvSpPr>
      <xdr:spPr>
        <a:xfrm>
          <a:off x="18180127" y="17697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166388</xdr:rowOff>
    </xdr:from>
    <xdr:ext cx="469744" cy="259045"/>
    <xdr:sp macro="" textlink="">
      <xdr:nvSpPr>
        <xdr:cNvPr id="619" name="n_3aveValue【博物館】&#10;一人当たり面積"/>
        <xdr:cNvSpPr txBox="1"/>
      </xdr:nvSpPr>
      <xdr:spPr>
        <a:xfrm>
          <a:off x="17386377" y="1742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29227</xdr:rowOff>
    </xdr:from>
    <xdr:ext cx="469744" cy="259045"/>
    <xdr:sp macro="" textlink="">
      <xdr:nvSpPr>
        <xdr:cNvPr id="620" name="n_1mainValue【博物館】&#10;一人当たり面積"/>
        <xdr:cNvSpPr txBox="1"/>
      </xdr:nvSpPr>
      <xdr:spPr>
        <a:xfrm>
          <a:off x="189802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29227</xdr:rowOff>
    </xdr:from>
    <xdr:ext cx="469744" cy="259045"/>
    <xdr:sp macro="" textlink="">
      <xdr:nvSpPr>
        <xdr:cNvPr id="621" name="n_2mainValue【博物館】&#10;一人当たり面積"/>
        <xdr:cNvSpPr txBox="1"/>
      </xdr:nvSpPr>
      <xdr:spPr>
        <a:xfrm>
          <a:off x="18180127" y="1728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22" name="正方形/長方形 62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23" name="正方形/長方形 62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24" name="テキスト ボックス 62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グループ内で見ると、本県の有形固定資産原価償却率は、特に道路、橋りょう・トンネル、図書館で高く、公営住宅、学校施設、博物館では平均並みとなっている。</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道路、橋りょう・トンネルについては、本県においてはいずれも道路台帳記載の取得年度を減価償却開始年度とし、補修工事等を行った場合であっても当初取得年度を開始年度としていることから、減価償却率が高くなる傾向があると考えられる。引き続き適正な管理を行っていく。</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　図書館については、昭和</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45</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年度に共用開始した県立図書館が償却開始から</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49</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年を経過し、耐用年数である</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年に迫りつつあることから高くなっているが、本施設については平成</a:t>
          </a:r>
          <a:r>
            <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24</a:t>
          </a:r>
          <a:r>
            <a:rPr kumimoji="1" lang="ja-JP" altLang="en-US"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年度に耐震改修を完了しており、安全及び使用上の問題はない。</a:t>
          </a:r>
          <a:endParaRPr kumimoji="1" lang="en-US" altLang="ja-JP" sz="14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577850" y="127000"/>
          <a:ext cx="114236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7145000" y="190500"/>
          <a:ext cx="358140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7164050" y="215900"/>
          <a:ext cx="353695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7189450" y="241300"/>
          <a:ext cx="34798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4636750" y="190500"/>
          <a:ext cx="2393950" cy="53975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4662150" y="215900"/>
          <a:ext cx="2349500" cy="4889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4687550" y="241300"/>
          <a:ext cx="2292350" cy="43815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685800" y="863600"/>
          <a:ext cx="9086850" cy="17145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12800" y="895350"/>
          <a:ext cx="1244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012950" y="895350"/>
          <a:ext cx="120015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213100" y="895350"/>
          <a:ext cx="13716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4584700" y="914400"/>
          <a:ext cx="18224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6407150" y="914400"/>
          <a:ext cx="1136650" cy="9080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7607300" y="927100"/>
          <a:ext cx="577850" cy="901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4584700" y="1657350"/>
          <a:ext cx="182245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6470650" y="1657350"/>
          <a:ext cx="3086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9969500" y="863600"/>
          <a:ext cx="1371600" cy="122555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0210800" y="927100"/>
          <a:ext cx="120015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0210800" y="1181100"/>
          <a:ext cx="120015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0210800" y="1498600"/>
          <a:ext cx="1308100" cy="6159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0052050" y="1009650"/>
          <a:ext cx="1905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0106025" y="9652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0106025" y="12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0131425" y="1479550"/>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0071100" y="147955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0131425" y="1704975"/>
          <a:ext cx="0" cy="1333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0071100" y="1841500"/>
          <a:ext cx="15240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4609532" cy="259045"/>
    <xdr:sp macro="" textlink="">
      <xdr:nvSpPr>
        <xdr:cNvPr id="29" name="テキスト ボックス 28"/>
        <xdr:cNvSpPr txBox="1"/>
      </xdr:nvSpPr>
      <xdr:spPr>
        <a:xfrm>
          <a:off x="641350" y="269875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twoCellAnchor>
    <xdr:from>
      <xdr:col>4</xdr:col>
      <xdr:colOff>171450</xdr:colOff>
      <xdr:row>17</xdr:row>
      <xdr:rowOff>133350</xdr:rowOff>
    </xdr:from>
    <xdr:to>
      <xdr:col>54</xdr:col>
      <xdr:colOff>171450</xdr:colOff>
      <xdr:row>18</xdr:row>
      <xdr:rowOff>152400</xdr:rowOff>
    </xdr:to>
    <xdr:sp macro="" textlink="">
      <xdr:nvSpPr>
        <xdr:cNvPr id="30" name="大かっこ 29"/>
        <xdr:cNvSpPr/>
      </xdr:nvSpPr>
      <xdr:spPr>
        <a:xfrm>
          <a:off x="857250" y="2946400"/>
          <a:ext cx="8572500" cy="18415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17</xdr:row>
      <xdr:rowOff>133350</xdr:rowOff>
    </xdr:from>
    <xdr:ext cx="8590942" cy="259045"/>
    <xdr:sp macro="" textlink="">
      <xdr:nvSpPr>
        <xdr:cNvPr id="31" name="テキスト ボックス 30"/>
        <xdr:cNvSpPr txBox="1"/>
      </xdr:nvSpPr>
      <xdr:spPr>
        <a:xfrm>
          <a:off x="641350" y="29464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oneCellAnchor>
    <xdr:from>
      <xdr:col>3</xdr:col>
      <xdr:colOff>127000</xdr:colOff>
      <xdr:row>19</xdr:row>
      <xdr:rowOff>44450</xdr:rowOff>
    </xdr:from>
    <xdr:ext cx="6046335" cy="259045"/>
    <xdr:sp macro="" textlink="">
      <xdr:nvSpPr>
        <xdr:cNvPr id="32" name="テキスト ボックス 31"/>
        <xdr:cNvSpPr txBox="1"/>
      </xdr:nvSpPr>
      <xdr:spPr>
        <a:xfrm>
          <a:off x="641350" y="31877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41350" y="343535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4" name="正方形/長方形 33"/>
        <xdr:cNvSpPr/>
      </xdr:nvSpPr>
      <xdr:spPr>
        <a:xfrm>
          <a:off x="6858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28</xdr:row>
      <xdr:rowOff>50800</xdr:rowOff>
    </xdr:from>
    <xdr:to>
      <xdr:col>14</xdr:col>
      <xdr:colOff>127000</xdr:colOff>
      <xdr:row>29</xdr:row>
      <xdr:rowOff>133350</xdr:rowOff>
    </xdr:to>
    <xdr:sp macro="" textlink="">
      <xdr:nvSpPr>
        <xdr:cNvPr id="35" name="正方形/長方形 34"/>
        <xdr:cNvSpPr/>
      </xdr:nvSpPr>
      <xdr:spPr>
        <a:xfrm>
          <a:off x="1155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29</xdr:row>
      <xdr:rowOff>82550</xdr:rowOff>
    </xdr:from>
    <xdr:to>
      <xdr:col>14</xdr:col>
      <xdr:colOff>127000</xdr:colOff>
      <xdr:row>30</xdr:row>
      <xdr:rowOff>165100</xdr:rowOff>
    </xdr:to>
    <xdr:sp macro="" textlink="">
      <xdr:nvSpPr>
        <xdr:cNvPr id="36" name="正方形/長方形 35"/>
        <xdr:cNvSpPr/>
      </xdr:nvSpPr>
      <xdr:spPr>
        <a:xfrm>
          <a:off x="1155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28</xdr:row>
      <xdr:rowOff>50800</xdr:rowOff>
    </xdr:from>
    <xdr:to>
      <xdr:col>23</xdr:col>
      <xdr:colOff>63500</xdr:colOff>
      <xdr:row>29</xdr:row>
      <xdr:rowOff>133350</xdr:rowOff>
    </xdr:to>
    <xdr:sp macro="" textlink="">
      <xdr:nvSpPr>
        <xdr:cNvPr id="37" name="正方形/長方形 36"/>
        <xdr:cNvSpPr/>
      </xdr:nvSpPr>
      <xdr:spPr>
        <a:xfrm>
          <a:off x="26352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29</xdr:row>
      <xdr:rowOff>82550</xdr:rowOff>
    </xdr:from>
    <xdr:to>
      <xdr:col>23</xdr:col>
      <xdr:colOff>63500</xdr:colOff>
      <xdr:row>30</xdr:row>
      <xdr:rowOff>165100</xdr:rowOff>
    </xdr:to>
    <xdr:sp macro="" textlink="">
      <xdr:nvSpPr>
        <xdr:cNvPr id="38" name="正方形/長方形 37"/>
        <xdr:cNvSpPr/>
      </xdr:nvSpPr>
      <xdr:spPr>
        <a:xfrm>
          <a:off x="26352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xdr:cNvSpPr/>
      </xdr:nvSpPr>
      <xdr:spPr>
        <a:xfrm>
          <a:off x="6858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xdr:cNvSpPr txBox="1"/>
      </xdr:nvSpPr>
      <xdr:spPr>
        <a:xfrm>
          <a:off x="6667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xdr:cNvCxnSpPr/>
      </xdr:nvCxnSpPr>
      <xdr:spPr>
        <a:xfrm>
          <a:off x="6858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xdr:cNvSpPr txBox="1"/>
      </xdr:nvSpPr>
      <xdr:spPr>
        <a:xfrm>
          <a:off x="384961" y="72110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3" name="直線コネクタ 42"/>
        <xdr:cNvCxnSpPr/>
      </xdr:nvCxnSpPr>
      <xdr:spPr>
        <a:xfrm>
          <a:off x="685800" y="6908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40</xdr:row>
      <xdr:rowOff>162577</xdr:rowOff>
    </xdr:from>
    <xdr:ext cx="403059" cy="259045"/>
    <xdr:sp macro="" textlink="">
      <xdr:nvSpPr>
        <xdr:cNvPr id="44" name="テキスト ボックス 43"/>
        <xdr:cNvSpPr txBox="1"/>
      </xdr:nvSpPr>
      <xdr:spPr>
        <a:xfrm>
          <a:off x="339891" y="677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5" name="直線コネクタ 44"/>
        <xdr:cNvCxnSpPr/>
      </xdr:nvCxnSpPr>
      <xdr:spPr>
        <a:xfrm>
          <a:off x="685800" y="64643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6" name="テキスト ボックス 45"/>
        <xdr:cNvSpPr txBox="1"/>
      </xdr:nvSpPr>
      <xdr:spPr>
        <a:xfrm>
          <a:off x="339891" y="63284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7" name="直線コネクタ 46"/>
        <xdr:cNvCxnSpPr/>
      </xdr:nvCxnSpPr>
      <xdr:spPr>
        <a:xfrm>
          <a:off x="685800" y="60261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8" name="テキスト ボックス 47"/>
        <xdr:cNvSpPr txBox="1"/>
      </xdr:nvSpPr>
      <xdr:spPr>
        <a:xfrm>
          <a:off x="339891" y="5890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49" name="直線コネクタ 48"/>
        <xdr:cNvCxnSpPr/>
      </xdr:nvCxnSpPr>
      <xdr:spPr>
        <a:xfrm>
          <a:off x="685800" y="55880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0" name="テキスト ボックス 49"/>
        <xdr:cNvSpPr txBox="1"/>
      </xdr:nvSpPr>
      <xdr:spPr>
        <a:xfrm>
          <a:off x="339891" y="5452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1" name="直線コネクタ 50"/>
        <xdr:cNvCxnSpPr/>
      </xdr:nvCxnSpPr>
      <xdr:spPr>
        <a:xfrm>
          <a:off x="6858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2" name="テキスト ボックス 51"/>
        <xdr:cNvSpPr txBox="1"/>
      </xdr:nvSpPr>
      <xdr:spPr>
        <a:xfrm>
          <a:off x="2757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3" name="【体育館・プール】&#10;有形固定資産減価償却率グラフ枠"/>
        <xdr:cNvSpPr/>
      </xdr:nvSpPr>
      <xdr:spPr>
        <a:xfrm>
          <a:off x="6858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33</xdr:row>
      <xdr:rowOff>9906</xdr:rowOff>
    </xdr:from>
    <xdr:to>
      <xdr:col>24</xdr:col>
      <xdr:colOff>62865</xdr:colOff>
      <xdr:row>41</xdr:row>
      <xdr:rowOff>110490</xdr:rowOff>
    </xdr:to>
    <xdr:cxnSp macro="">
      <xdr:nvCxnSpPr>
        <xdr:cNvPr id="54" name="直線コネクタ 53"/>
        <xdr:cNvCxnSpPr/>
      </xdr:nvCxnSpPr>
      <xdr:spPr>
        <a:xfrm flipV="1">
          <a:off x="4176395" y="5464556"/>
          <a:ext cx="1270" cy="1421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114317</xdr:rowOff>
    </xdr:from>
    <xdr:ext cx="405111" cy="259045"/>
    <xdr:sp macro="" textlink="">
      <xdr:nvSpPr>
        <xdr:cNvPr id="55" name="【体育館・プール】&#10;有形固定資産減価償却率最小値テキスト"/>
        <xdr:cNvSpPr txBox="1"/>
      </xdr:nvSpPr>
      <xdr:spPr>
        <a:xfrm>
          <a:off x="4229100" y="6889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110490</xdr:rowOff>
    </xdr:from>
    <xdr:to>
      <xdr:col>24</xdr:col>
      <xdr:colOff>152400</xdr:colOff>
      <xdr:row>41</xdr:row>
      <xdr:rowOff>110490</xdr:rowOff>
    </xdr:to>
    <xdr:cxnSp macro="">
      <xdr:nvCxnSpPr>
        <xdr:cNvPr id="56" name="直線コネクタ 55"/>
        <xdr:cNvCxnSpPr/>
      </xdr:nvCxnSpPr>
      <xdr:spPr>
        <a:xfrm>
          <a:off x="4108450" y="68859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128033</xdr:rowOff>
    </xdr:from>
    <xdr:ext cx="405111" cy="259045"/>
    <xdr:sp macro="" textlink="">
      <xdr:nvSpPr>
        <xdr:cNvPr id="57" name="【体育館・プール】&#10;有形固定資産減価償却率最大値テキスト"/>
        <xdr:cNvSpPr txBox="1"/>
      </xdr:nvSpPr>
      <xdr:spPr>
        <a:xfrm>
          <a:off x="4229100" y="52524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9906</xdr:rowOff>
    </xdr:from>
    <xdr:to>
      <xdr:col>24</xdr:col>
      <xdr:colOff>152400</xdr:colOff>
      <xdr:row>33</xdr:row>
      <xdr:rowOff>9906</xdr:rowOff>
    </xdr:to>
    <xdr:cxnSp macro="">
      <xdr:nvCxnSpPr>
        <xdr:cNvPr id="58" name="直線コネクタ 57"/>
        <xdr:cNvCxnSpPr/>
      </xdr:nvCxnSpPr>
      <xdr:spPr>
        <a:xfrm>
          <a:off x="4108450" y="546455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76979</xdr:rowOff>
    </xdr:from>
    <xdr:ext cx="405111" cy="259045"/>
    <xdr:sp macro="" textlink="">
      <xdr:nvSpPr>
        <xdr:cNvPr id="59" name="【体育館・プール】&#10;有形固定資産減価償却率平均値テキスト"/>
        <xdr:cNvSpPr txBox="1"/>
      </xdr:nvSpPr>
      <xdr:spPr>
        <a:xfrm>
          <a:off x="4229100" y="619202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98552</xdr:rowOff>
    </xdr:from>
    <xdr:to>
      <xdr:col>24</xdr:col>
      <xdr:colOff>114300</xdr:colOff>
      <xdr:row>38</xdr:row>
      <xdr:rowOff>28702</xdr:rowOff>
    </xdr:to>
    <xdr:sp macro="" textlink="">
      <xdr:nvSpPr>
        <xdr:cNvPr id="60" name="フローチャート: 判断 59"/>
        <xdr:cNvSpPr/>
      </xdr:nvSpPr>
      <xdr:spPr>
        <a:xfrm>
          <a:off x="4127500" y="621360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116840</xdr:rowOff>
    </xdr:from>
    <xdr:to>
      <xdr:col>20</xdr:col>
      <xdr:colOff>38100</xdr:colOff>
      <xdr:row>38</xdr:row>
      <xdr:rowOff>46990</xdr:rowOff>
    </xdr:to>
    <xdr:sp macro="" textlink="">
      <xdr:nvSpPr>
        <xdr:cNvPr id="61" name="フローチャート: 判断 60"/>
        <xdr:cNvSpPr/>
      </xdr:nvSpPr>
      <xdr:spPr>
        <a:xfrm>
          <a:off x="3384550" y="623189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93980</xdr:rowOff>
    </xdr:from>
    <xdr:to>
      <xdr:col>15</xdr:col>
      <xdr:colOff>101600</xdr:colOff>
      <xdr:row>38</xdr:row>
      <xdr:rowOff>24130</xdr:rowOff>
    </xdr:to>
    <xdr:sp macro="" textlink="">
      <xdr:nvSpPr>
        <xdr:cNvPr id="62" name="フローチャート: 判断 61"/>
        <xdr:cNvSpPr/>
      </xdr:nvSpPr>
      <xdr:spPr>
        <a:xfrm>
          <a:off x="2571750" y="620903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125984</xdr:rowOff>
    </xdr:from>
    <xdr:to>
      <xdr:col>10</xdr:col>
      <xdr:colOff>165100</xdr:colOff>
      <xdr:row>36</xdr:row>
      <xdr:rowOff>56134</xdr:rowOff>
    </xdr:to>
    <xdr:sp macro="" textlink="">
      <xdr:nvSpPr>
        <xdr:cNvPr id="63" name="フローチャート: 判断 62"/>
        <xdr:cNvSpPr/>
      </xdr:nvSpPr>
      <xdr:spPr>
        <a:xfrm>
          <a:off x="1778000" y="5910834"/>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4" name="テキスト ボックス 63"/>
        <xdr:cNvSpPr txBox="1"/>
      </xdr:nvSpPr>
      <xdr:spPr>
        <a:xfrm>
          <a:off x="40068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5" name="テキスト ボックス 64"/>
        <xdr:cNvSpPr txBox="1"/>
      </xdr:nvSpPr>
      <xdr:spPr>
        <a:xfrm>
          <a:off x="32575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6" name="テキスト ボックス 65"/>
        <xdr:cNvSpPr txBox="1"/>
      </xdr:nvSpPr>
      <xdr:spPr>
        <a:xfrm>
          <a:off x="24511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7" name="テキスト ボックス 66"/>
        <xdr:cNvSpPr txBox="1"/>
      </xdr:nvSpPr>
      <xdr:spPr>
        <a:xfrm>
          <a:off x="1657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8" name="テキスト ボックス 67"/>
        <xdr:cNvSpPr txBox="1"/>
      </xdr:nvSpPr>
      <xdr:spPr>
        <a:xfrm>
          <a:off x="857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105410</xdr:rowOff>
    </xdr:from>
    <xdr:to>
      <xdr:col>24</xdr:col>
      <xdr:colOff>114300</xdr:colOff>
      <xdr:row>37</xdr:row>
      <xdr:rowOff>35560</xdr:rowOff>
    </xdr:to>
    <xdr:sp macro="" textlink="">
      <xdr:nvSpPr>
        <xdr:cNvPr id="69" name="楕円 68"/>
        <xdr:cNvSpPr/>
      </xdr:nvSpPr>
      <xdr:spPr>
        <a:xfrm>
          <a:off x="4127500" y="605536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128287</xdr:rowOff>
    </xdr:from>
    <xdr:ext cx="405111" cy="259045"/>
    <xdr:sp macro="" textlink="">
      <xdr:nvSpPr>
        <xdr:cNvPr id="70" name="【体育館・プール】&#10;有形固定資産減価償却率該当値テキスト"/>
        <xdr:cNvSpPr txBox="1"/>
      </xdr:nvSpPr>
      <xdr:spPr>
        <a:xfrm>
          <a:off x="4229100" y="5913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144272</xdr:rowOff>
    </xdr:from>
    <xdr:to>
      <xdr:col>20</xdr:col>
      <xdr:colOff>38100</xdr:colOff>
      <xdr:row>37</xdr:row>
      <xdr:rowOff>74422</xdr:rowOff>
    </xdr:to>
    <xdr:sp macro="" textlink="">
      <xdr:nvSpPr>
        <xdr:cNvPr id="71" name="楕円 70"/>
        <xdr:cNvSpPr/>
      </xdr:nvSpPr>
      <xdr:spPr>
        <a:xfrm>
          <a:off x="3384550" y="6094222"/>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156210</xdr:rowOff>
    </xdr:from>
    <xdr:to>
      <xdr:col>24</xdr:col>
      <xdr:colOff>63500</xdr:colOff>
      <xdr:row>37</xdr:row>
      <xdr:rowOff>23622</xdr:rowOff>
    </xdr:to>
    <xdr:cxnSp macro="">
      <xdr:nvCxnSpPr>
        <xdr:cNvPr id="72" name="直線コネクタ 71"/>
        <xdr:cNvCxnSpPr/>
      </xdr:nvCxnSpPr>
      <xdr:spPr>
        <a:xfrm flipV="1">
          <a:off x="3429000" y="6106160"/>
          <a:ext cx="749300" cy="325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9398</xdr:rowOff>
    </xdr:from>
    <xdr:to>
      <xdr:col>15</xdr:col>
      <xdr:colOff>101600</xdr:colOff>
      <xdr:row>37</xdr:row>
      <xdr:rowOff>110998</xdr:rowOff>
    </xdr:to>
    <xdr:sp macro="" textlink="">
      <xdr:nvSpPr>
        <xdr:cNvPr id="73" name="楕円 72"/>
        <xdr:cNvSpPr/>
      </xdr:nvSpPr>
      <xdr:spPr>
        <a:xfrm>
          <a:off x="2571750" y="6124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23622</xdr:rowOff>
    </xdr:from>
    <xdr:to>
      <xdr:col>19</xdr:col>
      <xdr:colOff>177800</xdr:colOff>
      <xdr:row>37</xdr:row>
      <xdr:rowOff>60198</xdr:rowOff>
    </xdr:to>
    <xdr:cxnSp macro="">
      <xdr:nvCxnSpPr>
        <xdr:cNvPr id="74" name="直線コネクタ 73"/>
        <xdr:cNvCxnSpPr/>
      </xdr:nvCxnSpPr>
      <xdr:spPr>
        <a:xfrm flipV="1">
          <a:off x="2622550" y="6138672"/>
          <a:ext cx="80645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38117</xdr:rowOff>
    </xdr:from>
    <xdr:ext cx="405111" cy="259045"/>
    <xdr:sp macro="" textlink="">
      <xdr:nvSpPr>
        <xdr:cNvPr id="75" name="n_1aveValue【体育館・プール】&#10;有形固定資産減価償却率"/>
        <xdr:cNvSpPr txBox="1"/>
      </xdr:nvSpPr>
      <xdr:spPr>
        <a:xfrm>
          <a:off x="3239144" y="6318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15257</xdr:rowOff>
    </xdr:from>
    <xdr:ext cx="405111" cy="259045"/>
    <xdr:sp macro="" textlink="">
      <xdr:nvSpPr>
        <xdr:cNvPr id="76" name="n_2aveValue【体育館・プール】&#10;有形固定資産減価償却率"/>
        <xdr:cNvSpPr txBox="1"/>
      </xdr:nvSpPr>
      <xdr:spPr>
        <a:xfrm>
          <a:off x="2439044" y="6295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72661</xdr:rowOff>
    </xdr:from>
    <xdr:ext cx="405111" cy="259045"/>
    <xdr:sp macro="" textlink="">
      <xdr:nvSpPr>
        <xdr:cNvPr id="77" name="n_3aveValue【体育館・プール】&#10;有形固定資産減価償却率"/>
        <xdr:cNvSpPr txBox="1"/>
      </xdr:nvSpPr>
      <xdr:spPr>
        <a:xfrm>
          <a:off x="1645294" y="56924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90949</xdr:rowOff>
    </xdr:from>
    <xdr:ext cx="405111" cy="259045"/>
    <xdr:sp macro="" textlink="">
      <xdr:nvSpPr>
        <xdr:cNvPr id="78" name="n_1mainValue【体育館・プール】&#10;有形固定資産減価償却率"/>
        <xdr:cNvSpPr txBox="1"/>
      </xdr:nvSpPr>
      <xdr:spPr>
        <a:xfrm>
          <a:off x="3239144" y="58757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127525</xdr:rowOff>
    </xdr:from>
    <xdr:ext cx="405111" cy="259045"/>
    <xdr:sp macro="" textlink="">
      <xdr:nvSpPr>
        <xdr:cNvPr id="79" name="n_2mainValue【体育館・プール】&#10;有形固定資産減価償却率"/>
        <xdr:cNvSpPr txBox="1"/>
      </xdr:nvSpPr>
      <xdr:spPr>
        <a:xfrm>
          <a:off x="2439044" y="5912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0" name="正方形/長方形 79"/>
        <xdr:cNvSpPr/>
      </xdr:nvSpPr>
      <xdr:spPr>
        <a:xfrm>
          <a:off x="595630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28</xdr:row>
      <xdr:rowOff>50800</xdr:rowOff>
    </xdr:from>
    <xdr:to>
      <xdr:col>45</xdr:col>
      <xdr:colOff>63500</xdr:colOff>
      <xdr:row>29</xdr:row>
      <xdr:rowOff>133350</xdr:rowOff>
    </xdr:to>
    <xdr:sp macro="" textlink="">
      <xdr:nvSpPr>
        <xdr:cNvPr id="81" name="正方形/長方形 80"/>
        <xdr:cNvSpPr/>
      </xdr:nvSpPr>
      <xdr:spPr>
        <a:xfrm>
          <a:off x="64071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29</xdr:row>
      <xdr:rowOff>82550</xdr:rowOff>
    </xdr:from>
    <xdr:to>
      <xdr:col>45</xdr:col>
      <xdr:colOff>63500</xdr:colOff>
      <xdr:row>30</xdr:row>
      <xdr:rowOff>165100</xdr:rowOff>
    </xdr:to>
    <xdr:sp macro="" textlink="">
      <xdr:nvSpPr>
        <xdr:cNvPr id="82" name="正方形/長方形 81"/>
        <xdr:cNvSpPr/>
      </xdr:nvSpPr>
      <xdr:spPr>
        <a:xfrm>
          <a:off x="64071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28</xdr:row>
      <xdr:rowOff>50800</xdr:rowOff>
    </xdr:from>
    <xdr:to>
      <xdr:col>54</xdr:col>
      <xdr:colOff>0</xdr:colOff>
      <xdr:row>29</xdr:row>
      <xdr:rowOff>133350</xdr:rowOff>
    </xdr:to>
    <xdr:sp macro="" textlink="">
      <xdr:nvSpPr>
        <xdr:cNvPr id="83" name="正方形/長方形 82"/>
        <xdr:cNvSpPr/>
      </xdr:nvSpPr>
      <xdr:spPr>
        <a:xfrm>
          <a:off x="78867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29</xdr:row>
      <xdr:rowOff>82550</xdr:rowOff>
    </xdr:from>
    <xdr:to>
      <xdr:col>54</xdr:col>
      <xdr:colOff>0</xdr:colOff>
      <xdr:row>30</xdr:row>
      <xdr:rowOff>165100</xdr:rowOff>
    </xdr:to>
    <xdr:sp macro="" textlink="">
      <xdr:nvSpPr>
        <xdr:cNvPr id="84" name="正方形/長方形 83"/>
        <xdr:cNvSpPr/>
      </xdr:nvSpPr>
      <xdr:spPr>
        <a:xfrm>
          <a:off x="78867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5" name="正方形/長方形 84"/>
        <xdr:cNvSpPr/>
      </xdr:nvSpPr>
      <xdr:spPr>
        <a:xfrm>
          <a:off x="595630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6" name="テキスト ボックス 85"/>
        <xdr:cNvSpPr txBox="1"/>
      </xdr:nvSpPr>
      <xdr:spPr>
        <a:xfrm>
          <a:off x="591820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7" name="直線コネクタ 86"/>
        <xdr:cNvCxnSpPr/>
      </xdr:nvCxnSpPr>
      <xdr:spPr>
        <a:xfrm>
          <a:off x="5956300" y="7346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8" name="直線コネクタ 87"/>
        <xdr:cNvCxnSpPr/>
      </xdr:nvCxnSpPr>
      <xdr:spPr>
        <a:xfrm>
          <a:off x="5956300" y="6978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9" name="テキスト ボックス 88"/>
        <xdr:cNvSpPr txBox="1"/>
      </xdr:nvSpPr>
      <xdr:spPr>
        <a:xfrm>
          <a:off x="552722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0" name="直線コネクタ 89"/>
        <xdr:cNvCxnSpPr/>
      </xdr:nvCxnSpPr>
      <xdr:spPr>
        <a:xfrm>
          <a:off x="5956300" y="6610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1" name="テキスト ボックス 90"/>
        <xdr:cNvSpPr txBox="1"/>
      </xdr:nvSpPr>
      <xdr:spPr>
        <a:xfrm>
          <a:off x="552722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2" name="直線コネクタ 91"/>
        <xdr:cNvCxnSpPr/>
      </xdr:nvCxnSpPr>
      <xdr:spPr>
        <a:xfrm>
          <a:off x="5956300" y="6248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3" name="テキスト ボックス 92"/>
        <xdr:cNvSpPr txBox="1"/>
      </xdr:nvSpPr>
      <xdr:spPr>
        <a:xfrm>
          <a:off x="552722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4" name="直線コネクタ 93"/>
        <xdr:cNvCxnSpPr/>
      </xdr:nvCxnSpPr>
      <xdr:spPr>
        <a:xfrm>
          <a:off x="5956300" y="5880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95" name="テキスト ボックス 94"/>
        <xdr:cNvSpPr txBox="1"/>
      </xdr:nvSpPr>
      <xdr:spPr>
        <a:xfrm>
          <a:off x="552722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6" name="直線コネクタ 95"/>
        <xdr:cNvCxnSpPr/>
      </xdr:nvCxnSpPr>
      <xdr:spPr>
        <a:xfrm>
          <a:off x="5956300" y="5511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97" name="テキスト ボックス 96"/>
        <xdr:cNvSpPr txBox="1"/>
      </xdr:nvSpPr>
      <xdr:spPr>
        <a:xfrm>
          <a:off x="552722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8" name="直線コネクタ 97"/>
        <xdr:cNvCxnSpPr/>
      </xdr:nvCxnSpPr>
      <xdr:spPr>
        <a:xfrm>
          <a:off x="5956300" y="514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9" name="テキスト ボックス 98"/>
        <xdr:cNvSpPr txBox="1"/>
      </xdr:nvSpPr>
      <xdr:spPr>
        <a:xfrm>
          <a:off x="552722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0" name="【体育館・プール】&#10;一人当たり面積グラフ枠"/>
        <xdr:cNvSpPr/>
      </xdr:nvSpPr>
      <xdr:spPr>
        <a:xfrm>
          <a:off x="595630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34</xdr:row>
      <xdr:rowOff>133350</xdr:rowOff>
    </xdr:from>
    <xdr:to>
      <xdr:col>54</xdr:col>
      <xdr:colOff>189865</xdr:colOff>
      <xdr:row>41</xdr:row>
      <xdr:rowOff>152400</xdr:rowOff>
    </xdr:to>
    <xdr:cxnSp macro="">
      <xdr:nvCxnSpPr>
        <xdr:cNvPr id="101" name="直線コネクタ 100"/>
        <xdr:cNvCxnSpPr/>
      </xdr:nvCxnSpPr>
      <xdr:spPr>
        <a:xfrm flipV="1">
          <a:off x="9427845" y="5753100"/>
          <a:ext cx="1270" cy="11747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41</xdr:row>
      <xdr:rowOff>156227</xdr:rowOff>
    </xdr:from>
    <xdr:ext cx="469744" cy="259045"/>
    <xdr:sp macro="" textlink="">
      <xdr:nvSpPr>
        <xdr:cNvPr id="102" name="【体育館・プール】&#10;一人当たり面積最小値テキスト"/>
        <xdr:cNvSpPr txBox="1"/>
      </xdr:nvSpPr>
      <xdr:spPr>
        <a:xfrm>
          <a:off x="9480550" y="693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152400</xdr:rowOff>
    </xdr:from>
    <xdr:to>
      <xdr:col>55</xdr:col>
      <xdr:colOff>88900</xdr:colOff>
      <xdr:row>41</xdr:row>
      <xdr:rowOff>152400</xdr:rowOff>
    </xdr:to>
    <xdr:cxnSp macro="">
      <xdr:nvCxnSpPr>
        <xdr:cNvPr id="103" name="直線コネクタ 102"/>
        <xdr:cNvCxnSpPr/>
      </xdr:nvCxnSpPr>
      <xdr:spPr>
        <a:xfrm>
          <a:off x="9359900" y="69278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33</xdr:row>
      <xdr:rowOff>80027</xdr:rowOff>
    </xdr:from>
    <xdr:ext cx="469744" cy="259045"/>
    <xdr:sp macro="" textlink="">
      <xdr:nvSpPr>
        <xdr:cNvPr id="104" name="【体育館・プール】&#10;一人当たり面積最大値テキスト"/>
        <xdr:cNvSpPr txBox="1"/>
      </xdr:nvSpPr>
      <xdr:spPr>
        <a:xfrm>
          <a:off x="9480550" y="5534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133350</xdr:rowOff>
    </xdr:from>
    <xdr:to>
      <xdr:col>55</xdr:col>
      <xdr:colOff>88900</xdr:colOff>
      <xdr:row>34</xdr:row>
      <xdr:rowOff>133350</xdr:rowOff>
    </xdr:to>
    <xdr:cxnSp macro="">
      <xdr:nvCxnSpPr>
        <xdr:cNvPr id="105" name="直線コネクタ 104"/>
        <xdr:cNvCxnSpPr/>
      </xdr:nvCxnSpPr>
      <xdr:spPr>
        <a:xfrm>
          <a:off x="9359900" y="5753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40</xdr:row>
      <xdr:rowOff>80027</xdr:rowOff>
    </xdr:from>
    <xdr:ext cx="469744" cy="259045"/>
    <xdr:sp macro="" textlink="">
      <xdr:nvSpPr>
        <xdr:cNvPr id="106" name="【体育館・プール】&#10;一人当たり面積平均値テキスト"/>
        <xdr:cNvSpPr txBox="1"/>
      </xdr:nvSpPr>
      <xdr:spPr>
        <a:xfrm>
          <a:off x="9480550" y="6690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101600</xdr:rowOff>
    </xdr:from>
    <xdr:to>
      <xdr:col>55</xdr:col>
      <xdr:colOff>50800</xdr:colOff>
      <xdr:row>41</xdr:row>
      <xdr:rowOff>31750</xdr:rowOff>
    </xdr:to>
    <xdr:sp macro="" textlink="">
      <xdr:nvSpPr>
        <xdr:cNvPr id="107" name="フローチャート: 判断 106"/>
        <xdr:cNvSpPr/>
      </xdr:nvSpPr>
      <xdr:spPr>
        <a:xfrm>
          <a:off x="9398000" y="6711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101600</xdr:rowOff>
    </xdr:from>
    <xdr:to>
      <xdr:col>50</xdr:col>
      <xdr:colOff>165100</xdr:colOff>
      <xdr:row>41</xdr:row>
      <xdr:rowOff>31750</xdr:rowOff>
    </xdr:to>
    <xdr:sp macro="" textlink="">
      <xdr:nvSpPr>
        <xdr:cNvPr id="108" name="フローチャート: 判断 107"/>
        <xdr:cNvSpPr/>
      </xdr:nvSpPr>
      <xdr:spPr>
        <a:xfrm>
          <a:off x="8636000" y="67119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139700</xdr:rowOff>
    </xdr:from>
    <xdr:to>
      <xdr:col>46</xdr:col>
      <xdr:colOff>38100</xdr:colOff>
      <xdr:row>40</xdr:row>
      <xdr:rowOff>69850</xdr:rowOff>
    </xdr:to>
    <xdr:sp macro="" textlink="">
      <xdr:nvSpPr>
        <xdr:cNvPr id="109" name="フローチャート: 判断 108"/>
        <xdr:cNvSpPr/>
      </xdr:nvSpPr>
      <xdr:spPr>
        <a:xfrm>
          <a:off x="7842250" y="658495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158750</xdr:rowOff>
    </xdr:from>
    <xdr:to>
      <xdr:col>41</xdr:col>
      <xdr:colOff>101600</xdr:colOff>
      <xdr:row>41</xdr:row>
      <xdr:rowOff>88900</xdr:rowOff>
    </xdr:to>
    <xdr:sp macro="" textlink="">
      <xdr:nvSpPr>
        <xdr:cNvPr id="110" name="フローチャート: 判断 109"/>
        <xdr:cNvSpPr/>
      </xdr:nvSpPr>
      <xdr:spPr>
        <a:xfrm>
          <a:off x="7029450" y="67691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1" name="テキスト ボックス 110"/>
        <xdr:cNvSpPr txBox="1"/>
      </xdr:nvSpPr>
      <xdr:spPr>
        <a:xfrm>
          <a:off x="92583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2" name="テキスト ボックス 111"/>
        <xdr:cNvSpPr txBox="1"/>
      </xdr:nvSpPr>
      <xdr:spPr>
        <a:xfrm>
          <a:off x="85153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3" name="テキスト ボックス 112"/>
        <xdr:cNvSpPr txBox="1"/>
      </xdr:nvSpPr>
      <xdr:spPr>
        <a:xfrm>
          <a:off x="7715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4" name="テキスト ボックス 113"/>
        <xdr:cNvSpPr txBox="1"/>
      </xdr:nvSpPr>
      <xdr:spPr>
        <a:xfrm>
          <a:off x="690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5" name="テキスト ボックス 114"/>
        <xdr:cNvSpPr txBox="1"/>
      </xdr:nvSpPr>
      <xdr:spPr>
        <a:xfrm>
          <a:off x="6115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44450</xdr:rowOff>
    </xdr:from>
    <xdr:to>
      <xdr:col>55</xdr:col>
      <xdr:colOff>50800</xdr:colOff>
      <xdr:row>39</xdr:row>
      <xdr:rowOff>146050</xdr:rowOff>
    </xdr:to>
    <xdr:sp macro="" textlink="">
      <xdr:nvSpPr>
        <xdr:cNvPr id="116" name="楕円 115"/>
        <xdr:cNvSpPr/>
      </xdr:nvSpPr>
      <xdr:spPr>
        <a:xfrm>
          <a:off x="939800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67327</xdr:rowOff>
    </xdr:from>
    <xdr:ext cx="469744" cy="259045"/>
    <xdr:sp macro="" textlink="">
      <xdr:nvSpPr>
        <xdr:cNvPr id="117" name="【体育館・プール】&#10;一人当たり面積該当値テキスト"/>
        <xdr:cNvSpPr txBox="1"/>
      </xdr:nvSpPr>
      <xdr:spPr>
        <a:xfrm>
          <a:off x="9480550" y="6347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44450</xdr:rowOff>
    </xdr:from>
    <xdr:to>
      <xdr:col>50</xdr:col>
      <xdr:colOff>165100</xdr:colOff>
      <xdr:row>39</xdr:row>
      <xdr:rowOff>146050</xdr:rowOff>
    </xdr:to>
    <xdr:sp macro="" textlink="">
      <xdr:nvSpPr>
        <xdr:cNvPr id="118" name="楕円 117"/>
        <xdr:cNvSpPr/>
      </xdr:nvSpPr>
      <xdr:spPr>
        <a:xfrm>
          <a:off x="86360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95250</xdr:rowOff>
    </xdr:from>
    <xdr:to>
      <xdr:col>55</xdr:col>
      <xdr:colOff>0</xdr:colOff>
      <xdr:row>39</xdr:row>
      <xdr:rowOff>95250</xdr:rowOff>
    </xdr:to>
    <xdr:cxnSp macro="">
      <xdr:nvCxnSpPr>
        <xdr:cNvPr id="119" name="直線コネクタ 118"/>
        <xdr:cNvCxnSpPr/>
      </xdr:nvCxnSpPr>
      <xdr:spPr>
        <a:xfrm>
          <a:off x="8686800" y="654050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44450</xdr:rowOff>
    </xdr:from>
    <xdr:to>
      <xdr:col>46</xdr:col>
      <xdr:colOff>38100</xdr:colOff>
      <xdr:row>39</xdr:row>
      <xdr:rowOff>146050</xdr:rowOff>
    </xdr:to>
    <xdr:sp macro="" textlink="">
      <xdr:nvSpPr>
        <xdr:cNvPr id="120" name="楕円 119"/>
        <xdr:cNvSpPr/>
      </xdr:nvSpPr>
      <xdr:spPr>
        <a:xfrm>
          <a:off x="7842250" y="64897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95250</xdr:rowOff>
    </xdr:from>
    <xdr:to>
      <xdr:col>50</xdr:col>
      <xdr:colOff>114300</xdr:colOff>
      <xdr:row>39</xdr:row>
      <xdr:rowOff>95250</xdr:rowOff>
    </xdr:to>
    <xdr:cxnSp macro="">
      <xdr:nvCxnSpPr>
        <xdr:cNvPr id="121" name="直線コネクタ 120"/>
        <xdr:cNvCxnSpPr/>
      </xdr:nvCxnSpPr>
      <xdr:spPr>
        <a:xfrm>
          <a:off x="7886700" y="654050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22877</xdr:rowOff>
    </xdr:from>
    <xdr:ext cx="469744" cy="259045"/>
    <xdr:sp macro="" textlink="">
      <xdr:nvSpPr>
        <xdr:cNvPr id="122" name="n_1aveValue【体育館・プール】&#10;一人当たり面積"/>
        <xdr:cNvSpPr txBox="1"/>
      </xdr:nvSpPr>
      <xdr:spPr>
        <a:xfrm>
          <a:off x="8458277" y="679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60977</xdr:rowOff>
    </xdr:from>
    <xdr:ext cx="469744" cy="259045"/>
    <xdr:sp macro="" textlink="">
      <xdr:nvSpPr>
        <xdr:cNvPr id="123" name="n_2aveValue【体育館・プール】&#10;一人当たり面積"/>
        <xdr:cNvSpPr txBox="1"/>
      </xdr:nvSpPr>
      <xdr:spPr>
        <a:xfrm>
          <a:off x="7677227" y="667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105427</xdr:rowOff>
    </xdr:from>
    <xdr:ext cx="469744" cy="259045"/>
    <xdr:sp macro="" textlink="">
      <xdr:nvSpPr>
        <xdr:cNvPr id="124" name="n_3aveValue【体育館・プール】&#10;一人当たり面積"/>
        <xdr:cNvSpPr txBox="1"/>
      </xdr:nvSpPr>
      <xdr:spPr>
        <a:xfrm>
          <a:off x="6864427" y="6550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37</xdr:row>
      <xdr:rowOff>162577</xdr:rowOff>
    </xdr:from>
    <xdr:ext cx="469744" cy="259045"/>
    <xdr:sp macro="" textlink="">
      <xdr:nvSpPr>
        <xdr:cNvPr id="125" name="n_1mainValue【体育館・プール】&#10;一人当たり面積"/>
        <xdr:cNvSpPr txBox="1"/>
      </xdr:nvSpPr>
      <xdr:spPr>
        <a:xfrm>
          <a:off x="845827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162577</xdr:rowOff>
    </xdr:from>
    <xdr:ext cx="469744" cy="259045"/>
    <xdr:sp macro="" textlink="">
      <xdr:nvSpPr>
        <xdr:cNvPr id="126" name="n_2mainValue【体育館・プール】&#10;一人当たり面積"/>
        <xdr:cNvSpPr txBox="1"/>
      </xdr:nvSpPr>
      <xdr:spPr>
        <a:xfrm>
          <a:off x="7677227" y="627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7" name="正方形/長方形 126"/>
        <xdr:cNvSpPr/>
      </xdr:nvSpPr>
      <xdr:spPr>
        <a:xfrm>
          <a:off x="6858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50</xdr:row>
      <xdr:rowOff>88900</xdr:rowOff>
    </xdr:from>
    <xdr:to>
      <xdr:col>14</xdr:col>
      <xdr:colOff>127000</xdr:colOff>
      <xdr:row>52</xdr:row>
      <xdr:rowOff>0</xdr:rowOff>
    </xdr:to>
    <xdr:sp macro="" textlink="">
      <xdr:nvSpPr>
        <xdr:cNvPr id="128" name="正方形/長方形 127"/>
        <xdr:cNvSpPr/>
      </xdr:nvSpPr>
      <xdr:spPr>
        <a:xfrm>
          <a:off x="1155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51</xdr:row>
      <xdr:rowOff>120650</xdr:rowOff>
    </xdr:from>
    <xdr:to>
      <xdr:col>14</xdr:col>
      <xdr:colOff>127000</xdr:colOff>
      <xdr:row>53</xdr:row>
      <xdr:rowOff>31750</xdr:rowOff>
    </xdr:to>
    <xdr:sp macro="" textlink="">
      <xdr:nvSpPr>
        <xdr:cNvPr id="129" name="正方形/長方形 128"/>
        <xdr:cNvSpPr/>
      </xdr:nvSpPr>
      <xdr:spPr>
        <a:xfrm>
          <a:off x="1155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50</xdr:row>
      <xdr:rowOff>88900</xdr:rowOff>
    </xdr:from>
    <xdr:to>
      <xdr:col>23</xdr:col>
      <xdr:colOff>63500</xdr:colOff>
      <xdr:row>52</xdr:row>
      <xdr:rowOff>0</xdr:rowOff>
    </xdr:to>
    <xdr:sp macro="" textlink="">
      <xdr:nvSpPr>
        <xdr:cNvPr id="130" name="正方形/長方形 129"/>
        <xdr:cNvSpPr/>
      </xdr:nvSpPr>
      <xdr:spPr>
        <a:xfrm>
          <a:off x="26352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51</xdr:row>
      <xdr:rowOff>120650</xdr:rowOff>
    </xdr:from>
    <xdr:to>
      <xdr:col>23</xdr:col>
      <xdr:colOff>63500</xdr:colOff>
      <xdr:row>53</xdr:row>
      <xdr:rowOff>31750</xdr:rowOff>
    </xdr:to>
    <xdr:sp macro="" textlink="">
      <xdr:nvSpPr>
        <xdr:cNvPr id="131" name="正方形/長方形 130"/>
        <xdr:cNvSpPr/>
      </xdr:nvSpPr>
      <xdr:spPr>
        <a:xfrm>
          <a:off x="26352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2" name="正方形/長方形 131"/>
        <xdr:cNvSpPr/>
      </xdr:nvSpPr>
      <xdr:spPr>
        <a:xfrm>
          <a:off x="6858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3" name="テキスト ボックス 132"/>
        <xdr:cNvSpPr txBox="1"/>
      </xdr:nvSpPr>
      <xdr:spPr>
        <a:xfrm>
          <a:off x="6667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4" name="直線コネクタ 133"/>
        <xdr:cNvCxnSpPr/>
      </xdr:nvCxnSpPr>
      <xdr:spPr>
        <a:xfrm>
          <a:off x="6858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5" name="テキスト ボックス 134"/>
        <xdr:cNvSpPr txBox="1"/>
      </xdr:nvSpPr>
      <xdr:spPr>
        <a:xfrm>
          <a:off x="384961" y="108813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0</xdr:rowOff>
    </xdr:from>
    <xdr:to>
      <xdr:col>28</xdr:col>
      <xdr:colOff>114300</xdr:colOff>
      <xdr:row>64</xdr:row>
      <xdr:rowOff>0</xdr:rowOff>
    </xdr:to>
    <xdr:cxnSp macro="">
      <xdr:nvCxnSpPr>
        <xdr:cNvPr id="136" name="直線コネクタ 135"/>
        <xdr:cNvCxnSpPr/>
      </xdr:nvCxnSpPr>
      <xdr:spPr>
        <a:xfrm>
          <a:off x="685800" y="105727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29227</xdr:rowOff>
    </xdr:from>
    <xdr:ext cx="403059" cy="259045"/>
    <xdr:sp macro="" textlink="">
      <xdr:nvSpPr>
        <xdr:cNvPr id="137" name="テキスト ボックス 136"/>
        <xdr:cNvSpPr txBox="1"/>
      </xdr:nvSpPr>
      <xdr:spPr>
        <a:xfrm>
          <a:off x="3398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57150</xdr:rowOff>
    </xdr:from>
    <xdr:to>
      <xdr:col>28</xdr:col>
      <xdr:colOff>114300</xdr:colOff>
      <xdr:row>61</xdr:row>
      <xdr:rowOff>57150</xdr:rowOff>
    </xdr:to>
    <xdr:cxnSp macro="">
      <xdr:nvCxnSpPr>
        <xdr:cNvPr id="138" name="直線コネクタ 137"/>
        <xdr:cNvCxnSpPr/>
      </xdr:nvCxnSpPr>
      <xdr:spPr>
        <a:xfrm>
          <a:off x="685800" y="101346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86377</xdr:rowOff>
    </xdr:from>
    <xdr:ext cx="403059" cy="259045"/>
    <xdr:sp macro="" textlink="">
      <xdr:nvSpPr>
        <xdr:cNvPr id="139" name="テキスト ボックス 138"/>
        <xdr:cNvSpPr txBox="1"/>
      </xdr:nvSpPr>
      <xdr:spPr>
        <a:xfrm>
          <a:off x="3398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114300</xdr:rowOff>
    </xdr:from>
    <xdr:to>
      <xdr:col>28</xdr:col>
      <xdr:colOff>114300</xdr:colOff>
      <xdr:row>58</xdr:row>
      <xdr:rowOff>114300</xdr:rowOff>
    </xdr:to>
    <xdr:cxnSp macro="">
      <xdr:nvCxnSpPr>
        <xdr:cNvPr id="140" name="直線コネクタ 139"/>
        <xdr:cNvCxnSpPr/>
      </xdr:nvCxnSpPr>
      <xdr:spPr>
        <a:xfrm>
          <a:off x="685800" y="96964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57</xdr:row>
      <xdr:rowOff>143527</xdr:rowOff>
    </xdr:from>
    <xdr:ext cx="403059" cy="259045"/>
    <xdr:sp macro="" textlink="">
      <xdr:nvSpPr>
        <xdr:cNvPr id="141" name="テキスト ボックス 140"/>
        <xdr:cNvSpPr txBox="1"/>
      </xdr:nvSpPr>
      <xdr:spPr>
        <a:xfrm>
          <a:off x="3398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0</xdr:rowOff>
    </xdr:from>
    <xdr:to>
      <xdr:col>28</xdr:col>
      <xdr:colOff>114300</xdr:colOff>
      <xdr:row>56</xdr:row>
      <xdr:rowOff>0</xdr:rowOff>
    </xdr:to>
    <xdr:cxnSp macro="">
      <xdr:nvCxnSpPr>
        <xdr:cNvPr id="142" name="直線コネクタ 141"/>
        <xdr:cNvCxnSpPr/>
      </xdr:nvCxnSpPr>
      <xdr:spPr>
        <a:xfrm>
          <a:off x="685800" y="9251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55</xdr:row>
      <xdr:rowOff>29227</xdr:rowOff>
    </xdr:from>
    <xdr:ext cx="403059" cy="259045"/>
    <xdr:sp macro="" textlink="">
      <xdr:nvSpPr>
        <xdr:cNvPr id="143" name="テキスト ボックス 142"/>
        <xdr:cNvSpPr txBox="1"/>
      </xdr:nvSpPr>
      <xdr:spPr>
        <a:xfrm>
          <a:off x="3398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4" name="直線コネクタ 143"/>
        <xdr:cNvCxnSpPr/>
      </xdr:nvCxnSpPr>
      <xdr:spPr>
        <a:xfrm>
          <a:off x="6858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5" name="テキスト ボックス 144"/>
        <xdr:cNvSpPr txBox="1"/>
      </xdr:nvSpPr>
      <xdr:spPr>
        <a:xfrm>
          <a:off x="2757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6" name="【陸上競技場・野球場・球技場】&#10;有形固定資産減価償却率グラフ枠"/>
        <xdr:cNvSpPr/>
      </xdr:nvSpPr>
      <xdr:spPr>
        <a:xfrm>
          <a:off x="6858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55</xdr:row>
      <xdr:rowOff>82296</xdr:rowOff>
    </xdr:from>
    <xdr:to>
      <xdr:col>24</xdr:col>
      <xdr:colOff>62865</xdr:colOff>
      <xdr:row>62</xdr:row>
      <xdr:rowOff>148590</xdr:rowOff>
    </xdr:to>
    <xdr:cxnSp macro="">
      <xdr:nvCxnSpPr>
        <xdr:cNvPr id="147" name="直線コネクタ 146"/>
        <xdr:cNvCxnSpPr/>
      </xdr:nvCxnSpPr>
      <xdr:spPr>
        <a:xfrm flipV="1">
          <a:off x="4176395" y="9169146"/>
          <a:ext cx="1270" cy="12219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152417</xdr:rowOff>
    </xdr:from>
    <xdr:ext cx="405111" cy="259045"/>
    <xdr:sp macro="" textlink="">
      <xdr:nvSpPr>
        <xdr:cNvPr id="148" name="【陸上競技場・野球場・球技場】&#10;有形固定資産減価償却率最小値テキスト"/>
        <xdr:cNvSpPr txBox="1"/>
      </xdr:nvSpPr>
      <xdr:spPr>
        <a:xfrm>
          <a:off x="4229100" y="10394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148590</xdr:rowOff>
    </xdr:from>
    <xdr:to>
      <xdr:col>24</xdr:col>
      <xdr:colOff>152400</xdr:colOff>
      <xdr:row>62</xdr:row>
      <xdr:rowOff>148590</xdr:rowOff>
    </xdr:to>
    <xdr:cxnSp macro="">
      <xdr:nvCxnSpPr>
        <xdr:cNvPr id="149" name="直線コネクタ 148"/>
        <xdr:cNvCxnSpPr/>
      </xdr:nvCxnSpPr>
      <xdr:spPr>
        <a:xfrm>
          <a:off x="4108450" y="1039114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28973</xdr:rowOff>
    </xdr:from>
    <xdr:ext cx="405111" cy="259045"/>
    <xdr:sp macro="" textlink="">
      <xdr:nvSpPr>
        <xdr:cNvPr id="150" name="【陸上競技場・野球場・球技場】&#10;有形固定資産減価償却率最大値テキスト"/>
        <xdr:cNvSpPr txBox="1"/>
      </xdr:nvSpPr>
      <xdr:spPr>
        <a:xfrm>
          <a:off x="4229100" y="89507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82296</xdr:rowOff>
    </xdr:from>
    <xdr:to>
      <xdr:col>24</xdr:col>
      <xdr:colOff>152400</xdr:colOff>
      <xdr:row>55</xdr:row>
      <xdr:rowOff>82296</xdr:rowOff>
    </xdr:to>
    <xdr:cxnSp macro="">
      <xdr:nvCxnSpPr>
        <xdr:cNvPr id="151" name="直線コネクタ 150"/>
        <xdr:cNvCxnSpPr/>
      </xdr:nvCxnSpPr>
      <xdr:spPr>
        <a:xfrm>
          <a:off x="4108450" y="91691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94505</xdr:rowOff>
    </xdr:from>
    <xdr:ext cx="405111" cy="259045"/>
    <xdr:sp macro="" textlink="">
      <xdr:nvSpPr>
        <xdr:cNvPr id="152" name="【陸上競技場・野球場・球技場】&#10;有形固定資産減価償却率平均値テキスト"/>
        <xdr:cNvSpPr txBox="1"/>
      </xdr:nvSpPr>
      <xdr:spPr>
        <a:xfrm>
          <a:off x="4229100" y="98417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116078</xdr:rowOff>
    </xdr:from>
    <xdr:to>
      <xdr:col>24</xdr:col>
      <xdr:colOff>114300</xdr:colOff>
      <xdr:row>60</xdr:row>
      <xdr:rowOff>46228</xdr:rowOff>
    </xdr:to>
    <xdr:sp macro="" textlink="">
      <xdr:nvSpPr>
        <xdr:cNvPr id="153" name="フローチャート: 判断 152"/>
        <xdr:cNvSpPr/>
      </xdr:nvSpPr>
      <xdr:spPr>
        <a:xfrm>
          <a:off x="4127500" y="9863328"/>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136652</xdr:rowOff>
    </xdr:from>
    <xdr:to>
      <xdr:col>20</xdr:col>
      <xdr:colOff>38100</xdr:colOff>
      <xdr:row>60</xdr:row>
      <xdr:rowOff>66802</xdr:rowOff>
    </xdr:to>
    <xdr:sp macro="" textlink="">
      <xdr:nvSpPr>
        <xdr:cNvPr id="154" name="フローチャート: 判断 153"/>
        <xdr:cNvSpPr/>
      </xdr:nvSpPr>
      <xdr:spPr>
        <a:xfrm>
          <a:off x="3384550" y="988390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13208</xdr:rowOff>
    </xdr:from>
    <xdr:to>
      <xdr:col>15</xdr:col>
      <xdr:colOff>101600</xdr:colOff>
      <xdr:row>60</xdr:row>
      <xdr:rowOff>114808</xdr:rowOff>
    </xdr:to>
    <xdr:sp macro="" textlink="">
      <xdr:nvSpPr>
        <xdr:cNvPr id="155" name="フローチャート: 判断 154"/>
        <xdr:cNvSpPr/>
      </xdr:nvSpPr>
      <xdr:spPr>
        <a:xfrm>
          <a:off x="2571750" y="9925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47498</xdr:rowOff>
    </xdr:from>
    <xdr:to>
      <xdr:col>10</xdr:col>
      <xdr:colOff>165100</xdr:colOff>
      <xdr:row>59</xdr:row>
      <xdr:rowOff>149098</xdr:rowOff>
    </xdr:to>
    <xdr:sp macro="" textlink="">
      <xdr:nvSpPr>
        <xdr:cNvPr id="156" name="フローチャート: 判断 155"/>
        <xdr:cNvSpPr/>
      </xdr:nvSpPr>
      <xdr:spPr>
        <a:xfrm>
          <a:off x="1778000" y="9794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7" name="テキスト ボックス 156"/>
        <xdr:cNvSpPr txBox="1"/>
      </xdr:nvSpPr>
      <xdr:spPr>
        <a:xfrm>
          <a:off x="40068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8" name="テキスト ボックス 157"/>
        <xdr:cNvSpPr txBox="1"/>
      </xdr:nvSpPr>
      <xdr:spPr>
        <a:xfrm>
          <a:off x="32575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9" name="テキスト ボックス 158"/>
        <xdr:cNvSpPr txBox="1"/>
      </xdr:nvSpPr>
      <xdr:spPr>
        <a:xfrm>
          <a:off x="24511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0" name="テキスト ボックス 159"/>
        <xdr:cNvSpPr txBox="1"/>
      </xdr:nvSpPr>
      <xdr:spPr>
        <a:xfrm>
          <a:off x="1657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1" name="テキスト ボックス 160"/>
        <xdr:cNvSpPr txBox="1"/>
      </xdr:nvSpPr>
      <xdr:spPr>
        <a:xfrm>
          <a:off x="857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95504</xdr:rowOff>
    </xdr:from>
    <xdr:to>
      <xdr:col>24</xdr:col>
      <xdr:colOff>114300</xdr:colOff>
      <xdr:row>60</xdr:row>
      <xdr:rowOff>25654</xdr:rowOff>
    </xdr:to>
    <xdr:sp macro="" textlink="">
      <xdr:nvSpPr>
        <xdr:cNvPr id="162" name="楕円 161"/>
        <xdr:cNvSpPr/>
      </xdr:nvSpPr>
      <xdr:spPr>
        <a:xfrm>
          <a:off x="4127500" y="984275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118381</xdr:rowOff>
    </xdr:from>
    <xdr:ext cx="405111" cy="259045"/>
    <xdr:sp macro="" textlink="">
      <xdr:nvSpPr>
        <xdr:cNvPr id="163" name="【陸上競技場・野球場・球技場】&#10;有形固定資産減価償却率該当値テキスト"/>
        <xdr:cNvSpPr txBox="1"/>
      </xdr:nvSpPr>
      <xdr:spPr>
        <a:xfrm>
          <a:off x="4229100" y="9700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31496</xdr:rowOff>
    </xdr:from>
    <xdr:to>
      <xdr:col>20</xdr:col>
      <xdr:colOff>38100</xdr:colOff>
      <xdr:row>59</xdr:row>
      <xdr:rowOff>133096</xdr:rowOff>
    </xdr:to>
    <xdr:sp macro="" textlink="">
      <xdr:nvSpPr>
        <xdr:cNvPr id="164" name="楕円 163"/>
        <xdr:cNvSpPr/>
      </xdr:nvSpPr>
      <xdr:spPr>
        <a:xfrm>
          <a:off x="3384550" y="9778746"/>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82296</xdr:rowOff>
    </xdr:from>
    <xdr:to>
      <xdr:col>24</xdr:col>
      <xdr:colOff>63500</xdr:colOff>
      <xdr:row>59</xdr:row>
      <xdr:rowOff>146304</xdr:rowOff>
    </xdr:to>
    <xdr:cxnSp macro="">
      <xdr:nvCxnSpPr>
        <xdr:cNvPr id="165" name="直線コネクタ 164"/>
        <xdr:cNvCxnSpPr/>
      </xdr:nvCxnSpPr>
      <xdr:spPr>
        <a:xfrm>
          <a:off x="3429000" y="9829546"/>
          <a:ext cx="7493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1778</xdr:rowOff>
    </xdr:from>
    <xdr:to>
      <xdr:col>15</xdr:col>
      <xdr:colOff>101600</xdr:colOff>
      <xdr:row>59</xdr:row>
      <xdr:rowOff>103378</xdr:rowOff>
    </xdr:to>
    <xdr:sp macro="" textlink="">
      <xdr:nvSpPr>
        <xdr:cNvPr id="166" name="楕円 165"/>
        <xdr:cNvSpPr/>
      </xdr:nvSpPr>
      <xdr:spPr>
        <a:xfrm>
          <a:off x="2571750" y="9749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52578</xdr:rowOff>
    </xdr:from>
    <xdr:to>
      <xdr:col>19</xdr:col>
      <xdr:colOff>177800</xdr:colOff>
      <xdr:row>59</xdr:row>
      <xdr:rowOff>82296</xdr:rowOff>
    </xdr:to>
    <xdr:cxnSp macro="">
      <xdr:nvCxnSpPr>
        <xdr:cNvPr id="167" name="直線コネクタ 166"/>
        <xdr:cNvCxnSpPr/>
      </xdr:nvCxnSpPr>
      <xdr:spPr>
        <a:xfrm>
          <a:off x="2622550" y="9799828"/>
          <a:ext cx="806450" cy="29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57929</xdr:rowOff>
    </xdr:from>
    <xdr:ext cx="405111" cy="259045"/>
    <xdr:sp macro="" textlink="">
      <xdr:nvSpPr>
        <xdr:cNvPr id="168" name="n_1aveValue【陸上競技場・野球場・球技場】&#10;有形固定資産減価償却率"/>
        <xdr:cNvSpPr txBox="1"/>
      </xdr:nvSpPr>
      <xdr:spPr>
        <a:xfrm>
          <a:off x="3239144" y="99702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105935</xdr:rowOff>
    </xdr:from>
    <xdr:ext cx="405111" cy="259045"/>
    <xdr:sp macro="" textlink="">
      <xdr:nvSpPr>
        <xdr:cNvPr id="169" name="n_2aveValue【陸上競技場・野球場・球技場】&#10;有形固定資産減価償却率"/>
        <xdr:cNvSpPr txBox="1"/>
      </xdr:nvSpPr>
      <xdr:spPr>
        <a:xfrm>
          <a:off x="2439044" y="100182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165625</xdr:rowOff>
    </xdr:from>
    <xdr:ext cx="405111" cy="259045"/>
    <xdr:sp macro="" textlink="">
      <xdr:nvSpPr>
        <xdr:cNvPr id="170" name="n_3aveValue【陸上競技場・野球場・球技場】&#10;有形固定資産減価償却率"/>
        <xdr:cNvSpPr txBox="1"/>
      </xdr:nvSpPr>
      <xdr:spPr>
        <a:xfrm>
          <a:off x="1645294" y="9582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149623</xdr:rowOff>
    </xdr:from>
    <xdr:ext cx="405111" cy="259045"/>
    <xdr:sp macro="" textlink="">
      <xdr:nvSpPr>
        <xdr:cNvPr id="171" name="n_1mainValue【陸上競技場・野球場・球技場】&#10;有形固定資産減価償却率"/>
        <xdr:cNvSpPr txBox="1"/>
      </xdr:nvSpPr>
      <xdr:spPr>
        <a:xfrm>
          <a:off x="3239144" y="95666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119905</xdr:rowOff>
    </xdr:from>
    <xdr:ext cx="405111" cy="259045"/>
    <xdr:sp macro="" textlink="">
      <xdr:nvSpPr>
        <xdr:cNvPr id="172" name="n_2mainValue【陸上競技場・野球場・球技場】&#10;有形固定資産減価償却率"/>
        <xdr:cNvSpPr txBox="1"/>
      </xdr:nvSpPr>
      <xdr:spPr>
        <a:xfrm>
          <a:off x="2439044" y="95369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3" name="正方形/長方形 172"/>
        <xdr:cNvSpPr/>
      </xdr:nvSpPr>
      <xdr:spPr>
        <a:xfrm>
          <a:off x="595630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陸上競技場・野球場・球技場</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50</xdr:row>
      <xdr:rowOff>88900</xdr:rowOff>
    </xdr:from>
    <xdr:to>
      <xdr:col>45</xdr:col>
      <xdr:colOff>63500</xdr:colOff>
      <xdr:row>52</xdr:row>
      <xdr:rowOff>0</xdr:rowOff>
    </xdr:to>
    <xdr:sp macro="" textlink="">
      <xdr:nvSpPr>
        <xdr:cNvPr id="174" name="正方形/長方形 173"/>
        <xdr:cNvSpPr/>
      </xdr:nvSpPr>
      <xdr:spPr>
        <a:xfrm>
          <a:off x="64071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51</xdr:row>
      <xdr:rowOff>120650</xdr:rowOff>
    </xdr:from>
    <xdr:to>
      <xdr:col>45</xdr:col>
      <xdr:colOff>63500</xdr:colOff>
      <xdr:row>53</xdr:row>
      <xdr:rowOff>31750</xdr:rowOff>
    </xdr:to>
    <xdr:sp macro="" textlink="">
      <xdr:nvSpPr>
        <xdr:cNvPr id="175" name="正方形/長方形 174"/>
        <xdr:cNvSpPr/>
      </xdr:nvSpPr>
      <xdr:spPr>
        <a:xfrm>
          <a:off x="64071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50</xdr:row>
      <xdr:rowOff>88900</xdr:rowOff>
    </xdr:from>
    <xdr:to>
      <xdr:col>54</xdr:col>
      <xdr:colOff>0</xdr:colOff>
      <xdr:row>52</xdr:row>
      <xdr:rowOff>0</xdr:rowOff>
    </xdr:to>
    <xdr:sp macro="" textlink="">
      <xdr:nvSpPr>
        <xdr:cNvPr id="176" name="正方形/長方形 175"/>
        <xdr:cNvSpPr/>
      </xdr:nvSpPr>
      <xdr:spPr>
        <a:xfrm>
          <a:off x="78867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51</xdr:row>
      <xdr:rowOff>120650</xdr:rowOff>
    </xdr:from>
    <xdr:to>
      <xdr:col>54</xdr:col>
      <xdr:colOff>0</xdr:colOff>
      <xdr:row>53</xdr:row>
      <xdr:rowOff>31750</xdr:rowOff>
    </xdr:to>
    <xdr:sp macro="" textlink="">
      <xdr:nvSpPr>
        <xdr:cNvPr id="177" name="正方形/長方形 176"/>
        <xdr:cNvSpPr/>
      </xdr:nvSpPr>
      <xdr:spPr>
        <a:xfrm>
          <a:off x="78867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8" name="正方形/長方形 177"/>
        <xdr:cNvSpPr/>
      </xdr:nvSpPr>
      <xdr:spPr>
        <a:xfrm>
          <a:off x="595630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9" name="テキスト ボックス 178"/>
        <xdr:cNvSpPr txBox="1"/>
      </xdr:nvSpPr>
      <xdr:spPr>
        <a:xfrm>
          <a:off x="591820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0" name="直線コネクタ 179"/>
        <xdr:cNvCxnSpPr/>
      </xdr:nvCxnSpPr>
      <xdr:spPr>
        <a:xfrm>
          <a:off x="5956300" y="11017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81" name="直線コネクタ 180"/>
        <xdr:cNvCxnSpPr/>
      </xdr:nvCxnSpPr>
      <xdr:spPr>
        <a:xfrm>
          <a:off x="5956300" y="10703378"/>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82" name="テキスト ボックス 181"/>
        <xdr:cNvSpPr txBox="1"/>
      </xdr:nvSpPr>
      <xdr:spPr>
        <a:xfrm>
          <a:off x="552722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83" name="直線コネクタ 182"/>
        <xdr:cNvCxnSpPr/>
      </xdr:nvCxnSpPr>
      <xdr:spPr>
        <a:xfrm>
          <a:off x="5956300" y="10389507"/>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84" name="テキスト ボックス 183"/>
        <xdr:cNvSpPr txBox="1"/>
      </xdr:nvSpPr>
      <xdr:spPr>
        <a:xfrm>
          <a:off x="552722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5" name="直線コネクタ 184"/>
        <xdr:cNvCxnSpPr/>
      </xdr:nvCxnSpPr>
      <xdr:spPr>
        <a:xfrm>
          <a:off x="5956300" y="1007563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86" name="テキスト ボックス 185"/>
        <xdr:cNvSpPr txBox="1"/>
      </xdr:nvSpPr>
      <xdr:spPr>
        <a:xfrm>
          <a:off x="552722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7" name="直線コネクタ 186"/>
        <xdr:cNvCxnSpPr/>
      </xdr:nvCxnSpPr>
      <xdr:spPr>
        <a:xfrm>
          <a:off x="5956300" y="9755415"/>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88" name="テキスト ボックス 187"/>
        <xdr:cNvSpPr txBox="1"/>
      </xdr:nvSpPr>
      <xdr:spPr>
        <a:xfrm>
          <a:off x="552722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9" name="直線コネクタ 188"/>
        <xdr:cNvCxnSpPr/>
      </xdr:nvCxnSpPr>
      <xdr:spPr>
        <a:xfrm>
          <a:off x="5956300" y="9441543"/>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90" name="テキスト ボックス 189"/>
        <xdr:cNvSpPr txBox="1"/>
      </xdr:nvSpPr>
      <xdr:spPr>
        <a:xfrm>
          <a:off x="552722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91" name="直線コネクタ 190"/>
        <xdr:cNvCxnSpPr/>
      </xdr:nvCxnSpPr>
      <xdr:spPr>
        <a:xfrm>
          <a:off x="5956300" y="9127672"/>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70049</xdr:rowOff>
    </xdr:from>
    <xdr:ext cx="467179" cy="259045"/>
    <xdr:sp macro="" textlink="">
      <xdr:nvSpPr>
        <xdr:cNvPr id="192" name="テキスト ボックス 191"/>
        <xdr:cNvSpPr txBox="1"/>
      </xdr:nvSpPr>
      <xdr:spPr>
        <a:xfrm>
          <a:off x="552722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3" name="直線コネクタ 192"/>
        <xdr:cNvCxnSpPr/>
      </xdr:nvCxnSpPr>
      <xdr:spPr>
        <a:xfrm>
          <a:off x="5956300" y="88138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4" name="テキスト ボックス 193"/>
        <xdr:cNvSpPr txBox="1"/>
      </xdr:nvSpPr>
      <xdr:spPr>
        <a:xfrm>
          <a:off x="552722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5" name="【陸上競技場・野球場・球技場】&#10;一人当たり面積グラフ枠"/>
        <xdr:cNvSpPr/>
      </xdr:nvSpPr>
      <xdr:spPr>
        <a:xfrm>
          <a:off x="595630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56</xdr:row>
      <xdr:rowOff>43543</xdr:rowOff>
    </xdr:from>
    <xdr:to>
      <xdr:col>54</xdr:col>
      <xdr:colOff>189865</xdr:colOff>
      <xdr:row>64</xdr:row>
      <xdr:rowOff>108857</xdr:rowOff>
    </xdr:to>
    <xdr:cxnSp macro="">
      <xdr:nvCxnSpPr>
        <xdr:cNvPr id="196" name="直線コネクタ 195"/>
        <xdr:cNvCxnSpPr/>
      </xdr:nvCxnSpPr>
      <xdr:spPr>
        <a:xfrm flipV="1">
          <a:off x="9427845" y="9295493"/>
          <a:ext cx="1270" cy="1386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64</xdr:row>
      <xdr:rowOff>112684</xdr:rowOff>
    </xdr:from>
    <xdr:ext cx="469744" cy="259045"/>
    <xdr:sp macro="" textlink="">
      <xdr:nvSpPr>
        <xdr:cNvPr id="197" name="【陸上競技場・野球場・球技場】&#10;一人当たり面積最小値テキスト"/>
        <xdr:cNvSpPr txBox="1"/>
      </xdr:nvSpPr>
      <xdr:spPr>
        <a:xfrm>
          <a:off x="9480550" y="1068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108857</xdr:rowOff>
    </xdr:from>
    <xdr:to>
      <xdr:col>55</xdr:col>
      <xdr:colOff>88900</xdr:colOff>
      <xdr:row>64</xdr:row>
      <xdr:rowOff>108857</xdr:rowOff>
    </xdr:to>
    <xdr:cxnSp macro="">
      <xdr:nvCxnSpPr>
        <xdr:cNvPr id="198" name="直線コネクタ 197"/>
        <xdr:cNvCxnSpPr/>
      </xdr:nvCxnSpPr>
      <xdr:spPr>
        <a:xfrm>
          <a:off x="9359900" y="1068160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161670</xdr:rowOff>
    </xdr:from>
    <xdr:ext cx="469744" cy="259045"/>
    <xdr:sp macro="" textlink="">
      <xdr:nvSpPr>
        <xdr:cNvPr id="199" name="【陸上競技場・野球場・球技場】&#10;一人当たり面積最大値テキスト"/>
        <xdr:cNvSpPr txBox="1"/>
      </xdr:nvSpPr>
      <xdr:spPr>
        <a:xfrm>
          <a:off x="9480550" y="9083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43543</xdr:rowOff>
    </xdr:from>
    <xdr:to>
      <xdr:col>55</xdr:col>
      <xdr:colOff>88900</xdr:colOff>
      <xdr:row>56</xdr:row>
      <xdr:rowOff>43543</xdr:rowOff>
    </xdr:to>
    <xdr:cxnSp macro="">
      <xdr:nvCxnSpPr>
        <xdr:cNvPr id="200" name="直線コネクタ 199"/>
        <xdr:cNvCxnSpPr/>
      </xdr:nvCxnSpPr>
      <xdr:spPr>
        <a:xfrm>
          <a:off x="9359900" y="929549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62</xdr:row>
      <xdr:rowOff>74584</xdr:rowOff>
    </xdr:from>
    <xdr:ext cx="469744" cy="259045"/>
    <xdr:sp macro="" textlink="">
      <xdr:nvSpPr>
        <xdr:cNvPr id="201" name="【陸上競技場・野球場・球技場】&#10;一人当たり面積平均値テキスト"/>
        <xdr:cNvSpPr txBox="1"/>
      </xdr:nvSpPr>
      <xdr:spPr>
        <a:xfrm>
          <a:off x="9480550" y="103171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96157</xdr:rowOff>
    </xdr:from>
    <xdr:to>
      <xdr:col>55</xdr:col>
      <xdr:colOff>50800</xdr:colOff>
      <xdr:row>63</xdr:row>
      <xdr:rowOff>26307</xdr:rowOff>
    </xdr:to>
    <xdr:sp macro="" textlink="">
      <xdr:nvSpPr>
        <xdr:cNvPr id="202" name="フローチャート: 判断 201"/>
        <xdr:cNvSpPr/>
      </xdr:nvSpPr>
      <xdr:spPr>
        <a:xfrm>
          <a:off x="9398000" y="10338707"/>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85272</xdr:rowOff>
    </xdr:from>
    <xdr:to>
      <xdr:col>50</xdr:col>
      <xdr:colOff>165100</xdr:colOff>
      <xdr:row>63</xdr:row>
      <xdr:rowOff>15422</xdr:rowOff>
    </xdr:to>
    <xdr:sp macro="" textlink="">
      <xdr:nvSpPr>
        <xdr:cNvPr id="203" name="フローチャート: 判断 202"/>
        <xdr:cNvSpPr/>
      </xdr:nvSpPr>
      <xdr:spPr>
        <a:xfrm>
          <a:off x="8636000" y="1032782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19957</xdr:rowOff>
    </xdr:from>
    <xdr:to>
      <xdr:col>46</xdr:col>
      <xdr:colOff>38100</xdr:colOff>
      <xdr:row>62</xdr:row>
      <xdr:rowOff>121557</xdr:rowOff>
    </xdr:to>
    <xdr:sp macro="" textlink="">
      <xdr:nvSpPr>
        <xdr:cNvPr id="204" name="フローチャート: 判断 203"/>
        <xdr:cNvSpPr/>
      </xdr:nvSpPr>
      <xdr:spPr>
        <a:xfrm>
          <a:off x="7842250" y="10262507"/>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33565</xdr:rowOff>
    </xdr:from>
    <xdr:to>
      <xdr:col>41</xdr:col>
      <xdr:colOff>101600</xdr:colOff>
      <xdr:row>63</xdr:row>
      <xdr:rowOff>135165</xdr:rowOff>
    </xdr:to>
    <xdr:sp macro="" textlink="">
      <xdr:nvSpPr>
        <xdr:cNvPr id="205" name="フローチャート: 判断 204"/>
        <xdr:cNvSpPr/>
      </xdr:nvSpPr>
      <xdr:spPr>
        <a:xfrm>
          <a:off x="7029450" y="1044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6" name="テキスト ボックス 205"/>
        <xdr:cNvSpPr txBox="1"/>
      </xdr:nvSpPr>
      <xdr:spPr>
        <a:xfrm>
          <a:off x="92583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7" name="テキスト ボックス 206"/>
        <xdr:cNvSpPr txBox="1"/>
      </xdr:nvSpPr>
      <xdr:spPr>
        <a:xfrm>
          <a:off x="85153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8" name="テキスト ボックス 207"/>
        <xdr:cNvSpPr txBox="1"/>
      </xdr:nvSpPr>
      <xdr:spPr>
        <a:xfrm>
          <a:off x="7715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9" name="テキスト ボックス 208"/>
        <xdr:cNvSpPr txBox="1"/>
      </xdr:nvSpPr>
      <xdr:spPr>
        <a:xfrm>
          <a:off x="690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0" name="テキスト ボックス 209"/>
        <xdr:cNvSpPr txBox="1"/>
      </xdr:nvSpPr>
      <xdr:spPr>
        <a:xfrm>
          <a:off x="6115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128815</xdr:rowOff>
    </xdr:from>
    <xdr:to>
      <xdr:col>55</xdr:col>
      <xdr:colOff>50800</xdr:colOff>
      <xdr:row>59</xdr:row>
      <xdr:rowOff>58965</xdr:rowOff>
    </xdr:to>
    <xdr:sp macro="" textlink="">
      <xdr:nvSpPr>
        <xdr:cNvPr id="211" name="楕円 210"/>
        <xdr:cNvSpPr/>
      </xdr:nvSpPr>
      <xdr:spPr>
        <a:xfrm>
          <a:off x="9398000" y="9710965"/>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151692</xdr:rowOff>
    </xdr:from>
    <xdr:ext cx="469744" cy="259045"/>
    <xdr:sp macro="" textlink="">
      <xdr:nvSpPr>
        <xdr:cNvPr id="212" name="【陸上競技場・野球場・球技場】&#10;一人当たり面積該当値テキスト"/>
        <xdr:cNvSpPr txBox="1"/>
      </xdr:nvSpPr>
      <xdr:spPr>
        <a:xfrm>
          <a:off x="9480550" y="9568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139700</xdr:rowOff>
    </xdr:from>
    <xdr:to>
      <xdr:col>50</xdr:col>
      <xdr:colOff>165100</xdr:colOff>
      <xdr:row>59</xdr:row>
      <xdr:rowOff>69850</xdr:rowOff>
    </xdr:to>
    <xdr:sp macro="" textlink="">
      <xdr:nvSpPr>
        <xdr:cNvPr id="213" name="楕円 212"/>
        <xdr:cNvSpPr/>
      </xdr:nvSpPr>
      <xdr:spPr>
        <a:xfrm>
          <a:off x="8636000" y="97218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59</xdr:row>
      <xdr:rowOff>8165</xdr:rowOff>
    </xdr:from>
    <xdr:to>
      <xdr:col>55</xdr:col>
      <xdr:colOff>0</xdr:colOff>
      <xdr:row>59</xdr:row>
      <xdr:rowOff>19050</xdr:rowOff>
    </xdr:to>
    <xdr:cxnSp macro="">
      <xdr:nvCxnSpPr>
        <xdr:cNvPr id="214" name="直線コネクタ 213"/>
        <xdr:cNvCxnSpPr/>
      </xdr:nvCxnSpPr>
      <xdr:spPr>
        <a:xfrm flipV="1">
          <a:off x="8686800" y="9755415"/>
          <a:ext cx="74295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41728</xdr:rowOff>
    </xdr:from>
    <xdr:to>
      <xdr:col>46</xdr:col>
      <xdr:colOff>38100</xdr:colOff>
      <xdr:row>58</xdr:row>
      <xdr:rowOff>143328</xdr:rowOff>
    </xdr:to>
    <xdr:sp macro="" textlink="">
      <xdr:nvSpPr>
        <xdr:cNvPr id="215" name="楕円 214"/>
        <xdr:cNvSpPr/>
      </xdr:nvSpPr>
      <xdr:spPr>
        <a:xfrm>
          <a:off x="7842250" y="9623878"/>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92528</xdr:rowOff>
    </xdr:from>
    <xdr:to>
      <xdr:col>50</xdr:col>
      <xdr:colOff>114300</xdr:colOff>
      <xdr:row>59</xdr:row>
      <xdr:rowOff>19050</xdr:rowOff>
    </xdr:to>
    <xdr:cxnSp macro="">
      <xdr:nvCxnSpPr>
        <xdr:cNvPr id="216" name="直線コネクタ 215"/>
        <xdr:cNvCxnSpPr/>
      </xdr:nvCxnSpPr>
      <xdr:spPr>
        <a:xfrm>
          <a:off x="7886700" y="9674678"/>
          <a:ext cx="800100" cy="91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63</xdr:row>
      <xdr:rowOff>6549</xdr:rowOff>
    </xdr:from>
    <xdr:ext cx="469744" cy="259045"/>
    <xdr:sp macro="" textlink="">
      <xdr:nvSpPr>
        <xdr:cNvPr id="217" name="n_1aveValue【陸上競技場・野球場・球技場】&#10;一人当たり面積"/>
        <xdr:cNvSpPr txBox="1"/>
      </xdr:nvSpPr>
      <xdr:spPr>
        <a:xfrm>
          <a:off x="8458277" y="10414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112684</xdr:rowOff>
    </xdr:from>
    <xdr:ext cx="469744" cy="259045"/>
    <xdr:sp macro="" textlink="">
      <xdr:nvSpPr>
        <xdr:cNvPr id="218" name="n_2aveValue【陸上競技場・野球場・球技場】&#10;一人当たり面積"/>
        <xdr:cNvSpPr txBox="1"/>
      </xdr:nvSpPr>
      <xdr:spPr>
        <a:xfrm>
          <a:off x="7677227" y="10355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151692</xdr:rowOff>
    </xdr:from>
    <xdr:ext cx="469744" cy="259045"/>
    <xdr:sp macro="" textlink="">
      <xdr:nvSpPr>
        <xdr:cNvPr id="219" name="n_3aveValue【陸上競技場・野球場・球技場】&#10;一人当たり面積"/>
        <xdr:cNvSpPr txBox="1"/>
      </xdr:nvSpPr>
      <xdr:spPr>
        <a:xfrm>
          <a:off x="6864427" y="10229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57</xdr:row>
      <xdr:rowOff>86377</xdr:rowOff>
    </xdr:from>
    <xdr:ext cx="469744" cy="259045"/>
    <xdr:sp macro="" textlink="">
      <xdr:nvSpPr>
        <xdr:cNvPr id="220" name="n_1mainValue【陸上競技場・野球場・球技場】&#10;一人当たり面積"/>
        <xdr:cNvSpPr txBox="1"/>
      </xdr:nvSpPr>
      <xdr:spPr>
        <a:xfrm>
          <a:off x="8458277" y="9503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56</xdr:row>
      <xdr:rowOff>159855</xdr:rowOff>
    </xdr:from>
    <xdr:ext cx="469744" cy="259045"/>
    <xdr:sp macro="" textlink="">
      <xdr:nvSpPr>
        <xdr:cNvPr id="221" name="n_2mainValue【陸上競技場・野球場・球技場】&#10;一人当たり面積"/>
        <xdr:cNvSpPr txBox="1"/>
      </xdr:nvSpPr>
      <xdr:spPr>
        <a:xfrm>
          <a:off x="7677227" y="9411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2" name="正方形/長方形 221"/>
        <xdr:cNvSpPr/>
      </xdr:nvSpPr>
      <xdr:spPr>
        <a:xfrm>
          <a:off x="6858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72</xdr:row>
      <xdr:rowOff>127000</xdr:rowOff>
    </xdr:from>
    <xdr:to>
      <xdr:col>14</xdr:col>
      <xdr:colOff>127000</xdr:colOff>
      <xdr:row>74</xdr:row>
      <xdr:rowOff>38100</xdr:rowOff>
    </xdr:to>
    <xdr:sp macro="" textlink="">
      <xdr:nvSpPr>
        <xdr:cNvPr id="223" name="正方形/長方形 222"/>
        <xdr:cNvSpPr/>
      </xdr:nvSpPr>
      <xdr:spPr>
        <a:xfrm>
          <a:off x="1155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73</xdr:row>
      <xdr:rowOff>158750</xdr:rowOff>
    </xdr:from>
    <xdr:to>
      <xdr:col>14</xdr:col>
      <xdr:colOff>127000</xdr:colOff>
      <xdr:row>75</xdr:row>
      <xdr:rowOff>69850</xdr:rowOff>
    </xdr:to>
    <xdr:sp macro="" textlink="">
      <xdr:nvSpPr>
        <xdr:cNvPr id="224" name="正方形/長方形 223"/>
        <xdr:cNvSpPr/>
      </xdr:nvSpPr>
      <xdr:spPr>
        <a:xfrm>
          <a:off x="1155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72</xdr:row>
      <xdr:rowOff>127000</xdr:rowOff>
    </xdr:from>
    <xdr:to>
      <xdr:col>23</xdr:col>
      <xdr:colOff>63500</xdr:colOff>
      <xdr:row>74</xdr:row>
      <xdr:rowOff>38100</xdr:rowOff>
    </xdr:to>
    <xdr:sp macro="" textlink="">
      <xdr:nvSpPr>
        <xdr:cNvPr id="225" name="正方形/長方形 224"/>
        <xdr:cNvSpPr/>
      </xdr:nvSpPr>
      <xdr:spPr>
        <a:xfrm>
          <a:off x="26352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73</xdr:row>
      <xdr:rowOff>158750</xdr:rowOff>
    </xdr:from>
    <xdr:to>
      <xdr:col>23</xdr:col>
      <xdr:colOff>63500</xdr:colOff>
      <xdr:row>75</xdr:row>
      <xdr:rowOff>69850</xdr:rowOff>
    </xdr:to>
    <xdr:sp macro="" textlink="">
      <xdr:nvSpPr>
        <xdr:cNvPr id="226" name="正方形/長方形 225"/>
        <xdr:cNvSpPr/>
      </xdr:nvSpPr>
      <xdr:spPr>
        <a:xfrm>
          <a:off x="26352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27" name="正方形/長方形 226"/>
        <xdr:cNvSpPr/>
      </xdr:nvSpPr>
      <xdr:spPr>
        <a:xfrm>
          <a:off x="6858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8" name="テキスト ボックス 227"/>
        <xdr:cNvSpPr txBox="1"/>
      </xdr:nvSpPr>
      <xdr:spPr>
        <a:xfrm>
          <a:off x="6667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9" name="直線コネクタ 228"/>
        <xdr:cNvCxnSpPr/>
      </xdr:nvCxnSpPr>
      <xdr:spPr>
        <a:xfrm>
          <a:off x="6858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30" name="テキスト ボックス 229"/>
        <xdr:cNvSpPr txBox="1"/>
      </xdr:nvSpPr>
      <xdr:spPr>
        <a:xfrm>
          <a:off x="3398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1" name="直線コネクタ 230"/>
        <xdr:cNvCxnSpPr/>
      </xdr:nvCxnSpPr>
      <xdr:spPr>
        <a:xfrm>
          <a:off x="685800" y="14319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2" name="テキスト ボックス 231"/>
        <xdr:cNvSpPr txBox="1"/>
      </xdr:nvSpPr>
      <xdr:spPr>
        <a:xfrm>
          <a:off x="33989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3" name="直線コネクタ 232"/>
        <xdr:cNvCxnSpPr/>
      </xdr:nvCxnSpPr>
      <xdr:spPr>
        <a:xfrm>
          <a:off x="685800" y="13950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4" name="テキスト ボックス 233"/>
        <xdr:cNvSpPr txBox="1"/>
      </xdr:nvSpPr>
      <xdr:spPr>
        <a:xfrm>
          <a:off x="339891" y="13815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5" name="直線コネクタ 234"/>
        <xdr:cNvCxnSpPr/>
      </xdr:nvCxnSpPr>
      <xdr:spPr>
        <a:xfrm>
          <a:off x="685800" y="13582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6" name="テキスト ボックス 235"/>
        <xdr:cNvSpPr txBox="1"/>
      </xdr:nvSpPr>
      <xdr:spPr>
        <a:xfrm>
          <a:off x="339891" y="1344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37" name="直線コネクタ 236"/>
        <xdr:cNvCxnSpPr/>
      </xdr:nvCxnSpPr>
      <xdr:spPr>
        <a:xfrm>
          <a:off x="685800" y="13214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8" name="テキスト ボックス 237"/>
        <xdr:cNvSpPr txBox="1"/>
      </xdr:nvSpPr>
      <xdr:spPr>
        <a:xfrm>
          <a:off x="339891" y="13078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9" name="直線コネクタ 238"/>
        <xdr:cNvCxnSpPr/>
      </xdr:nvCxnSpPr>
      <xdr:spPr>
        <a:xfrm>
          <a:off x="685800" y="12852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40" name="テキスト ボックス 239"/>
        <xdr:cNvSpPr txBox="1"/>
      </xdr:nvSpPr>
      <xdr:spPr>
        <a:xfrm>
          <a:off x="339891" y="12716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1" name="直線コネクタ 240"/>
        <xdr:cNvCxnSpPr/>
      </xdr:nvCxnSpPr>
      <xdr:spPr>
        <a:xfrm>
          <a:off x="6858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74</xdr:row>
      <xdr:rowOff>124477</xdr:rowOff>
    </xdr:from>
    <xdr:ext cx="403059" cy="259045"/>
    <xdr:sp macro="" textlink="">
      <xdr:nvSpPr>
        <xdr:cNvPr id="242" name="テキスト ボックス 241"/>
        <xdr:cNvSpPr txBox="1"/>
      </xdr:nvSpPr>
      <xdr:spPr>
        <a:xfrm>
          <a:off x="3398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3" name="【県民会館】&#10;有形固定資産減価償却率グラフ枠"/>
        <xdr:cNvSpPr/>
      </xdr:nvSpPr>
      <xdr:spPr>
        <a:xfrm>
          <a:off x="6858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77</xdr:row>
      <xdr:rowOff>110489</xdr:rowOff>
    </xdr:from>
    <xdr:to>
      <xdr:col>24</xdr:col>
      <xdr:colOff>62865</xdr:colOff>
      <xdr:row>85</xdr:row>
      <xdr:rowOff>15239</xdr:rowOff>
    </xdr:to>
    <xdr:cxnSp macro="">
      <xdr:nvCxnSpPr>
        <xdr:cNvPr id="244" name="直線コネクタ 243"/>
        <xdr:cNvCxnSpPr/>
      </xdr:nvCxnSpPr>
      <xdr:spPr>
        <a:xfrm flipV="1">
          <a:off x="4176395" y="12829539"/>
          <a:ext cx="1270" cy="1225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85</xdr:row>
      <xdr:rowOff>19066</xdr:rowOff>
    </xdr:from>
    <xdr:ext cx="405111" cy="259045"/>
    <xdr:sp macro="" textlink="">
      <xdr:nvSpPr>
        <xdr:cNvPr id="245" name="【県民会館】&#10;有形固定資産減価償却率最小値テキスト"/>
        <xdr:cNvSpPr txBox="1"/>
      </xdr:nvSpPr>
      <xdr:spPr>
        <a:xfrm>
          <a:off x="4229100" y="140589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15239</xdr:rowOff>
    </xdr:from>
    <xdr:to>
      <xdr:col>24</xdr:col>
      <xdr:colOff>152400</xdr:colOff>
      <xdr:row>85</xdr:row>
      <xdr:rowOff>15239</xdr:rowOff>
    </xdr:to>
    <xdr:cxnSp macro="">
      <xdr:nvCxnSpPr>
        <xdr:cNvPr id="246" name="直線コネクタ 245"/>
        <xdr:cNvCxnSpPr/>
      </xdr:nvCxnSpPr>
      <xdr:spPr>
        <a:xfrm>
          <a:off x="4108450" y="1405508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57166</xdr:rowOff>
    </xdr:from>
    <xdr:ext cx="405111" cy="259045"/>
    <xdr:sp macro="" textlink="">
      <xdr:nvSpPr>
        <xdr:cNvPr id="247" name="【県民会館】&#10;有形固定資産減価償却率最大値テキスト"/>
        <xdr:cNvSpPr txBox="1"/>
      </xdr:nvSpPr>
      <xdr:spPr>
        <a:xfrm>
          <a:off x="4229100" y="12611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110489</xdr:rowOff>
    </xdr:from>
    <xdr:to>
      <xdr:col>24</xdr:col>
      <xdr:colOff>152400</xdr:colOff>
      <xdr:row>77</xdr:row>
      <xdr:rowOff>110489</xdr:rowOff>
    </xdr:to>
    <xdr:cxnSp macro="">
      <xdr:nvCxnSpPr>
        <xdr:cNvPr id="248" name="直線コネクタ 247"/>
        <xdr:cNvCxnSpPr/>
      </xdr:nvCxnSpPr>
      <xdr:spPr>
        <a:xfrm>
          <a:off x="4108450" y="128295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129557</xdr:rowOff>
    </xdr:from>
    <xdr:ext cx="405111" cy="259045"/>
    <xdr:sp macro="" textlink="">
      <xdr:nvSpPr>
        <xdr:cNvPr id="249" name="【県民会館】&#10;有形固定資産減価償却率平均値テキスト"/>
        <xdr:cNvSpPr txBox="1"/>
      </xdr:nvSpPr>
      <xdr:spPr>
        <a:xfrm>
          <a:off x="4229100" y="135090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151130</xdr:rowOff>
    </xdr:from>
    <xdr:to>
      <xdr:col>24</xdr:col>
      <xdr:colOff>114300</xdr:colOff>
      <xdr:row>82</xdr:row>
      <xdr:rowOff>81280</xdr:rowOff>
    </xdr:to>
    <xdr:sp macro="" textlink="">
      <xdr:nvSpPr>
        <xdr:cNvPr id="250" name="フローチャート: 判断 249"/>
        <xdr:cNvSpPr/>
      </xdr:nvSpPr>
      <xdr:spPr>
        <a:xfrm>
          <a:off x="4127500" y="1353058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166370</xdr:rowOff>
    </xdr:from>
    <xdr:to>
      <xdr:col>20</xdr:col>
      <xdr:colOff>38100</xdr:colOff>
      <xdr:row>82</xdr:row>
      <xdr:rowOff>96520</xdr:rowOff>
    </xdr:to>
    <xdr:sp macro="" textlink="">
      <xdr:nvSpPr>
        <xdr:cNvPr id="251" name="フローチャート: 判断 250"/>
        <xdr:cNvSpPr/>
      </xdr:nvSpPr>
      <xdr:spPr>
        <a:xfrm>
          <a:off x="3384550" y="1354582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52070</xdr:rowOff>
    </xdr:from>
    <xdr:to>
      <xdr:col>15</xdr:col>
      <xdr:colOff>101600</xdr:colOff>
      <xdr:row>82</xdr:row>
      <xdr:rowOff>153670</xdr:rowOff>
    </xdr:to>
    <xdr:sp macro="" textlink="">
      <xdr:nvSpPr>
        <xdr:cNvPr id="252" name="フローチャート: 判断 251"/>
        <xdr:cNvSpPr/>
      </xdr:nvSpPr>
      <xdr:spPr>
        <a:xfrm>
          <a:off x="2571750" y="13596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162561</xdr:rowOff>
    </xdr:from>
    <xdr:to>
      <xdr:col>10</xdr:col>
      <xdr:colOff>165100</xdr:colOff>
      <xdr:row>82</xdr:row>
      <xdr:rowOff>92711</xdr:rowOff>
    </xdr:to>
    <xdr:sp macro="" textlink="">
      <xdr:nvSpPr>
        <xdr:cNvPr id="253" name="フローチャート: 判断 252"/>
        <xdr:cNvSpPr/>
      </xdr:nvSpPr>
      <xdr:spPr>
        <a:xfrm>
          <a:off x="1778000" y="13542011"/>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4" name="テキスト ボックス 253"/>
        <xdr:cNvSpPr txBox="1"/>
      </xdr:nvSpPr>
      <xdr:spPr>
        <a:xfrm>
          <a:off x="40068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5" name="テキスト ボックス 254"/>
        <xdr:cNvSpPr txBox="1"/>
      </xdr:nvSpPr>
      <xdr:spPr>
        <a:xfrm>
          <a:off x="32575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6" name="テキスト ボックス 255"/>
        <xdr:cNvSpPr txBox="1"/>
      </xdr:nvSpPr>
      <xdr:spPr>
        <a:xfrm>
          <a:off x="24511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57" name="テキスト ボックス 256"/>
        <xdr:cNvSpPr txBox="1"/>
      </xdr:nvSpPr>
      <xdr:spPr>
        <a:xfrm>
          <a:off x="1657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58" name="テキスト ボックス 257"/>
        <xdr:cNvSpPr txBox="1"/>
      </xdr:nvSpPr>
      <xdr:spPr>
        <a:xfrm>
          <a:off x="857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93980</xdr:rowOff>
    </xdr:from>
    <xdr:to>
      <xdr:col>24</xdr:col>
      <xdr:colOff>114300</xdr:colOff>
      <xdr:row>81</xdr:row>
      <xdr:rowOff>24130</xdr:rowOff>
    </xdr:to>
    <xdr:sp macro="" textlink="">
      <xdr:nvSpPr>
        <xdr:cNvPr id="259" name="楕円 258"/>
        <xdr:cNvSpPr/>
      </xdr:nvSpPr>
      <xdr:spPr>
        <a:xfrm>
          <a:off x="4127500" y="1330833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79</xdr:row>
      <xdr:rowOff>116857</xdr:rowOff>
    </xdr:from>
    <xdr:ext cx="405111" cy="259045"/>
    <xdr:sp macro="" textlink="">
      <xdr:nvSpPr>
        <xdr:cNvPr id="260" name="【県民会館】&#10;有形固定資産減価償却率該当値テキスト"/>
        <xdr:cNvSpPr txBox="1"/>
      </xdr:nvSpPr>
      <xdr:spPr>
        <a:xfrm>
          <a:off x="4229100" y="13166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158750</xdr:rowOff>
    </xdr:from>
    <xdr:to>
      <xdr:col>20</xdr:col>
      <xdr:colOff>38100</xdr:colOff>
      <xdr:row>81</xdr:row>
      <xdr:rowOff>88900</xdr:rowOff>
    </xdr:to>
    <xdr:sp macro="" textlink="">
      <xdr:nvSpPr>
        <xdr:cNvPr id="261" name="楕円 260"/>
        <xdr:cNvSpPr/>
      </xdr:nvSpPr>
      <xdr:spPr>
        <a:xfrm>
          <a:off x="3384550" y="13373100"/>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144780</xdr:rowOff>
    </xdr:from>
    <xdr:to>
      <xdr:col>24</xdr:col>
      <xdr:colOff>63500</xdr:colOff>
      <xdr:row>81</xdr:row>
      <xdr:rowOff>38100</xdr:rowOff>
    </xdr:to>
    <xdr:cxnSp macro="">
      <xdr:nvCxnSpPr>
        <xdr:cNvPr id="262" name="直線コネクタ 261"/>
        <xdr:cNvCxnSpPr/>
      </xdr:nvCxnSpPr>
      <xdr:spPr>
        <a:xfrm flipV="1">
          <a:off x="3429000" y="13359130"/>
          <a:ext cx="7493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59689</xdr:rowOff>
    </xdr:from>
    <xdr:to>
      <xdr:col>15</xdr:col>
      <xdr:colOff>101600</xdr:colOff>
      <xdr:row>81</xdr:row>
      <xdr:rowOff>161289</xdr:rowOff>
    </xdr:to>
    <xdr:sp macro="" textlink="">
      <xdr:nvSpPr>
        <xdr:cNvPr id="263" name="楕円 262"/>
        <xdr:cNvSpPr/>
      </xdr:nvSpPr>
      <xdr:spPr>
        <a:xfrm>
          <a:off x="2571750" y="13439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38100</xdr:rowOff>
    </xdr:from>
    <xdr:to>
      <xdr:col>19</xdr:col>
      <xdr:colOff>177800</xdr:colOff>
      <xdr:row>81</xdr:row>
      <xdr:rowOff>110489</xdr:rowOff>
    </xdr:to>
    <xdr:cxnSp macro="">
      <xdr:nvCxnSpPr>
        <xdr:cNvPr id="264" name="直線コネクタ 263"/>
        <xdr:cNvCxnSpPr/>
      </xdr:nvCxnSpPr>
      <xdr:spPr>
        <a:xfrm flipV="1">
          <a:off x="2622550" y="13417550"/>
          <a:ext cx="80645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87647</xdr:rowOff>
    </xdr:from>
    <xdr:ext cx="405111" cy="259045"/>
    <xdr:sp macro="" textlink="">
      <xdr:nvSpPr>
        <xdr:cNvPr id="265" name="n_1aveValue【県民会館】&#10;有形固定資産減価償却率"/>
        <xdr:cNvSpPr txBox="1"/>
      </xdr:nvSpPr>
      <xdr:spPr>
        <a:xfrm>
          <a:off x="3239144" y="136321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144797</xdr:rowOff>
    </xdr:from>
    <xdr:ext cx="405111" cy="259045"/>
    <xdr:sp macro="" textlink="">
      <xdr:nvSpPr>
        <xdr:cNvPr id="266" name="n_2aveValue【県民会館】&#10;有形固定資産減価償却率"/>
        <xdr:cNvSpPr txBox="1"/>
      </xdr:nvSpPr>
      <xdr:spPr>
        <a:xfrm>
          <a:off x="2439044" y="13689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109238</xdr:rowOff>
    </xdr:from>
    <xdr:ext cx="405111" cy="259045"/>
    <xdr:sp macro="" textlink="">
      <xdr:nvSpPr>
        <xdr:cNvPr id="267" name="n_3aveValue【県民会館】&#10;有形固定資産減価償却率"/>
        <xdr:cNvSpPr txBox="1"/>
      </xdr:nvSpPr>
      <xdr:spPr>
        <a:xfrm>
          <a:off x="1645294" y="133235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105427</xdr:rowOff>
    </xdr:from>
    <xdr:ext cx="405111" cy="259045"/>
    <xdr:sp macro="" textlink="">
      <xdr:nvSpPr>
        <xdr:cNvPr id="268" name="n_1mainValue【県民会館】&#10;有形固定資産減価償却率"/>
        <xdr:cNvSpPr txBox="1"/>
      </xdr:nvSpPr>
      <xdr:spPr>
        <a:xfrm>
          <a:off x="3239144"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6366</xdr:rowOff>
    </xdr:from>
    <xdr:ext cx="405111" cy="259045"/>
    <xdr:sp macro="" textlink="">
      <xdr:nvSpPr>
        <xdr:cNvPr id="269" name="n_2mainValue【県民会館】&#10;有形固定資産減価償却率"/>
        <xdr:cNvSpPr txBox="1"/>
      </xdr:nvSpPr>
      <xdr:spPr>
        <a:xfrm>
          <a:off x="2439044" y="1322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0" name="正方形/長方形 269"/>
        <xdr:cNvSpPr/>
      </xdr:nvSpPr>
      <xdr:spPr>
        <a:xfrm>
          <a:off x="595630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県民会館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72</xdr:row>
      <xdr:rowOff>127000</xdr:rowOff>
    </xdr:from>
    <xdr:to>
      <xdr:col>45</xdr:col>
      <xdr:colOff>63500</xdr:colOff>
      <xdr:row>74</xdr:row>
      <xdr:rowOff>38100</xdr:rowOff>
    </xdr:to>
    <xdr:sp macro="" textlink="">
      <xdr:nvSpPr>
        <xdr:cNvPr id="271" name="正方形/長方形 270"/>
        <xdr:cNvSpPr/>
      </xdr:nvSpPr>
      <xdr:spPr>
        <a:xfrm>
          <a:off x="64071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73</xdr:row>
      <xdr:rowOff>158750</xdr:rowOff>
    </xdr:from>
    <xdr:to>
      <xdr:col>45</xdr:col>
      <xdr:colOff>63500</xdr:colOff>
      <xdr:row>75</xdr:row>
      <xdr:rowOff>69850</xdr:rowOff>
    </xdr:to>
    <xdr:sp macro="" textlink="">
      <xdr:nvSpPr>
        <xdr:cNvPr id="272" name="正方形/長方形 271"/>
        <xdr:cNvSpPr/>
      </xdr:nvSpPr>
      <xdr:spPr>
        <a:xfrm>
          <a:off x="64071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72</xdr:row>
      <xdr:rowOff>127000</xdr:rowOff>
    </xdr:from>
    <xdr:to>
      <xdr:col>54</xdr:col>
      <xdr:colOff>0</xdr:colOff>
      <xdr:row>74</xdr:row>
      <xdr:rowOff>38100</xdr:rowOff>
    </xdr:to>
    <xdr:sp macro="" textlink="">
      <xdr:nvSpPr>
        <xdr:cNvPr id="273" name="正方形/長方形 272"/>
        <xdr:cNvSpPr/>
      </xdr:nvSpPr>
      <xdr:spPr>
        <a:xfrm>
          <a:off x="78867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73</xdr:row>
      <xdr:rowOff>158750</xdr:rowOff>
    </xdr:from>
    <xdr:to>
      <xdr:col>54</xdr:col>
      <xdr:colOff>0</xdr:colOff>
      <xdr:row>75</xdr:row>
      <xdr:rowOff>69850</xdr:rowOff>
    </xdr:to>
    <xdr:sp macro="" textlink="">
      <xdr:nvSpPr>
        <xdr:cNvPr id="274" name="正方形/長方形 273"/>
        <xdr:cNvSpPr/>
      </xdr:nvSpPr>
      <xdr:spPr>
        <a:xfrm>
          <a:off x="78867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75" name="正方形/長方形 274"/>
        <xdr:cNvSpPr/>
      </xdr:nvSpPr>
      <xdr:spPr>
        <a:xfrm>
          <a:off x="595630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76" name="テキスト ボックス 275"/>
        <xdr:cNvSpPr txBox="1"/>
      </xdr:nvSpPr>
      <xdr:spPr>
        <a:xfrm>
          <a:off x="591820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77" name="直線コネクタ 276"/>
        <xdr:cNvCxnSpPr/>
      </xdr:nvCxnSpPr>
      <xdr:spPr>
        <a:xfrm>
          <a:off x="5956300" y="146875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78" name="直線コネクタ 277"/>
        <xdr:cNvCxnSpPr/>
      </xdr:nvCxnSpPr>
      <xdr:spPr>
        <a:xfrm>
          <a:off x="5956300" y="143192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79" name="テキスト ボックス 278"/>
        <xdr:cNvSpPr txBox="1"/>
      </xdr:nvSpPr>
      <xdr:spPr>
        <a:xfrm>
          <a:off x="55272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0" name="直線コネクタ 279"/>
        <xdr:cNvCxnSpPr/>
      </xdr:nvCxnSpPr>
      <xdr:spPr>
        <a:xfrm>
          <a:off x="5956300" y="139509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1" name="テキスト ボックス 280"/>
        <xdr:cNvSpPr txBox="1"/>
      </xdr:nvSpPr>
      <xdr:spPr>
        <a:xfrm>
          <a:off x="5527221" y="138150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2" name="直線コネクタ 281"/>
        <xdr:cNvCxnSpPr/>
      </xdr:nvCxnSpPr>
      <xdr:spPr>
        <a:xfrm>
          <a:off x="5956300" y="135826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3" name="テキスト ボックス 282"/>
        <xdr:cNvSpPr txBox="1"/>
      </xdr:nvSpPr>
      <xdr:spPr>
        <a:xfrm>
          <a:off x="5527221" y="1344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4" name="直線コネクタ 283"/>
        <xdr:cNvCxnSpPr/>
      </xdr:nvCxnSpPr>
      <xdr:spPr>
        <a:xfrm>
          <a:off x="5956300" y="1321435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85" name="テキスト ボックス 284"/>
        <xdr:cNvSpPr txBox="1"/>
      </xdr:nvSpPr>
      <xdr:spPr>
        <a:xfrm>
          <a:off x="5527221" y="13078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86" name="直線コネクタ 285"/>
        <xdr:cNvCxnSpPr/>
      </xdr:nvCxnSpPr>
      <xdr:spPr>
        <a:xfrm>
          <a:off x="5956300" y="128524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87" name="テキスト ボックス 286"/>
        <xdr:cNvSpPr txBox="1"/>
      </xdr:nvSpPr>
      <xdr:spPr>
        <a:xfrm>
          <a:off x="5527221" y="12716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88" name="直線コネクタ 287"/>
        <xdr:cNvCxnSpPr/>
      </xdr:nvCxnSpPr>
      <xdr:spPr>
        <a:xfrm>
          <a:off x="5956300" y="124841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89" name="テキスト ボックス 288"/>
        <xdr:cNvSpPr txBox="1"/>
      </xdr:nvSpPr>
      <xdr:spPr>
        <a:xfrm>
          <a:off x="552722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0" name="【県民会館】&#10;一人当たり面積グラフ枠"/>
        <xdr:cNvSpPr/>
      </xdr:nvSpPr>
      <xdr:spPr>
        <a:xfrm>
          <a:off x="595630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78</xdr:row>
      <xdr:rowOff>0</xdr:rowOff>
    </xdr:from>
    <xdr:to>
      <xdr:col>54</xdr:col>
      <xdr:colOff>189865</xdr:colOff>
      <xdr:row>85</xdr:row>
      <xdr:rowOff>152400</xdr:rowOff>
    </xdr:to>
    <xdr:cxnSp macro="">
      <xdr:nvCxnSpPr>
        <xdr:cNvPr id="291" name="直線コネクタ 290"/>
        <xdr:cNvCxnSpPr/>
      </xdr:nvCxnSpPr>
      <xdr:spPr>
        <a:xfrm flipV="1">
          <a:off x="9427845" y="12884150"/>
          <a:ext cx="1270" cy="1308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85</xdr:row>
      <xdr:rowOff>156227</xdr:rowOff>
    </xdr:from>
    <xdr:ext cx="469744" cy="259045"/>
    <xdr:sp macro="" textlink="">
      <xdr:nvSpPr>
        <xdr:cNvPr id="292" name="【県民会館】&#10;一人当たり面積最小値テキスト"/>
        <xdr:cNvSpPr txBox="1"/>
      </xdr:nvSpPr>
      <xdr:spPr>
        <a:xfrm>
          <a:off x="9480550" y="141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152400</xdr:rowOff>
    </xdr:from>
    <xdr:to>
      <xdr:col>55</xdr:col>
      <xdr:colOff>88900</xdr:colOff>
      <xdr:row>85</xdr:row>
      <xdr:rowOff>152400</xdr:rowOff>
    </xdr:to>
    <xdr:cxnSp macro="">
      <xdr:nvCxnSpPr>
        <xdr:cNvPr id="293" name="直線コネクタ 292"/>
        <xdr:cNvCxnSpPr/>
      </xdr:nvCxnSpPr>
      <xdr:spPr>
        <a:xfrm>
          <a:off x="9359900" y="141922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118127</xdr:rowOff>
    </xdr:from>
    <xdr:ext cx="469744" cy="259045"/>
    <xdr:sp macro="" textlink="">
      <xdr:nvSpPr>
        <xdr:cNvPr id="294" name="【県民会館】&#10;一人当たり面積最大値テキスト"/>
        <xdr:cNvSpPr txBox="1"/>
      </xdr:nvSpPr>
      <xdr:spPr>
        <a:xfrm>
          <a:off x="9480550" y="12672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0</xdr:rowOff>
    </xdr:from>
    <xdr:to>
      <xdr:col>55</xdr:col>
      <xdr:colOff>88900</xdr:colOff>
      <xdr:row>78</xdr:row>
      <xdr:rowOff>0</xdr:rowOff>
    </xdr:to>
    <xdr:cxnSp macro="">
      <xdr:nvCxnSpPr>
        <xdr:cNvPr id="295" name="直線コネクタ 294"/>
        <xdr:cNvCxnSpPr/>
      </xdr:nvCxnSpPr>
      <xdr:spPr>
        <a:xfrm>
          <a:off x="9359900" y="1288415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84</xdr:row>
      <xdr:rowOff>22877</xdr:rowOff>
    </xdr:from>
    <xdr:ext cx="469744" cy="259045"/>
    <xdr:sp macro="" textlink="">
      <xdr:nvSpPr>
        <xdr:cNvPr id="296" name="【県民会館】&#10;一人当たり面積平均値テキスト"/>
        <xdr:cNvSpPr txBox="1"/>
      </xdr:nvSpPr>
      <xdr:spPr>
        <a:xfrm>
          <a:off x="9480550" y="138976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44450</xdr:rowOff>
    </xdr:from>
    <xdr:to>
      <xdr:col>55</xdr:col>
      <xdr:colOff>50800</xdr:colOff>
      <xdr:row>84</xdr:row>
      <xdr:rowOff>146050</xdr:rowOff>
    </xdr:to>
    <xdr:sp macro="" textlink="">
      <xdr:nvSpPr>
        <xdr:cNvPr id="297" name="フローチャート: 判断 296"/>
        <xdr:cNvSpPr/>
      </xdr:nvSpPr>
      <xdr:spPr>
        <a:xfrm>
          <a:off x="939800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44450</xdr:rowOff>
    </xdr:from>
    <xdr:to>
      <xdr:col>50</xdr:col>
      <xdr:colOff>165100</xdr:colOff>
      <xdr:row>84</xdr:row>
      <xdr:rowOff>146050</xdr:rowOff>
    </xdr:to>
    <xdr:sp macro="" textlink="">
      <xdr:nvSpPr>
        <xdr:cNvPr id="298" name="フローチャート: 判断 297"/>
        <xdr:cNvSpPr/>
      </xdr:nvSpPr>
      <xdr:spPr>
        <a:xfrm>
          <a:off x="8636000" y="1391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44450</xdr:rowOff>
    </xdr:from>
    <xdr:to>
      <xdr:col>46</xdr:col>
      <xdr:colOff>38100</xdr:colOff>
      <xdr:row>84</xdr:row>
      <xdr:rowOff>146050</xdr:rowOff>
    </xdr:to>
    <xdr:sp macro="" textlink="">
      <xdr:nvSpPr>
        <xdr:cNvPr id="299" name="フローチャート: 判断 298"/>
        <xdr:cNvSpPr/>
      </xdr:nvSpPr>
      <xdr:spPr>
        <a:xfrm>
          <a:off x="7842250" y="139192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120650</xdr:rowOff>
    </xdr:from>
    <xdr:to>
      <xdr:col>41</xdr:col>
      <xdr:colOff>101600</xdr:colOff>
      <xdr:row>84</xdr:row>
      <xdr:rowOff>50800</xdr:rowOff>
    </xdr:to>
    <xdr:sp macro="" textlink="">
      <xdr:nvSpPr>
        <xdr:cNvPr id="300" name="フローチャート: 判断 299"/>
        <xdr:cNvSpPr/>
      </xdr:nvSpPr>
      <xdr:spPr>
        <a:xfrm>
          <a:off x="7029450" y="1383030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1" name="テキスト ボックス 300"/>
        <xdr:cNvSpPr txBox="1"/>
      </xdr:nvSpPr>
      <xdr:spPr>
        <a:xfrm>
          <a:off x="92583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2" name="テキスト ボックス 301"/>
        <xdr:cNvSpPr txBox="1"/>
      </xdr:nvSpPr>
      <xdr:spPr>
        <a:xfrm>
          <a:off x="85153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3" name="テキスト ボックス 302"/>
        <xdr:cNvSpPr txBox="1"/>
      </xdr:nvSpPr>
      <xdr:spPr>
        <a:xfrm>
          <a:off x="7715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4" name="テキスト ボックス 303"/>
        <xdr:cNvSpPr txBox="1"/>
      </xdr:nvSpPr>
      <xdr:spPr>
        <a:xfrm>
          <a:off x="690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05" name="テキスト ボックス 304"/>
        <xdr:cNvSpPr txBox="1"/>
      </xdr:nvSpPr>
      <xdr:spPr>
        <a:xfrm>
          <a:off x="6115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25400</xdr:rowOff>
    </xdr:from>
    <xdr:to>
      <xdr:col>55</xdr:col>
      <xdr:colOff>50800</xdr:colOff>
      <xdr:row>84</xdr:row>
      <xdr:rowOff>127000</xdr:rowOff>
    </xdr:to>
    <xdr:sp macro="" textlink="">
      <xdr:nvSpPr>
        <xdr:cNvPr id="306" name="楕円 305"/>
        <xdr:cNvSpPr/>
      </xdr:nvSpPr>
      <xdr:spPr>
        <a:xfrm>
          <a:off x="939800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83</xdr:row>
      <xdr:rowOff>48277</xdr:rowOff>
    </xdr:from>
    <xdr:ext cx="469744" cy="259045"/>
    <xdr:sp macro="" textlink="">
      <xdr:nvSpPr>
        <xdr:cNvPr id="307" name="【県民会館】&#10;一人当たり面積該当値テキスト"/>
        <xdr:cNvSpPr txBox="1"/>
      </xdr:nvSpPr>
      <xdr:spPr>
        <a:xfrm>
          <a:off x="9480550" y="13757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25400</xdr:rowOff>
    </xdr:from>
    <xdr:to>
      <xdr:col>50</xdr:col>
      <xdr:colOff>165100</xdr:colOff>
      <xdr:row>84</xdr:row>
      <xdr:rowOff>127000</xdr:rowOff>
    </xdr:to>
    <xdr:sp macro="" textlink="">
      <xdr:nvSpPr>
        <xdr:cNvPr id="308" name="楕円 307"/>
        <xdr:cNvSpPr/>
      </xdr:nvSpPr>
      <xdr:spPr>
        <a:xfrm>
          <a:off x="8636000" y="13900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76200</xdr:rowOff>
    </xdr:from>
    <xdr:to>
      <xdr:col>55</xdr:col>
      <xdr:colOff>0</xdr:colOff>
      <xdr:row>84</xdr:row>
      <xdr:rowOff>76200</xdr:rowOff>
    </xdr:to>
    <xdr:cxnSp macro="">
      <xdr:nvCxnSpPr>
        <xdr:cNvPr id="309" name="直線コネクタ 308"/>
        <xdr:cNvCxnSpPr/>
      </xdr:nvCxnSpPr>
      <xdr:spPr>
        <a:xfrm>
          <a:off x="8686800" y="13950950"/>
          <a:ext cx="7429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25400</xdr:rowOff>
    </xdr:from>
    <xdr:to>
      <xdr:col>46</xdr:col>
      <xdr:colOff>38100</xdr:colOff>
      <xdr:row>84</xdr:row>
      <xdr:rowOff>127000</xdr:rowOff>
    </xdr:to>
    <xdr:sp macro="" textlink="">
      <xdr:nvSpPr>
        <xdr:cNvPr id="310" name="楕円 309"/>
        <xdr:cNvSpPr/>
      </xdr:nvSpPr>
      <xdr:spPr>
        <a:xfrm>
          <a:off x="7842250" y="1390015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76200</xdr:rowOff>
    </xdr:from>
    <xdr:to>
      <xdr:col>50</xdr:col>
      <xdr:colOff>114300</xdr:colOff>
      <xdr:row>84</xdr:row>
      <xdr:rowOff>76200</xdr:rowOff>
    </xdr:to>
    <xdr:cxnSp macro="">
      <xdr:nvCxnSpPr>
        <xdr:cNvPr id="311" name="直線コネクタ 310"/>
        <xdr:cNvCxnSpPr/>
      </xdr:nvCxnSpPr>
      <xdr:spPr>
        <a:xfrm>
          <a:off x="7886700" y="13950950"/>
          <a:ext cx="8001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137177</xdr:rowOff>
    </xdr:from>
    <xdr:ext cx="469744" cy="259045"/>
    <xdr:sp macro="" textlink="">
      <xdr:nvSpPr>
        <xdr:cNvPr id="312" name="n_1aveValue【県民会館】&#10;一人当たり面積"/>
        <xdr:cNvSpPr txBox="1"/>
      </xdr:nvSpPr>
      <xdr:spPr>
        <a:xfrm>
          <a:off x="845827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137177</xdr:rowOff>
    </xdr:from>
    <xdr:ext cx="469744" cy="259045"/>
    <xdr:sp macro="" textlink="">
      <xdr:nvSpPr>
        <xdr:cNvPr id="313" name="n_2aveValue【県民会館】&#10;一人当たり面積"/>
        <xdr:cNvSpPr txBox="1"/>
      </xdr:nvSpPr>
      <xdr:spPr>
        <a:xfrm>
          <a:off x="7677227" y="14011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67327</xdr:rowOff>
    </xdr:from>
    <xdr:ext cx="469744" cy="259045"/>
    <xdr:sp macro="" textlink="">
      <xdr:nvSpPr>
        <xdr:cNvPr id="314" name="n_3aveValue【県民会館】&#10;一人当たり面積"/>
        <xdr:cNvSpPr txBox="1"/>
      </xdr:nvSpPr>
      <xdr:spPr>
        <a:xfrm>
          <a:off x="6864427" y="13611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143527</xdr:rowOff>
    </xdr:from>
    <xdr:ext cx="469744" cy="259045"/>
    <xdr:sp macro="" textlink="">
      <xdr:nvSpPr>
        <xdr:cNvPr id="315" name="n_1mainValue【県民会館】&#10;一人当たり面積"/>
        <xdr:cNvSpPr txBox="1"/>
      </xdr:nvSpPr>
      <xdr:spPr>
        <a:xfrm>
          <a:off x="845827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143527</xdr:rowOff>
    </xdr:from>
    <xdr:ext cx="469744" cy="259045"/>
    <xdr:sp macro="" textlink="">
      <xdr:nvSpPr>
        <xdr:cNvPr id="316" name="n_2mainValue【県民会館】&#10;一人当たり面積"/>
        <xdr:cNvSpPr txBox="1"/>
      </xdr:nvSpPr>
      <xdr:spPr>
        <a:xfrm>
          <a:off x="7677227" y="13688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17" name="正方形/長方形 316"/>
        <xdr:cNvSpPr/>
      </xdr:nvSpPr>
      <xdr:spPr>
        <a:xfrm>
          <a:off x="685800" y="15049500"/>
          <a:ext cx="42672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xdr:col>
      <xdr:colOff>127000</xdr:colOff>
      <xdr:row>94</xdr:row>
      <xdr:rowOff>165100</xdr:rowOff>
    </xdr:from>
    <xdr:to>
      <xdr:col>14</xdr:col>
      <xdr:colOff>127000</xdr:colOff>
      <xdr:row>96</xdr:row>
      <xdr:rowOff>76200</xdr:rowOff>
    </xdr:to>
    <xdr:sp macro="" textlink="">
      <xdr:nvSpPr>
        <xdr:cNvPr id="318" name="正方形/長方形 317"/>
        <xdr:cNvSpPr/>
      </xdr:nvSpPr>
      <xdr:spPr>
        <a:xfrm>
          <a:off x="1155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96</xdr:row>
      <xdr:rowOff>25400</xdr:rowOff>
    </xdr:from>
    <xdr:to>
      <xdr:col>14</xdr:col>
      <xdr:colOff>127000</xdr:colOff>
      <xdr:row>97</xdr:row>
      <xdr:rowOff>107950</xdr:rowOff>
    </xdr:to>
    <xdr:sp macro="" textlink="">
      <xdr:nvSpPr>
        <xdr:cNvPr id="319" name="正方形/長方形 318"/>
        <xdr:cNvSpPr/>
      </xdr:nvSpPr>
      <xdr:spPr>
        <a:xfrm>
          <a:off x="1155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94</xdr:row>
      <xdr:rowOff>165100</xdr:rowOff>
    </xdr:from>
    <xdr:to>
      <xdr:col>23</xdr:col>
      <xdr:colOff>63500</xdr:colOff>
      <xdr:row>96</xdr:row>
      <xdr:rowOff>76200</xdr:rowOff>
    </xdr:to>
    <xdr:sp macro="" textlink="">
      <xdr:nvSpPr>
        <xdr:cNvPr id="320" name="正方形/長方形 319"/>
        <xdr:cNvSpPr/>
      </xdr:nvSpPr>
      <xdr:spPr>
        <a:xfrm>
          <a:off x="26352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96</xdr:row>
      <xdr:rowOff>25400</xdr:rowOff>
    </xdr:from>
    <xdr:to>
      <xdr:col>23</xdr:col>
      <xdr:colOff>63500</xdr:colOff>
      <xdr:row>97</xdr:row>
      <xdr:rowOff>107950</xdr:rowOff>
    </xdr:to>
    <xdr:sp macro="" textlink="">
      <xdr:nvSpPr>
        <xdr:cNvPr id="321" name="正方形/長方形 320"/>
        <xdr:cNvSpPr/>
      </xdr:nvSpPr>
      <xdr:spPr>
        <a:xfrm>
          <a:off x="26352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2" name="正方形/長方形 321"/>
        <xdr:cNvSpPr/>
      </xdr:nvSpPr>
      <xdr:spPr>
        <a:xfrm>
          <a:off x="685800" y="16192500"/>
          <a:ext cx="42672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23" name="テキスト ボックス 322"/>
        <xdr:cNvSpPr txBox="1"/>
      </xdr:nvSpPr>
      <xdr:spPr>
        <a:xfrm>
          <a:off x="666750" y="16002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24" name="直線コネクタ 323"/>
        <xdr:cNvCxnSpPr/>
      </xdr:nvCxnSpPr>
      <xdr:spPr>
        <a:xfrm>
          <a:off x="685800" y="18478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110</xdr:row>
      <xdr:rowOff>48277</xdr:rowOff>
    </xdr:from>
    <xdr:ext cx="338939" cy="259045"/>
    <xdr:sp macro="" textlink="">
      <xdr:nvSpPr>
        <xdr:cNvPr id="325" name="テキスト ボックス 324"/>
        <xdr:cNvSpPr txBox="1"/>
      </xdr:nvSpPr>
      <xdr:spPr>
        <a:xfrm>
          <a:off x="384961" y="183362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152400</xdr:rowOff>
    </xdr:from>
    <xdr:to>
      <xdr:col>28</xdr:col>
      <xdr:colOff>114300</xdr:colOff>
      <xdr:row>108</xdr:row>
      <xdr:rowOff>152400</xdr:rowOff>
    </xdr:to>
    <xdr:cxnSp macro="">
      <xdr:nvCxnSpPr>
        <xdr:cNvPr id="326" name="直線コネクタ 325"/>
        <xdr:cNvCxnSpPr/>
      </xdr:nvCxnSpPr>
      <xdr:spPr>
        <a:xfrm>
          <a:off x="685800" y="18097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108</xdr:row>
      <xdr:rowOff>10177</xdr:rowOff>
    </xdr:from>
    <xdr:ext cx="403059" cy="259045"/>
    <xdr:sp macro="" textlink="">
      <xdr:nvSpPr>
        <xdr:cNvPr id="327" name="テキスト ボックス 326"/>
        <xdr:cNvSpPr txBox="1"/>
      </xdr:nvSpPr>
      <xdr:spPr>
        <a:xfrm>
          <a:off x="339891" y="17955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28" name="直線コネクタ 327"/>
        <xdr:cNvCxnSpPr/>
      </xdr:nvCxnSpPr>
      <xdr:spPr>
        <a:xfrm>
          <a:off x="685800" y="17716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29" name="テキスト ボックス 328"/>
        <xdr:cNvSpPr txBox="1"/>
      </xdr:nvSpPr>
      <xdr:spPr>
        <a:xfrm>
          <a:off x="339891" y="17574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0" name="直線コネクタ 329"/>
        <xdr:cNvCxnSpPr/>
      </xdr:nvCxnSpPr>
      <xdr:spPr>
        <a:xfrm>
          <a:off x="685800" y="17335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1" name="テキスト ボックス 330"/>
        <xdr:cNvSpPr txBox="1"/>
      </xdr:nvSpPr>
      <xdr:spPr>
        <a:xfrm>
          <a:off x="33989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2" name="直線コネクタ 331"/>
        <xdr:cNvCxnSpPr/>
      </xdr:nvCxnSpPr>
      <xdr:spPr>
        <a:xfrm>
          <a:off x="685800" y="16954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3" name="テキスト ボックス 332"/>
        <xdr:cNvSpPr txBox="1"/>
      </xdr:nvSpPr>
      <xdr:spPr>
        <a:xfrm>
          <a:off x="339891" y="16812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34" name="直線コネクタ 333"/>
        <xdr:cNvCxnSpPr/>
      </xdr:nvCxnSpPr>
      <xdr:spPr>
        <a:xfrm>
          <a:off x="685800" y="1657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35" name="テキスト ボックス 334"/>
        <xdr:cNvSpPr txBox="1"/>
      </xdr:nvSpPr>
      <xdr:spPr>
        <a:xfrm>
          <a:off x="27577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36" name="直線コネクタ 335"/>
        <xdr:cNvCxnSpPr/>
      </xdr:nvCxnSpPr>
      <xdr:spPr>
        <a:xfrm>
          <a:off x="685800" y="16192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37" name="テキスト ボックス 336"/>
        <xdr:cNvSpPr txBox="1"/>
      </xdr:nvSpPr>
      <xdr:spPr>
        <a:xfrm>
          <a:off x="27577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38" name="【保健所】&#10;有形固定資産減価償却率グラフ枠"/>
        <xdr:cNvSpPr/>
      </xdr:nvSpPr>
      <xdr:spPr>
        <a:xfrm>
          <a:off x="685800" y="16192500"/>
          <a:ext cx="42672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100</xdr:row>
      <xdr:rowOff>91439</xdr:rowOff>
    </xdr:from>
    <xdr:to>
      <xdr:col>24</xdr:col>
      <xdr:colOff>62865</xdr:colOff>
      <xdr:row>108</xdr:row>
      <xdr:rowOff>62864</xdr:rowOff>
    </xdr:to>
    <xdr:cxnSp macro="">
      <xdr:nvCxnSpPr>
        <xdr:cNvPr id="339" name="直線コネクタ 338"/>
        <xdr:cNvCxnSpPr/>
      </xdr:nvCxnSpPr>
      <xdr:spPr>
        <a:xfrm flipV="1">
          <a:off x="4176395" y="16664939"/>
          <a:ext cx="1270" cy="1343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108</xdr:row>
      <xdr:rowOff>66691</xdr:rowOff>
    </xdr:from>
    <xdr:ext cx="405111" cy="259045"/>
    <xdr:sp macro="" textlink="">
      <xdr:nvSpPr>
        <xdr:cNvPr id="340" name="【保健所】&#10;有形固定資産減価償却率最小値テキスト"/>
        <xdr:cNvSpPr txBox="1"/>
      </xdr:nvSpPr>
      <xdr:spPr>
        <a:xfrm>
          <a:off x="4229100" y="18011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62864</xdr:rowOff>
    </xdr:from>
    <xdr:to>
      <xdr:col>24</xdr:col>
      <xdr:colOff>152400</xdr:colOff>
      <xdr:row>108</xdr:row>
      <xdr:rowOff>62864</xdr:rowOff>
    </xdr:to>
    <xdr:cxnSp macro="">
      <xdr:nvCxnSpPr>
        <xdr:cNvPr id="341" name="直線コネクタ 340"/>
        <xdr:cNvCxnSpPr/>
      </xdr:nvCxnSpPr>
      <xdr:spPr>
        <a:xfrm>
          <a:off x="4108450" y="18007964"/>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38116</xdr:rowOff>
    </xdr:from>
    <xdr:ext cx="405111" cy="259045"/>
    <xdr:sp macro="" textlink="">
      <xdr:nvSpPr>
        <xdr:cNvPr id="342" name="【保健所】&#10;有形固定資産減価償却率最大値テキスト"/>
        <xdr:cNvSpPr txBox="1"/>
      </xdr:nvSpPr>
      <xdr:spPr>
        <a:xfrm>
          <a:off x="4229100" y="16440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91439</xdr:rowOff>
    </xdr:from>
    <xdr:to>
      <xdr:col>24</xdr:col>
      <xdr:colOff>152400</xdr:colOff>
      <xdr:row>100</xdr:row>
      <xdr:rowOff>91439</xdr:rowOff>
    </xdr:to>
    <xdr:cxnSp macro="">
      <xdr:nvCxnSpPr>
        <xdr:cNvPr id="343" name="直線コネクタ 342"/>
        <xdr:cNvCxnSpPr/>
      </xdr:nvCxnSpPr>
      <xdr:spPr>
        <a:xfrm>
          <a:off x="4108450" y="1666493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102</xdr:row>
      <xdr:rowOff>113047</xdr:rowOff>
    </xdr:from>
    <xdr:ext cx="405111" cy="259045"/>
    <xdr:sp macro="" textlink="">
      <xdr:nvSpPr>
        <xdr:cNvPr id="344" name="【保健所】&#10;有形固定資産減価償却率平均値テキスト"/>
        <xdr:cNvSpPr txBox="1"/>
      </xdr:nvSpPr>
      <xdr:spPr>
        <a:xfrm>
          <a:off x="4229100" y="170294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90170</xdr:rowOff>
    </xdr:from>
    <xdr:to>
      <xdr:col>24</xdr:col>
      <xdr:colOff>114300</xdr:colOff>
      <xdr:row>104</xdr:row>
      <xdr:rowOff>20320</xdr:rowOff>
    </xdr:to>
    <xdr:sp macro="" textlink="">
      <xdr:nvSpPr>
        <xdr:cNvPr id="345" name="フローチャート: 判断 344"/>
        <xdr:cNvSpPr/>
      </xdr:nvSpPr>
      <xdr:spPr>
        <a:xfrm>
          <a:off x="4127500" y="1717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46355</xdr:rowOff>
    </xdr:from>
    <xdr:to>
      <xdr:col>20</xdr:col>
      <xdr:colOff>38100</xdr:colOff>
      <xdr:row>103</xdr:row>
      <xdr:rowOff>147955</xdr:rowOff>
    </xdr:to>
    <xdr:sp macro="" textlink="">
      <xdr:nvSpPr>
        <xdr:cNvPr id="346" name="フローチャート: 判断 345"/>
        <xdr:cNvSpPr/>
      </xdr:nvSpPr>
      <xdr:spPr>
        <a:xfrm>
          <a:off x="3384550" y="17134205"/>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55880</xdr:rowOff>
    </xdr:from>
    <xdr:to>
      <xdr:col>15</xdr:col>
      <xdr:colOff>101600</xdr:colOff>
      <xdr:row>103</xdr:row>
      <xdr:rowOff>157480</xdr:rowOff>
    </xdr:to>
    <xdr:sp macro="" textlink="">
      <xdr:nvSpPr>
        <xdr:cNvPr id="347" name="フローチャート: 判断 346"/>
        <xdr:cNvSpPr/>
      </xdr:nvSpPr>
      <xdr:spPr>
        <a:xfrm>
          <a:off x="2571750" y="17143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82550</xdr:rowOff>
    </xdr:from>
    <xdr:to>
      <xdr:col>10</xdr:col>
      <xdr:colOff>165100</xdr:colOff>
      <xdr:row>104</xdr:row>
      <xdr:rowOff>12700</xdr:rowOff>
    </xdr:to>
    <xdr:sp macro="" textlink="">
      <xdr:nvSpPr>
        <xdr:cNvPr id="348" name="フローチャート: 判断 347"/>
        <xdr:cNvSpPr/>
      </xdr:nvSpPr>
      <xdr:spPr>
        <a:xfrm>
          <a:off x="1778000" y="17170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49" name="テキスト ボックス 348"/>
        <xdr:cNvSpPr txBox="1"/>
      </xdr:nvSpPr>
      <xdr:spPr>
        <a:xfrm>
          <a:off x="40068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0" name="テキスト ボックス 349"/>
        <xdr:cNvSpPr txBox="1"/>
      </xdr:nvSpPr>
      <xdr:spPr>
        <a:xfrm>
          <a:off x="32575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1" name="テキスト ボックス 350"/>
        <xdr:cNvSpPr txBox="1"/>
      </xdr:nvSpPr>
      <xdr:spPr>
        <a:xfrm>
          <a:off x="24511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2" name="テキスト ボックス 351"/>
        <xdr:cNvSpPr txBox="1"/>
      </xdr:nvSpPr>
      <xdr:spPr>
        <a:xfrm>
          <a:off x="1657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3" name="テキスト ボックス 352"/>
        <xdr:cNvSpPr txBox="1"/>
      </xdr:nvSpPr>
      <xdr:spPr>
        <a:xfrm>
          <a:off x="857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92075</xdr:rowOff>
    </xdr:from>
    <xdr:to>
      <xdr:col>24</xdr:col>
      <xdr:colOff>114300</xdr:colOff>
      <xdr:row>105</xdr:row>
      <xdr:rowOff>22225</xdr:rowOff>
    </xdr:to>
    <xdr:sp macro="" textlink="">
      <xdr:nvSpPr>
        <xdr:cNvPr id="354" name="楕円 353"/>
        <xdr:cNvSpPr/>
      </xdr:nvSpPr>
      <xdr:spPr>
        <a:xfrm>
          <a:off x="4127500" y="17351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104</xdr:row>
      <xdr:rowOff>70502</xdr:rowOff>
    </xdr:from>
    <xdr:ext cx="405111" cy="259045"/>
    <xdr:sp macro="" textlink="">
      <xdr:nvSpPr>
        <xdr:cNvPr id="355" name="【保健所】&#10;有形固定資産減価償却率該当値テキスト"/>
        <xdr:cNvSpPr txBox="1"/>
      </xdr:nvSpPr>
      <xdr:spPr>
        <a:xfrm>
          <a:off x="4229100" y="17329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65405</xdr:rowOff>
    </xdr:from>
    <xdr:to>
      <xdr:col>20</xdr:col>
      <xdr:colOff>38100</xdr:colOff>
      <xdr:row>104</xdr:row>
      <xdr:rowOff>167005</xdr:rowOff>
    </xdr:to>
    <xdr:sp macro="" textlink="">
      <xdr:nvSpPr>
        <xdr:cNvPr id="356" name="楕円 355"/>
        <xdr:cNvSpPr/>
      </xdr:nvSpPr>
      <xdr:spPr>
        <a:xfrm>
          <a:off x="3384550" y="17324705"/>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116205</xdr:rowOff>
    </xdr:from>
    <xdr:to>
      <xdr:col>24</xdr:col>
      <xdr:colOff>63500</xdr:colOff>
      <xdr:row>104</xdr:row>
      <xdr:rowOff>142875</xdr:rowOff>
    </xdr:to>
    <xdr:cxnSp macro="">
      <xdr:nvCxnSpPr>
        <xdr:cNvPr id="357" name="直線コネクタ 356"/>
        <xdr:cNvCxnSpPr/>
      </xdr:nvCxnSpPr>
      <xdr:spPr>
        <a:xfrm>
          <a:off x="3429000" y="17375505"/>
          <a:ext cx="7493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76836</xdr:rowOff>
    </xdr:from>
    <xdr:to>
      <xdr:col>15</xdr:col>
      <xdr:colOff>101600</xdr:colOff>
      <xdr:row>105</xdr:row>
      <xdr:rowOff>6986</xdr:rowOff>
    </xdr:to>
    <xdr:sp macro="" textlink="">
      <xdr:nvSpPr>
        <xdr:cNvPr id="358" name="楕円 357"/>
        <xdr:cNvSpPr/>
      </xdr:nvSpPr>
      <xdr:spPr>
        <a:xfrm>
          <a:off x="2571750" y="17336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104</xdr:row>
      <xdr:rowOff>116205</xdr:rowOff>
    </xdr:from>
    <xdr:to>
      <xdr:col>19</xdr:col>
      <xdr:colOff>177800</xdr:colOff>
      <xdr:row>104</xdr:row>
      <xdr:rowOff>127636</xdr:rowOff>
    </xdr:to>
    <xdr:cxnSp macro="">
      <xdr:nvCxnSpPr>
        <xdr:cNvPr id="359" name="直線コネクタ 358"/>
        <xdr:cNvCxnSpPr/>
      </xdr:nvCxnSpPr>
      <xdr:spPr>
        <a:xfrm flipV="1">
          <a:off x="2622550" y="17375505"/>
          <a:ext cx="806450" cy="11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101</xdr:row>
      <xdr:rowOff>164482</xdr:rowOff>
    </xdr:from>
    <xdr:ext cx="405111" cy="259045"/>
    <xdr:sp macro="" textlink="">
      <xdr:nvSpPr>
        <xdr:cNvPr id="360" name="n_1aveValue【保健所】&#10;有形固定資産減価償却率"/>
        <xdr:cNvSpPr txBox="1"/>
      </xdr:nvSpPr>
      <xdr:spPr>
        <a:xfrm>
          <a:off x="3239144" y="16909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2557</xdr:rowOff>
    </xdr:from>
    <xdr:ext cx="405111" cy="259045"/>
    <xdr:sp macro="" textlink="">
      <xdr:nvSpPr>
        <xdr:cNvPr id="361" name="n_2aveValue【保健所】&#10;有形固定資産減価償却率"/>
        <xdr:cNvSpPr txBox="1"/>
      </xdr:nvSpPr>
      <xdr:spPr>
        <a:xfrm>
          <a:off x="2439044" y="1691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29227</xdr:rowOff>
    </xdr:from>
    <xdr:ext cx="405111" cy="259045"/>
    <xdr:sp macro="" textlink="">
      <xdr:nvSpPr>
        <xdr:cNvPr id="362" name="n_3aveValue【保健所】&#10;有形固定資産減価償却率"/>
        <xdr:cNvSpPr txBox="1"/>
      </xdr:nvSpPr>
      <xdr:spPr>
        <a:xfrm>
          <a:off x="1645294" y="1694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104</xdr:row>
      <xdr:rowOff>158132</xdr:rowOff>
    </xdr:from>
    <xdr:ext cx="405111" cy="259045"/>
    <xdr:sp macro="" textlink="">
      <xdr:nvSpPr>
        <xdr:cNvPr id="363" name="n_1mainValue【保健所】&#10;有形固定資産減価償却率"/>
        <xdr:cNvSpPr txBox="1"/>
      </xdr:nvSpPr>
      <xdr:spPr>
        <a:xfrm>
          <a:off x="3239144" y="17417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169563</xdr:rowOff>
    </xdr:from>
    <xdr:ext cx="405111" cy="259045"/>
    <xdr:sp macro="" textlink="">
      <xdr:nvSpPr>
        <xdr:cNvPr id="364" name="n_2mainValue【保健所】&#10;有形固定資産減価償却率"/>
        <xdr:cNvSpPr txBox="1"/>
      </xdr:nvSpPr>
      <xdr:spPr>
        <a:xfrm>
          <a:off x="2439044" y="17428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65" name="正方形/長方形 364"/>
        <xdr:cNvSpPr/>
      </xdr:nvSpPr>
      <xdr:spPr>
        <a:xfrm>
          <a:off x="5956300" y="15049500"/>
          <a:ext cx="424815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37</xdr:col>
      <xdr:colOff>63500</xdr:colOff>
      <xdr:row>94</xdr:row>
      <xdr:rowOff>165100</xdr:rowOff>
    </xdr:from>
    <xdr:to>
      <xdr:col>45</xdr:col>
      <xdr:colOff>63500</xdr:colOff>
      <xdr:row>96</xdr:row>
      <xdr:rowOff>76200</xdr:rowOff>
    </xdr:to>
    <xdr:sp macro="" textlink="">
      <xdr:nvSpPr>
        <xdr:cNvPr id="366" name="正方形/長方形 365"/>
        <xdr:cNvSpPr/>
      </xdr:nvSpPr>
      <xdr:spPr>
        <a:xfrm>
          <a:off x="640715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96</xdr:row>
      <xdr:rowOff>25400</xdr:rowOff>
    </xdr:from>
    <xdr:to>
      <xdr:col>45</xdr:col>
      <xdr:colOff>63500</xdr:colOff>
      <xdr:row>97</xdr:row>
      <xdr:rowOff>107950</xdr:rowOff>
    </xdr:to>
    <xdr:sp macro="" textlink="">
      <xdr:nvSpPr>
        <xdr:cNvPr id="367" name="正方形/長方形 366"/>
        <xdr:cNvSpPr/>
      </xdr:nvSpPr>
      <xdr:spPr>
        <a:xfrm>
          <a:off x="640715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94</xdr:row>
      <xdr:rowOff>165100</xdr:rowOff>
    </xdr:from>
    <xdr:to>
      <xdr:col>54</xdr:col>
      <xdr:colOff>0</xdr:colOff>
      <xdr:row>96</xdr:row>
      <xdr:rowOff>76200</xdr:rowOff>
    </xdr:to>
    <xdr:sp macro="" textlink="">
      <xdr:nvSpPr>
        <xdr:cNvPr id="368" name="正方形/長方形 367"/>
        <xdr:cNvSpPr/>
      </xdr:nvSpPr>
      <xdr:spPr>
        <a:xfrm>
          <a:off x="7886700" y="157099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96</xdr:row>
      <xdr:rowOff>25400</xdr:rowOff>
    </xdr:from>
    <xdr:to>
      <xdr:col>54</xdr:col>
      <xdr:colOff>0</xdr:colOff>
      <xdr:row>97</xdr:row>
      <xdr:rowOff>107950</xdr:rowOff>
    </xdr:to>
    <xdr:sp macro="" textlink="">
      <xdr:nvSpPr>
        <xdr:cNvPr id="369" name="正方形/長方形 368"/>
        <xdr:cNvSpPr/>
      </xdr:nvSpPr>
      <xdr:spPr>
        <a:xfrm>
          <a:off x="7886700" y="15913100"/>
          <a:ext cx="13716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0" name="正方形/長方形 369"/>
        <xdr:cNvSpPr/>
      </xdr:nvSpPr>
      <xdr:spPr>
        <a:xfrm>
          <a:off x="5956300" y="16192500"/>
          <a:ext cx="424815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1" name="テキスト ボックス 370"/>
        <xdr:cNvSpPr txBox="1"/>
      </xdr:nvSpPr>
      <xdr:spPr>
        <a:xfrm>
          <a:off x="5918200" y="16002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72" name="直線コネクタ 371"/>
        <xdr:cNvCxnSpPr/>
      </xdr:nvCxnSpPr>
      <xdr:spPr>
        <a:xfrm>
          <a:off x="5956300" y="18478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73" name="直線コネクタ 372"/>
        <xdr:cNvCxnSpPr/>
      </xdr:nvCxnSpPr>
      <xdr:spPr>
        <a:xfrm>
          <a:off x="5956300" y="18097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74" name="テキスト ボックス 373"/>
        <xdr:cNvSpPr txBox="1"/>
      </xdr:nvSpPr>
      <xdr:spPr>
        <a:xfrm>
          <a:off x="5527221" y="17955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75" name="直線コネクタ 374"/>
        <xdr:cNvCxnSpPr/>
      </xdr:nvCxnSpPr>
      <xdr:spPr>
        <a:xfrm>
          <a:off x="5956300" y="17716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76" name="テキスト ボックス 375"/>
        <xdr:cNvSpPr txBox="1"/>
      </xdr:nvSpPr>
      <xdr:spPr>
        <a:xfrm>
          <a:off x="5527221" y="17574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77" name="直線コネクタ 376"/>
        <xdr:cNvCxnSpPr/>
      </xdr:nvCxnSpPr>
      <xdr:spPr>
        <a:xfrm>
          <a:off x="5956300" y="17335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78" name="テキスト ボックス 377"/>
        <xdr:cNvSpPr txBox="1"/>
      </xdr:nvSpPr>
      <xdr:spPr>
        <a:xfrm>
          <a:off x="5527221" y="1719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79" name="直線コネクタ 378"/>
        <xdr:cNvCxnSpPr/>
      </xdr:nvCxnSpPr>
      <xdr:spPr>
        <a:xfrm>
          <a:off x="5956300" y="16954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80" name="テキスト ボックス 379"/>
        <xdr:cNvSpPr txBox="1"/>
      </xdr:nvSpPr>
      <xdr:spPr>
        <a:xfrm>
          <a:off x="5527221" y="16812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0.015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81" name="直線コネクタ 380"/>
        <xdr:cNvCxnSpPr/>
      </xdr:nvCxnSpPr>
      <xdr:spPr>
        <a:xfrm>
          <a:off x="5956300" y="16573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82" name="テキスト ボックス 381"/>
        <xdr:cNvSpPr txBox="1"/>
      </xdr:nvSpPr>
      <xdr:spPr>
        <a:xfrm>
          <a:off x="5527221" y="16431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83" name="直線コネクタ 382"/>
        <xdr:cNvCxnSpPr/>
      </xdr:nvCxnSpPr>
      <xdr:spPr>
        <a:xfrm>
          <a:off x="5956300" y="16192500"/>
          <a:ext cx="42100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84" name="テキスト ボックス 383"/>
        <xdr:cNvSpPr txBox="1"/>
      </xdr:nvSpPr>
      <xdr:spPr>
        <a:xfrm>
          <a:off x="5527221" y="16050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85" name="【保健所】&#10;一人当たり面積グラフ枠"/>
        <xdr:cNvSpPr/>
      </xdr:nvSpPr>
      <xdr:spPr>
        <a:xfrm>
          <a:off x="5956300" y="16192500"/>
          <a:ext cx="424815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101</xdr:row>
      <xdr:rowOff>57150</xdr:rowOff>
    </xdr:from>
    <xdr:to>
      <xdr:col>54</xdr:col>
      <xdr:colOff>189865</xdr:colOff>
      <xdr:row>108</xdr:row>
      <xdr:rowOff>76200</xdr:rowOff>
    </xdr:to>
    <xdr:cxnSp macro="">
      <xdr:nvCxnSpPr>
        <xdr:cNvPr id="386" name="直線コネクタ 385"/>
        <xdr:cNvCxnSpPr/>
      </xdr:nvCxnSpPr>
      <xdr:spPr>
        <a:xfrm flipV="1">
          <a:off x="9427845" y="16802100"/>
          <a:ext cx="127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108</xdr:row>
      <xdr:rowOff>80027</xdr:rowOff>
    </xdr:from>
    <xdr:ext cx="469744" cy="259045"/>
    <xdr:sp macro="" textlink="">
      <xdr:nvSpPr>
        <xdr:cNvPr id="387" name="【保健所】&#10;一人当たり面積最小値テキスト"/>
        <xdr:cNvSpPr txBox="1"/>
      </xdr:nvSpPr>
      <xdr:spPr>
        <a:xfrm>
          <a:off x="9480550" y="18025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76200</xdr:rowOff>
    </xdr:from>
    <xdr:to>
      <xdr:col>55</xdr:col>
      <xdr:colOff>88900</xdr:colOff>
      <xdr:row>108</xdr:row>
      <xdr:rowOff>76200</xdr:rowOff>
    </xdr:to>
    <xdr:cxnSp macro="">
      <xdr:nvCxnSpPr>
        <xdr:cNvPr id="388" name="直線コネクタ 387"/>
        <xdr:cNvCxnSpPr/>
      </xdr:nvCxnSpPr>
      <xdr:spPr>
        <a:xfrm>
          <a:off x="9359900" y="180213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100</xdr:row>
      <xdr:rowOff>3827</xdr:rowOff>
    </xdr:from>
    <xdr:ext cx="469744" cy="259045"/>
    <xdr:sp macro="" textlink="">
      <xdr:nvSpPr>
        <xdr:cNvPr id="389" name="【保健所】&#10;一人当たり面積最大値テキスト"/>
        <xdr:cNvSpPr txBox="1"/>
      </xdr:nvSpPr>
      <xdr:spPr>
        <a:xfrm>
          <a:off x="9480550" y="16577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390" name="直線コネクタ 389"/>
        <xdr:cNvCxnSpPr/>
      </xdr:nvCxnSpPr>
      <xdr:spPr>
        <a:xfrm>
          <a:off x="9359900" y="168021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107</xdr:row>
      <xdr:rowOff>22877</xdr:rowOff>
    </xdr:from>
    <xdr:ext cx="469744" cy="259045"/>
    <xdr:sp macro="" textlink="">
      <xdr:nvSpPr>
        <xdr:cNvPr id="391" name="【保健所】&#10;一人当たり面積平均値テキスト"/>
        <xdr:cNvSpPr txBox="1"/>
      </xdr:nvSpPr>
      <xdr:spPr>
        <a:xfrm>
          <a:off x="9480550" y="1779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44450</xdr:rowOff>
    </xdr:from>
    <xdr:to>
      <xdr:col>55</xdr:col>
      <xdr:colOff>50800</xdr:colOff>
      <xdr:row>107</xdr:row>
      <xdr:rowOff>146050</xdr:rowOff>
    </xdr:to>
    <xdr:sp macro="" textlink="">
      <xdr:nvSpPr>
        <xdr:cNvPr id="392" name="フローチャート: 判断 391"/>
        <xdr:cNvSpPr/>
      </xdr:nvSpPr>
      <xdr:spPr>
        <a:xfrm>
          <a:off x="939800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44450</xdr:rowOff>
    </xdr:from>
    <xdr:to>
      <xdr:col>50</xdr:col>
      <xdr:colOff>165100</xdr:colOff>
      <xdr:row>107</xdr:row>
      <xdr:rowOff>146050</xdr:rowOff>
    </xdr:to>
    <xdr:sp macro="" textlink="">
      <xdr:nvSpPr>
        <xdr:cNvPr id="393" name="フローチャート: 判断 392"/>
        <xdr:cNvSpPr/>
      </xdr:nvSpPr>
      <xdr:spPr>
        <a:xfrm>
          <a:off x="863600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44450</xdr:rowOff>
    </xdr:from>
    <xdr:to>
      <xdr:col>46</xdr:col>
      <xdr:colOff>38100</xdr:colOff>
      <xdr:row>107</xdr:row>
      <xdr:rowOff>146050</xdr:rowOff>
    </xdr:to>
    <xdr:sp macro="" textlink="">
      <xdr:nvSpPr>
        <xdr:cNvPr id="394" name="フローチャート: 判断 393"/>
        <xdr:cNvSpPr/>
      </xdr:nvSpPr>
      <xdr:spPr>
        <a:xfrm>
          <a:off x="7842250" y="178181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44450</xdr:rowOff>
    </xdr:from>
    <xdr:to>
      <xdr:col>41</xdr:col>
      <xdr:colOff>101600</xdr:colOff>
      <xdr:row>107</xdr:row>
      <xdr:rowOff>146050</xdr:rowOff>
    </xdr:to>
    <xdr:sp macro="" textlink="">
      <xdr:nvSpPr>
        <xdr:cNvPr id="395" name="フローチャート: 判断 394"/>
        <xdr:cNvSpPr/>
      </xdr:nvSpPr>
      <xdr:spPr>
        <a:xfrm>
          <a:off x="7029450" y="1781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96" name="テキスト ボックス 395"/>
        <xdr:cNvSpPr txBox="1"/>
      </xdr:nvSpPr>
      <xdr:spPr>
        <a:xfrm>
          <a:off x="92583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97" name="テキスト ボックス 396"/>
        <xdr:cNvSpPr txBox="1"/>
      </xdr:nvSpPr>
      <xdr:spPr>
        <a:xfrm>
          <a:off x="85153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98" name="テキスト ボックス 397"/>
        <xdr:cNvSpPr txBox="1"/>
      </xdr:nvSpPr>
      <xdr:spPr>
        <a:xfrm>
          <a:off x="77152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99" name="テキスト ボックス 398"/>
        <xdr:cNvSpPr txBox="1"/>
      </xdr:nvSpPr>
      <xdr:spPr>
        <a:xfrm>
          <a:off x="690880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00" name="テキスト ボックス 399"/>
        <xdr:cNvSpPr txBox="1"/>
      </xdr:nvSpPr>
      <xdr:spPr>
        <a:xfrm>
          <a:off x="6115050" y="184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139700</xdr:rowOff>
    </xdr:from>
    <xdr:to>
      <xdr:col>55</xdr:col>
      <xdr:colOff>50800</xdr:colOff>
      <xdr:row>107</xdr:row>
      <xdr:rowOff>69850</xdr:rowOff>
    </xdr:to>
    <xdr:sp macro="" textlink="">
      <xdr:nvSpPr>
        <xdr:cNvPr id="401" name="楕円 400"/>
        <xdr:cNvSpPr/>
      </xdr:nvSpPr>
      <xdr:spPr>
        <a:xfrm>
          <a:off x="939800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105</xdr:row>
      <xdr:rowOff>162577</xdr:rowOff>
    </xdr:from>
    <xdr:ext cx="469744" cy="259045"/>
    <xdr:sp macro="" textlink="">
      <xdr:nvSpPr>
        <xdr:cNvPr id="402" name="【保健所】&#10;一人当たり面積該当値テキスト"/>
        <xdr:cNvSpPr txBox="1"/>
      </xdr:nvSpPr>
      <xdr:spPr>
        <a:xfrm>
          <a:off x="9480550"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106</xdr:row>
      <xdr:rowOff>63500</xdr:rowOff>
    </xdr:from>
    <xdr:to>
      <xdr:col>50</xdr:col>
      <xdr:colOff>165100</xdr:colOff>
      <xdr:row>106</xdr:row>
      <xdr:rowOff>165100</xdr:rowOff>
    </xdr:to>
    <xdr:sp macro="" textlink="">
      <xdr:nvSpPr>
        <xdr:cNvPr id="403" name="楕円 402"/>
        <xdr:cNvSpPr/>
      </xdr:nvSpPr>
      <xdr:spPr>
        <a:xfrm>
          <a:off x="8636000" y="1766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106</xdr:row>
      <xdr:rowOff>114300</xdr:rowOff>
    </xdr:from>
    <xdr:to>
      <xdr:col>55</xdr:col>
      <xdr:colOff>0</xdr:colOff>
      <xdr:row>107</xdr:row>
      <xdr:rowOff>19050</xdr:rowOff>
    </xdr:to>
    <xdr:cxnSp macro="">
      <xdr:nvCxnSpPr>
        <xdr:cNvPr id="404" name="直線コネクタ 403"/>
        <xdr:cNvCxnSpPr/>
      </xdr:nvCxnSpPr>
      <xdr:spPr>
        <a:xfrm>
          <a:off x="8686800" y="17716500"/>
          <a:ext cx="74295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106</xdr:row>
      <xdr:rowOff>139700</xdr:rowOff>
    </xdr:from>
    <xdr:to>
      <xdr:col>46</xdr:col>
      <xdr:colOff>38100</xdr:colOff>
      <xdr:row>107</xdr:row>
      <xdr:rowOff>69850</xdr:rowOff>
    </xdr:to>
    <xdr:sp macro="" textlink="">
      <xdr:nvSpPr>
        <xdr:cNvPr id="405" name="楕円 404"/>
        <xdr:cNvSpPr/>
      </xdr:nvSpPr>
      <xdr:spPr>
        <a:xfrm>
          <a:off x="7842250" y="177419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106</xdr:row>
      <xdr:rowOff>114300</xdr:rowOff>
    </xdr:from>
    <xdr:to>
      <xdr:col>50</xdr:col>
      <xdr:colOff>114300</xdr:colOff>
      <xdr:row>107</xdr:row>
      <xdr:rowOff>19050</xdr:rowOff>
    </xdr:to>
    <xdr:cxnSp macro="">
      <xdr:nvCxnSpPr>
        <xdr:cNvPr id="406" name="直線コネクタ 405"/>
        <xdr:cNvCxnSpPr/>
      </xdr:nvCxnSpPr>
      <xdr:spPr>
        <a:xfrm flipV="1">
          <a:off x="7886700" y="17716500"/>
          <a:ext cx="8001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137177</xdr:rowOff>
    </xdr:from>
    <xdr:ext cx="469744" cy="259045"/>
    <xdr:sp macro="" textlink="">
      <xdr:nvSpPr>
        <xdr:cNvPr id="407" name="n_1aveValue【保健所】&#10;一人当たり面積"/>
        <xdr:cNvSpPr txBox="1"/>
      </xdr:nvSpPr>
      <xdr:spPr>
        <a:xfrm>
          <a:off x="845827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137177</xdr:rowOff>
    </xdr:from>
    <xdr:ext cx="469744" cy="259045"/>
    <xdr:sp macro="" textlink="">
      <xdr:nvSpPr>
        <xdr:cNvPr id="408" name="n_2aveValue【保健所】&#10;一人当たり面積"/>
        <xdr:cNvSpPr txBox="1"/>
      </xdr:nvSpPr>
      <xdr:spPr>
        <a:xfrm>
          <a:off x="7677227" y="1791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162577</xdr:rowOff>
    </xdr:from>
    <xdr:ext cx="469744" cy="259045"/>
    <xdr:sp macro="" textlink="">
      <xdr:nvSpPr>
        <xdr:cNvPr id="409" name="n_3aveValue【保健所】&#10;一人当たり面積"/>
        <xdr:cNvSpPr txBox="1"/>
      </xdr:nvSpPr>
      <xdr:spPr>
        <a:xfrm>
          <a:off x="6864427" y="1759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105</xdr:row>
      <xdr:rowOff>10177</xdr:rowOff>
    </xdr:from>
    <xdr:ext cx="469744" cy="259045"/>
    <xdr:sp macro="" textlink="">
      <xdr:nvSpPr>
        <xdr:cNvPr id="410" name="n_1mainValue【保健所】&#10;一人当たり面積"/>
        <xdr:cNvSpPr txBox="1"/>
      </xdr:nvSpPr>
      <xdr:spPr>
        <a:xfrm>
          <a:off x="8458277" y="17440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105</xdr:row>
      <xdr:rowOff>86377</xdr:rowOff>
    </xdr:from>
    <xdr:ext cx="469744" cy="259045"/>
    <xdr:sp macro="" textlink="">
      <xdr:nvSpPr>
        <xdr:cNvPr id="411" name="n_2mainValue【保健所】&#10;一人当たり面積"/>
        <xdr:cNvSpPr txBox="1"/>
      </xdr:nvSpPr>
      <xdr:spPr>
        <a:xfrm>
          <a:off x="7677227" y="1751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12" name="正方形/長方形 411"/>
        <xdr:cNvSpPr/>
      </xdr:nvSpPr>
      <xdr:spPr>
        <a:xfrm>
          <a:off x="11207750" y="40449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28</xdr:row>
      <xdr:rowOff>50800</xdr:rowOff>
    </xdr:from>
    <xdr:to>
      <xdr:col>76</xdr:col>
      <xdr:colOff>0</xdr:colOff>
      <xdr:row>29</xdr:row>
      <xdr:rowOff>133350</xdr:rowOff>
    </xdr:to>
    <xdr:sp macro="" textlink="">
      <xdr:nvSpPr>
        <xdr:cNvPr id="413" name="正方形/長方形 412"/>
        <xdr:cNvSpPr/>
      </xdr:nvSpPr>
      <xdr:spPr>
        <a:xfrm>
          <a:off x="116586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29</xdr:row>
      <xdr:rowOff>82550</xdr:rowOff>
    </xdr:from>
    <xdr:to>
      <xdr:col>76</xdr:col>
      <xdr:colOff>0</xdr:colOff>
      <xdr:row>30</xdr:row>
      <xdr:rowOff>165100</xdr:rowOff>
    </xdr:to>
    <xdr:sp macro="" textlink="">
      <xdr:nvSpPr>
        <xdr:cNvPr id="414" name="正方形/長方形 413"/>
        <xdr:cNvSpPr/>
      </xdr:nvSpPr>
      <xdr:spPr>
        <a:xfrm>
          <a:off x="116586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28</xdr:row>
      <xdr:rowOff>50800</xdr:rowOff>
    </xdr:from>
    <xdr:to>
      <xdr:col>84</xdr:col>
      <xdr:colOff>127000</xdr:colOff>
      <xdr:row>29</xdr:row>
      <xdr:rowOff>133350</xdr:rowOff>
    </xdr:to>
    <xdr:sp macro="" textlink="">
      <xdr:nvSpPr>
        <xdr:cNvPr id="415" name="正方形/長方形 414"/>
        <xdr:cNvSpPr/>
      </xdr:nvSpPr>
      <xdr:spPr>
        <a:xfrm>
          <a:off x="131572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29</xdr:row>
      <xdr:rowOff>82550</xdr:rowOff>
    </xdr:from>
    <xdr:to>
      <xdr:col>84</xdr:col>
      <xdr:colOff>127000</xdr:colOff>
      <xdr:row>30</xdr:row>
      <xdr:rowOff>165100</xdr:rowOff>
    </xdr:to>
    <xdr:sp macro="" textlink="">
      <xdr:nvSpPr>
        <xdr:cNvPr id="416" name="正方形/長方形 415"/>
        <xdr:cNvSpPr/>
      </xdr:nvSpPr>
      <xdr:spPr>
        <a:xfrm>
          <a:off x="131572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17" name="正方形/長方形 416"/>
        <xdr:cNvSpPr/>
      </xdr:nvSpPr>
      <xdr:spPr>
        <a:xfrm>
          <a:off x="11207750" y="51435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18" name="テキスト ボックス 417"/>
        <xdr:cNvSpPr txBox="1"/>
      </xdr:nvSpPr>
      <xdr:spPr>
        <a:xfrm>
          <a:off x="11169650" y="49593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19" name="直線コネクタ 418"/>
        <xdr:cNvCxnSpPr/>
      </xdr:nvCxnSpPr>
      <xdr:spPr>
        <a:xfrm>
          <a:off x="11207750" y="7346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43</xdr:row>
      <xdr:rowOff>105427</xdr:rowOff>
    </xdr:from>
    <xdr:ext cx="403059" cy="259045"/>
    <xdr:sp macro="" textlink="">
      <xdr:nvSpPr>
        <xdr:cNvPr id="420" name="テキスト ボックス 419"/>
        <xdr:cNvSpPr txBox="1"/>
      </xdr:nvSpPr>
      <xdr:spPr>
        <a:xfrm>
          <a:off x="10842791" y="7211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21" name="直線コネクタ 420"/>
        <xdr:cNvCxnSpPr/>
      </xdr:nvCxnSpPr>
      <xdr:spPr>
        <a:xfrm>
          <a:off x="11207750" y="69786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22" name="テキスト ボックス 421"/>
        <xdr:cNvSpPr txBox="1"/>
      </xdr:nvSpPr>
      <xdr:spPr>
        <a:xfrm>
          <a:off x="10842791" y="684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23" name="直線コネクタ 422"/>
        <xdr:cNvCxnSpPr/>
      </xdr:nvCxnSpPr>
      <xdr:spPr>
        <a:xfrm>
          <a:off x="11207750" y="66103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24" name="テキスト ボックス 423"/>
        <xdr:cNvSpPr txBox="1"/>
      </xdr:nvSpPr>
      <xdr:spPr>
        <a:xfrm>
          <a:off x="10842791" y="64744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25" name="直線コネクタ 424"/>
        <xdr:cNvCxnSpPr/>
      </xdr:nvCxnSpPr>
      <xdr:spPr>
        <a:xfrm>
          <a:off x="11207750" y="62484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26" name="テキスト ボックス 425"/>
        <xdr:cNvSpPr txBox="1"/>
      </xdr:nvSpPr>
      <xdr:spPr>
        <a:xfrm>
          <a:off x="10842791" y="6112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27" name="直線コネクタ 426"/>
        <xdr:cNvCxnSpPr/>
      </xdr:nvCxnSpPr>
      <xdr:spPr>
        <a:xfrm>
          <a:off x="11207750" y="5880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28" name="テキスト ボックス 427"/>
        <xdr:cNvSpPr txBox="1"/>
      </xdr:nvSpPr>
      <xdr:spPr>
        <a:xfrm>
          <a:off x="10842791" y="5744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29" name="直線コネクタ 428"/>
        <xdr:cNvCxnSpPr/>
      </xdr:nvCxnSpPr>
      <xdr:spPr>
        <a:xfrm>
          <a:off x="11207750" y="5511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30" name="テキスト ボックス 429"/>
        <xdr:cNvSpPr txBox="1"/>
      </xdr:nvSpPr>
      <xdr:spPr>
        <a:xfrm>
          <a:off x="10842791" y="5375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31" name="直線コネクタ 430"/>
        <xdr:cNvCxnSpPr/>
      </xdr:nvCxnSpPr>
      <xdr:spPr>
        <a:xfrm>
          <a:off x="11207750" y="51435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32" name="テキスト ボックス 431"/>
        <xdr:cNvSpPr txBox="1"/>
      </xdr:nvSpPr>
      <xdr:spPr>
        <a:xfrm>
          <a:off x="10842791" y="50076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33" name="【試験研究機関】&#10;有形固定資産減価償却率グラフ枠"/>
        <xdr:cNvSpPr/>
      </xdr:nvSpPr>
      <xdr:spPr>
        <a:xfrm>
          <a:off x="11207750" y="51435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33</xdr:row>
      <xdr:rowOff>57150</xdr:rowOff>
    </xdr:from>
    <xdr:to>
      <xdr:col>85</xdr:col>
      <xdr:colOff>126364</xdr:colOff>
      <xdr:row>41</xdr:row>
      <xdr:rowOff>133350</xdr:rowOff>
    </xdr:to>
    <xdr:cxnSp macro="">
      <xdr:nvCxnSpPr>
        <xdr:cNvPr id="434" name="直線コネクタ 433"/>
        <xdr:cNvCxnSpPr/>
      </xdr:nvCxnSpPr>
      <xdr:spPr>
        <a:xfrm flipV="1">
          <a:off x="14698345" y="5511800"/>
          <a:ext cx="1269" cy="1397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41</xdr:row>
      <xdr:rowOff>137177</xdr:rowOff>
    </xdr:from>
    <xdr:ext cx="405111" cy="259045"/>
    <xdr:sp macro="" textlink="">
      <xdr:nvSpPr>
        <xdr:cNvPr id="435" name="【試験研究機関】&#10;有形固定資産減価償却率最小値テキスト"/>
        <xdr:cNvSpPr txBox="1"/>
      </xdr:nvSpPr>
      <xdr:spPr>
        <a:xfrm>
          <a:off x="14744700" y="691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133350</xdr:rowOff>
    </xdr:from>
    <xdr:to>
      <xdr:col>86</xdr:col>
      <xdr:colOff>25400</xdr:colOff>
      <xdr:row>41</xdr:row>
      <xdr:rowOff>133350</xdr:rowOff>
    </xdr:to>
    <xdr:cxnSp macro="">
      <xdr:nvCxnSpPr>
        <xdr:cNvPr id="436" name="直線コネクタ 435"/>
        <xdr:cNvCxnSpPr/>
      </xdr:nvCxnSpPr>
      <xdr:spPr>
        <a:xfrm>
          <a:off x="14611350" y="6908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32</xdr:row>
      <xdr:rowOff>3827</xdr:rowOff>
    </xdr:from>
    <xdr:ext cx="405111" cy="259045"/>
    <xdr:sp macro="" textlink="">
      <xdr:nvSpPr>
        <xdr:cNvPr id="437" name="【試験研究機関】&#10;有形固定資産減価償却率最大値テキスト"/>
        <xdr:cNvSpPr txBox="1"/>
      </xdr:nvSpPr>
      <xdr:spPr>
        <a:xfrm>
          <a:off x="14744700" y="5293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38" name="直線コネクタ 437"/>
        <xdr:cNvCxnSpPr/>
      </xdr:nvCxnSpPr>
      <xdr:spPr>
        <a:xfrm>
          <a:off x="14611350" y="55118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105427</xdr:rowOff>
    </xdr:from>
    <xdr:ext cx="405111" cy="259045"/>
    <xdr:sp macro="" textlink="">
      <xdr:nvSpPr>
        <xdr:cNvPr id="439" name="【試験研究機関】&#10;有形固定資産減価償却率平均値テキスト"/>
        <xdr:cNvSpPr txBox="1"/>
      </xdr:nvSpPr>
      <xdr:spPr>
        <a:xfrm>
          <a:off x="14744700" y="6055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82550</xdr:rowOff>
    </xdr:from>
    <xdr:to>
      <xdr:col>85</xdr:col>
      <xdr:colOff>177800</xdr:colOff>
      <xdr:row>38</xdr:row>
      <xdr:rowOff>12700</xdr:rowOff>
    </xdr:to>
    <xdr:sp macro="" textlink="">
      <xdr:nvSpPr>
        <xdr:cNvPr id="440" name="フローチャート: 判断 439"/>
        <xdr:cNvSpPr/>
      </xdr:nvSpPr>
      <xdr:spPr>
        <a:xfrm>
          <a:off x="14649450" y="6197600"/>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71120</xdr:rowOff>
    </xdr:from>
    <xdr:to>
      <xdr:col>81</xdr:col>
      <xdr:colOff>101600</xdr:colOff>
      <xdr:row>38</xdr:row>
      <xdr:rowOff>1270</xdr:rowOff>
    </xdr:to>
    <xdr:sp macro="" textlink="">
      <xdr:nvSpPr>
        <xdr:cNvPr id="441" name="フローチャート: 判断 440"/>
        <xdr:cNvSpPr/>
      </xdr:nvSpPr>
      <xdr:spPr>
        <a:xfrm>
          <a:off x="13887450" y="61861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101600</xdr:rowOff>
    </xdr:from>
    <xdr:to>
      <xdr:col>76</xdr:col>
      <xdr:colOff>165100</xdr:colOff>
      <xdr:row>38</xdr:row>
      <xdr:rowOff>31750</xdr:rowOff>
    </xdr:to>
    <xdr:sp macro="" textlink="">
      <xdr:nvSpPr>
        <xdr:cNvPr id="442" name="フローチャート: 判断 441"/>
        <xdr:cNvSpPr/>
      </xdr:nvSpPr>
      <xdr:spPr>
        <a:xfrm>
          <a:off x="13093700" y="62166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120650</xdr:rowOff>
    </xdr:from>
    <xdr:to>
      <xdr:col>72</xdr:col>
      <xdr:colOff>38100</xdr:colOff>
      <xdr:row>37</xdr:row>
      <xdr:rowOff>50800</xdr:rowOff>
    </xdr:to>
    <xdr:sp macro="" textlink="">
      <xdr:nvSpPr>
        <xdr:cNvPr id="443" name="フローチャート: 判断 442"/>
        <xdr:cNvSpPr/>
      </xdr:nvSpPr>
      <xdr:spPr>
        <a:xfrm>
          <a:off x="12299950" y="6070600"/>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44" name="テキスト ボックス 443"/>
        <xdr:cNvSpPr txBox="1"/>
      </xdr:nvSpPr>
      <xdr:spPr>
        <a:xfrm>
          <a:off x="14528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45" name="テキスト ボックス 444"/>
        <xdr:cNvSpPr txBox="1"/>
      </xdr:nvSpPr>
      <xdr:spPr>
        <a:xfrm>
          <a:off x="137668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46" name="テキスト ボックス 445"/>
        <xdr:cNvSpPr txBox="1"/>
      </xdr:nvSpPr>
      <xdr:spPr>
        <a:xfrm>
          <a:off x="129730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47" name="テキスト ボックス 446"/>
        <xdr:cNvSpPr txBox="1"/>
      </xdr:nvSpPr>
      <xdr:spPr>
        <a:xfrm>
          <a:off x="12172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48" name="テキスト ボックス 447"/>
        <xdr:cNvSpPr txBox="1"/>
      </xdr:nvSpPr>
      <xdr:spPr>
        <a:xfrm>
          <a:off x="11366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41</xdr:row>
      <xdr:rowOff>82550</xdr:rowOff>
    </xdr:from>
    <xdr:to>
      <xdr:col>85</xdr:col>
      <xdr:colOff>177800</xdr:colOff>
      <xdr:row>42</xdr:row>
      <xdr:rowOff>12700</xdr:rowOff>
    </xdr:to>
    <xdr:sp macro="" textlink="">
      <xdr:nvSpPr>
        <xdr:cNvPr id="449" name="楕円 448"/>
        <xdr:cNvSpPr/>
      </xdr:nvSpPr>
      <xdr:spPr>
        <a:xfrm>
          <a:off x="14649450" y="6858000"/>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40</xdr:row>
      <xdr:rowOff>168927</xdr:rowOff>
    </xdr:from>
    <xdr:ext cx="405111" cy="259045"/>
    <xdr:sp macro="" textlink="">
      <xdr:nvSpPr>
        <xdr:cNvPr id="450" name="【試験研究機関】&#10;有形固定資産減価償却率該当値テキスト"/>
        <xdr:cNvSpPr txBox="1"/>
      </xdr:nvSpPr>
      <xdr:spPr>
        <a:xfrm>
          <a:off x="14744700" y="6772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41</xdr:row>
      <xdr:rowOff>90170</xdr:rowOff>
    </xdr:from>
    <xdr:to>
      <xdr:col>81</xdr:col>
      <xdr:colOff>101600</xdr:colOff>
      <xdr:row>42</xdr:row>
      <xdr:rowOff>20320</xdr:rowOff>
    </xdr:to>
    <xdr:sp macro="" textlink="">
      <xdr:nvSpPr>
        <xdr:cNvPr id="451" name="楕円 450"/>
        <xdr:cNvSpPr/>
      </xdr:nvSpPr>
      <xdr:spPr>
        <a:xfrm>
          <a:off x="13887450" y="686562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41</xdr:row>
      <xdr:rowOff>133350</xdr:rowOff>
    </xdr:from>
    <xdr:to>
      <xdr:col>85</xdr:col>
      <xdr:colOff>127000</xdr:colOff>
      <xdr:row>41</xdr:row>
      <xdr:rowOff>140970</xdr:rowOff>
    </xdr:to>
    <xdr:cxnSp macro="">
      <xdr:nvCxnSpPr>
        <xdr:cNvPr id="452" name="直線コネクタ 451"/>
        <xdr:cNvCxnSpPr/>
      </xdr:nvCxnSpPr>
      <xdr:spPr>
        <a:xfrm flipV="1">
          <a:off x="13938250" y="6908800"/>
          <a:ext cx="762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41</xdr:row>
      <xdr:rowOff>124460</xdr:rowOff>
    </xdr:from>
    <xdr:to>
      <xdr:col>76</xdr:col>
      <xdr:colOff>165100</xdr:colOff>
      <xdr:row>42</xdr:row>
      <xdr:rowOff>54610</xdr:rowOff>
    </xdr:to>
    <xdr:sp macro="" textlink="">
      <xdr:nvSpPr>
        <xdr:cNvPr id="453" name="楕円 452"/>
        <xdr:cNvSpPr/>
      </xdr:nvSpPr>
      <xdr:spPr>
        <a:xfrm>
          <a:off x="13093700" y="689991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41</xdr:row>
      <xdr:rowOff>140970</xdr:rowOff>
    </xdr:from>
    <xdr:to>
      <xdr:col>81</xdr:col>
      <xdr:colOff>50800</xdr:colOff>
      <xdr:row>42</xdr:row>
      <xdr:rowOff>3810</xdr:rowOff>
    </xdr:to>
    <xdr:cxnSp macro="">
      <xdr:nvCxnSpPr>
        <xdr:cNvPr id="454" name="直線コネクタ 453"/>
        <xdr:cNvCxnSpPr/>
      </xdr:nvCxnSpPr>
      <xdr:spPr>
        <a:xfrm flipV="1">
          <a:off x="13144500" y="6916420"/>
          <a:ext cx="79375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17797</xdr:rowOff>
    </xdr:from>
    <xdr:ext cx="405111" cy="259045"/>
    <xdr:sp macro="" textlink="">
      <xdr:nvSpPr>
        <xdr:cNvPr id="455" name="n_1aveValue【試験研究機関】&#10;有形固定資産減価償却率"/>
        <xdr:cNvSpPr txBox="1"/>
      </xdr:nvSpPr>
      <xdr:spPr>
        <a:xfrm>
          <a:off x="13742044" y="5967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48277</xdr:rowOff>
    </xdr:from>
    <xdr:ext cx="405111" cy="259045"/>
    <xdr:sp macro="" textlink="">
      <xdr:nvSpPr>
        <xdr:cNvPr id="456" name="n_2aveValue【試験研究機関】&#10;有形固定資産減価償却率"/>
        <xdr:cNvSpPr txBox="1"/>
      </xdr:nvSpPr>
      <xdr:spPr>
        <a:xfrm>
          <a:off x="12960994" y="5998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67327</xdr:rowOff>
    </xdr:from>
    <xdr:ext cx="405111" cy="259045"/>
    <xdr:sp macro="" textlink="">
      <xdr:nvSpPr>
        <xdr:cNvPr id="457" name="n_3aveValue【試験研究機関】&#10;有形固定資産減価償却率"/>
        <xdr:cNvSpPr txBox="1"/>
      </xdr:nvSpPr>
      <xdr:spPr>
        <a:xfrm>
          <a:off x="12167244" y="5852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42</xdr:row>
      <xdr:rowOff>11447</xdr:rowOff>
    </xdr:from>
    <xdr:ext cx="405111" cy="259045"/>
    <xdr:sp macro="" textlink="">
      <xdr:nvSpPr>
        <xdr:cNvPr id="458" name="n_1mainValue【試験研究機関】&#10;有形固定資産減価償却率"/>
        <xdr:cNvSpPr txBox="1"/>
      </xdr:nvSpPr>
      <xdr:spPr>
        <a:xfrm>
          <a:off x="13742044" y="6951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42</xdr:row>
      <xdr:rowOff>45737</xdr:rowOff>
    </xdr:from>
    <xdr:ext cx="405111" cy="259045"/>
    <xdr:sp macro="" textlink="">
      <xdr:nvSpPr>
        <xdr:cNvPr id="459" name="n_2mainValue【試験研究機関】&#10;有形固定資産減価償却率"/>
        <xdr:cNvSpPr txBox="1"/>
      </xdr:nvSpPr>
      <xdr:spPr>
        <a:xfrm>
          <a:off x="12960994" y="6986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60" name="正方形/長方形 459"/>
        <xdr:cNvSpPr/>
      </xdr:nvSpPr>
      <xdr:spPr>
        <a:xfrm>
          <a:off x="16459200" y="40449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試験研究機関</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28</xdr:row>
      <xdr:rowOff>50800</xdr:rowOff>
    </xdr:from>
    <xdr:to>
      <xdr:col>106</xdr:col>
      <xdr:colOff>127000</xdr:colOff>
      <xdr:row>29</xdr:row>
      <xdr:rowOff>133350</xdr:rowOff>
    </xdr:to>
    <xdr:sp macro="" textlink="">
      <xdr:nvSpPr>
        <xdr:cNvPr id="461" name="正方形/長方形 460"/>
        <xdr:cNvSpPr/>
      </xdr:nvSpPr>
      <xdr:spPr>
        <a:xfrm>
          <a:off x="1692910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29</xdr:row>
      <xdr:rowOff>82550</xdr:rowOff>
    </xdr:from>
    <xdr:to>
      <xdr:col>106</xdr:col>
      <xdr:colOff>127000</xdr:colOff>
      <xdr:row>30</xdr:row>
      <xdr:rowOff>165100</xdr:rowOff>
    </xdr:to>
    <xdr:sp macro="" textlink="">
      <xdr:nvSpPr>
        <xdr:cNvPr id="462" name="正方形/長方形 461"/>
        <xdr:cNvSpPr/>
      </xdr:nvSpPr>
      <xdr:spPr>
        <a:xfrm>
          <a:off x="1692910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28</xdr:row>
      <xdr:rowOff>50800</xdr:rowOff>
    </xdr:from>
    <xdr:to>
      <xdr:col>115</xdr:col>
      <xdr:colOff>63500</xdr:colOff>
      <xdr:row>29</xdr:row>
      <xdr:rowOff>133350</xdr:rowOff>
    </xdr:to>
    <xdr:sp macro="" textlink="">
      <xdr:nvSpPr>
        <xdr:cNvPr id="463" name="正方形/長方形 462"/>
        <xdr:cNvSpPr/>
      </xdr:nvSpPr>
      <xdr:spPr>
        <a:xfrm>
          <a:off x="18408650" y="467995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29</xdr:row>
      <xdr:rowOff>82550</xdr:rowOff>
    </xdr:from>
    <xdr:to>
      <xdr:col>115</xdr:col>
      <xdr:colOff>63500</xdr:colOff>
      <xdr:row>30</xdr:row>
      <xdr:rowOff>165100</xdr:rowOff>
    </xdr:to>
    <xdr:sp macro="" textlink="">
      <xdr:nvSpPr>
        <xdr:cNvPr id="464" name="正方形/長方形 463"/>
        <xdr:cNvSpPr/>
      </xdr:nvSpPr>
      <xdr:spPr>
        <a:xfrm>
          <a:off x="18408650" y="4876800"/>
          <a:ext cx="1371600" cy="2476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5" name="正方形/長方形 464"/>
        <xdr:cNvSpPr/>
      </xdr:nvSpPr>
      <xdr:spPr>
        <a:xfrm>
          <a:off x="16459200" y="51435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6" name="テキスト ボックス 465"/>
        <xdr:cNvSpPr txBox="1"/>
      </xdr:nvSpPr>
      <xdr:spPr>
        <a:xfrm>
          <a:off x="16440150" y="49593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7" name="直線コネクタ 466"/>
        <xdr:cNvCxnSpPr/>
      </xdr:nvCxnSpPr>
      <xdr:spPr>
        <a:xfrm>
          <a:off x="16459200" y="73469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68" name="直線コネクタ 467"/>
        <xdr:cNvCxnSpPr/>
      </xdr:nvCxnSpPr>
      <xdr:spPr>
        <a:xfrm>
          <a:off x="16459200" y="69786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69" name="テキスト ボックス 468"/>
        <xdr:cNvSpPr txBox="1"/>
      </xdr:nvSpPr>
      <xdr:spPr>
        <a:xfrm>
          <a:off x="16049171" y="684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70" name="直線コネクタ 469"/>
        <xdr:cNvCxnSpPr/>
      </xdr:nvCxnSpPr>
      <xdr:spPr>
        <a:xfrm>
          <a:off x="16459200" y="66103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71" name="テキスト ボックス 470"/>
        <xdr:cNvSpPr txBox="1"/>
      </xdr:nvSpPr>
      <xdr:spPr>
        <a:xfrm>
          <a:off x="16049171" y="6474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72" name="直線コネクタ 471"/>
        <xdr:cNvCxnSpPr/>
      </xdr:nvCxnSpPr>
      <xdr:spPr>
        <a:xfrm>
          <a:off x="16459200" y="62484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73" name="テキスト ボックス 472"/>
        <xdr:cNvSpPr txBox="1"/>
      </xdr:nvSpPr>
      <xdr:spPr>
        <a:xfrm>
          <a:off x="16049171" y="61125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74" name="直線コネクタ 473"/>
        <xdr:cNvCxnSpPr/>
      </xdr:nvCxnSpPr>
      <xdr:spPr>
        <a:xfrm>
          <a:off x="16459200" y="5880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75" name="テキスト ボックス 474"/>
        <xdr:cNvSpPr txBox="1"/>
      </xdr:nvSpPr>
      <xdr:spPr>
        <a:xfrm>
          <a:off x="16049171" y="5744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76" name="直線コネクタ 475"/>
        <xdr:cNvCxnSpPr/>
      </xdr:nvCxnSpPr>
      <xdr:spPr>
        <a:xfrm>
          <a:off x="16459200" y="5511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77" name="テキスト ボックス 476"/>
        <xdr:cNvSpPr txBox="1"/>
      </xdr:nvSpPr>
      <xdr:spPr>
        <a:xfrm>
          <a:off x="16049171" y="5375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8" name="直線コネクタ 477"/>
        <xdr:cNvCxnSpPr/>
      </xdr:nvCxnSpPr>
      <xdr:spPr>
        <a:xfrm>
          <a:off x="16459200" y="51435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9" name="テキスト ボックス 478"/>
        <xdr:cNvSpPr txBox="1"/>
      </xdr:nvSpPr>
      <xdr:spPr>
        <a:xfrm>
          <a:off x="16049171" y="50076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80" name="【試験研究機関】&#10;一人当たり面積グラフ枠"/>
        <xdr:cNvSpPr/>
      </xdr:nvSpPr>
      <xdr:spPr>
        <a:xfrm>
          <a:off x="16459200" y="51435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34</xdr:row>
      <xdr:rowOff>95250</xdr:rowOff>
    </xdr:from>
    <xdr:to>
      <xdr:col>116</xdr:col>
      <xdr:colOff>62864</xdr:colOff>
      <xdr:row>41</xdr:row>
      <xdr:rowOff>57150</xdr:rowOff>
    </xdr:to>
    <xdr:cxnSp macro="">
      <xdr:nvCxnSpPr>
        <xdr:cNvPr id="481" name="直線コネクタ 480"/>
        <xdr:cNvCxnSpPr/>
      </xdr:nvCxnSpPr>
      <xdr:spPr>
        <a:xfrm flipV="1">
          <a:off x="19949795" y="5715000"/>
          <a:ext cx="1269" cy="1117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41</xdr:row>
      <xdr:rowOff>60977</xdr:rowOff>
    </xdr:from>
    <xdr:ext cx="469744" cy="259045"/>
    <xdr:sp macro="" textlink="">
      <xdr:nvSpPr>
        <xdr:cNvPr id="482" name="【試験研究機関】&#10;一人当たり面積最小値テキスト"/>
        <xdr:cNvSpPr txBox="1"/>
      </xdr:nvSpPr>
      <xdr:spPr>
        <a:xfrm>
          <a:off x="20002500" y="683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57150</xdr:rowOff>
    </xdr:from>
    <xdr:to>
      <xdr:col>116</xdr:col>
      <xdr:colOff>152400</xdr:colOff>
      <xdr:row>41</xdr:row>
      <xdr:rowOff>57150</xdr:rowOff>
    </xdr:to>
    <xdr:cxnSp macro="">
      <xdr:nvCxnSpPr>
        <xdr:cNvPr id="483" name="直線コネクタ 482"/>
        <xdr:cNvCxnSpPr/>
      </xdr:nvCxnSpPr>
      <xdr:spPr>
        <a:xfrm>
          <a:off x="19881850" y="68326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33</xdr:row>
      <xdr:rowOff>41927</xdr:rowOff>
    </xdr:from>
    <xdr:ext cx="469744" cy="259045"/>
    <xdr:sp macro="" textlink="">
      <xdr:nvSpPr>
        <xdr:cNvPr id="484" name="【試験研究機関】&#10;一人当たり面積最大値テキスト"/>
        <xdr:cNvSpPr txBox="1"/>
      </xdr:nvSpPr>
      <xdr:spPr>
        <a:xfrm>
          <a:off x="20002500" y="5496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95250</xdr:rowOff>
    </xdr:from>
    <xdr:to>
      <xdr:col>116</xdr:col>
      <xdr:colOff>152400</xdr:colOff>
      <xdr:row>34</xdr:row>
      <xdr:rowOff>95250</xdr:rowOff>
    </xdr:to>
    <xdr:cxnSp macro="">
      <xdr:nvCxnSpPr>
        <xdr:cNvPr id="485" name="直線コネクタ 484"/>
        <xdr:cNvCxnSpPr/>
      </xdr:nvCxnSpPr>
      <xdr:spPr>
        <a:xfrm>
          <a:off x="19881850" y="5715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156227</xdr:rowOff>
    </xdr:from>
    <xdr:ext cx="469744" cy="259045"/>
    <xdr:sp macro="" textlink="">
      <xdr:nvSpPr>
        <xdr:cNvPr id="486" name="【試験研究機関】&#10;一人当たり面積平均値テキスト"/>
        <xdr:cNvSpPr txBox="1"/>
      </xdr:nvSpPr>
      <xdr:spPr>
        <a:xfrm>
          <a:off x="20002500" y="64363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6350</xdr:rowOff>
    </xdr:from>
    <xdr:to>
      <xdr:col>116</xdr:col>
      <xdr:colOff>114300</xdr:colOff>
      <xdr:row>39</xdr:row>
      <xdr:rowOff>107950</xdr:rowOff>
    </xdr:to>
    <xdr:sp macro="" textlink="">
      <xdr:nvSpPr>
        <xdr:cNvPr id="487" name="フローチャート: 判断 486"/>
        <xdr:cNvSpPr/>
      </xdr:nvSpPr>
      <xdr:spPr>
        <a:xfrm>
          <a:off x="19900900" y="645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6350</xdr:rowOff>
    </xdr:from>
    <xdr:to>
      <xdr:col>112</xdr:col>
      <xdr:colOff>38100</xdr:colOff>
      <xdr:row>39</xdr:row>
      <xdr:rowOff>107950</xdr:rowOff>
    </xdr:to>
    <xdr:sp macro="" textlink="">
      <xdr:nvSpPr>
        <xdr:cNvPr id="488" name="フローチャート: 判断 487"/>
        <xdr:cNvSpPr/>
      </xdr:nvSpPr>
      <xdr:spPr>
        <a:xfrm>
          <a:off x="19157950" y="645160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101600</xdr:rowOff>
    </xdr:from>
    <xdr:to>
      <xdr:col>107</xdr:col>
      <xdr:colOff>101600</xdr:colOff>
      <xdr:row>39</xdr:row>
      <xdr:rowOff>31750</xdr:rowOff>
    </xdr:to>
    <xdr:sp macro="" textlink="">
      <xdr:nvSpPr>
        <xdr:cNvPr id="489" name="フローチャート: 判断 488"/>
        <xdr:cNvSpPr/>
      </xdr:nvSpPr>
      <xdr:spPr>
        <a:xfrm>
          <a:off x="18345150" y="63817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139700</xdr:rowOff>
    </xdr:from>
    <xdr:to>
      <xdr:col>102</xdr:col>
      <xdr:colOff>165100</xdr:colOff>
      <xdr:row>39</xdr:row>
      <xdr:rowOff>69850</xdr:rowOff>
    </xdr:to>
    <xdr:sp macro="" textlink="">
      <xdr:nvSpPr>
        <xdr:cNvPr id="490" name="フローチャート: 判断 489"/>
        <xdr:cNvSpPr/>
      </xdr:nvSpPr>
      <xdr:spPr>
        <a:xfrm>
          <a:off x="17551400" y="641985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91" name="テキスト ボックス 490"/>
        <xdr:cNvSpPr txBox="1"/>
      </xdr:nvSpPr>
      <xdr:spPr>
        <a:xfrm>
          <a:off x="197802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92" name="テキスト ボックス 491"/>
        <xdr:cNvSpPr txBox="1"/>
      </xdr:nvSpPr>
      <xdr:spPr>
        <a:xfrm>
          <a:off x="190309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93" name="テキスト ボックス 492"/>
        <xdr:cNvSpPr txBox="1"/>
      </xdr:nvSpPr>
      <xdr:spPr>
        <a:xfrm>
          <a:off x="1822450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4" name="テキスト ボックス 493"/>
        <xdr:cNvSpPr txBox="1"/>
      </xdr:nvSpPr>
      <xdr:spPr>
        <a:xfrm>
          <a:off x="174307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5" name="テキスト ボックス 494"/>
        <xdr:cNvSpPr txBox="1"/>
      </xdr:nvSpPr>
      <xdr:spPr>
        <a:xfrm>
          <a:off x="16630650" y="7344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36</xdr:row>
      <xdr:rowOff>101600</xdr:rowOff>
    </xdr:from>
    <xdr:to>
      <xdr:col>116</xdr:col>
      <xdr:colOff>114300</xdr:colOff>
      <xdr:row>37</xdr:row>
      <xdr:rowOff>31750</xdr:rowOff>
    </xdr:to>
    <xdr:sp macro="" textlink="">
      <xdr:nvSpPr>
        <xdr:cNvPr id="496" name="楕円 495"/>
        <xdr:cNvSpPr/>
      </xdr:nvSpPr>
      <xdr:spPr>
        <a:xfrm>
          <a:off x="19900900" y="6051550"/>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35</xdr:row>
      <xdr:rowOff>124477</xdr:rowOff>
    </xdr:from>
    <xdr:ext cx="469744" cy="259045"/>
    <xdr:sp macro="" textlink="">
      <xdr:nvSpPr>
        <xdr:cNvPr id="497" name="【試験研究機関】&#10;一人当たり面積該当値テキスト"/>
        <xdr:cNvSpPr txBox="1"/>
      </xdr:nvSpPr>
      <xdr:spPr>
        <a:xfrm>
          <a:off x="20002500" y="5909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6350</xdr:rowOff>
    </xdr:from>
    <xdr:to>
      <xdr:col>112</xdr:col>
      <xdr:colOff>38100</xdr:colOff>
      <xdr:row>35</xdr:row>
      <xdr:rowOff>107950</xdr:rowOff>
    </xdr:to>
    <xdr:sp macro="" textlink="">
      <xdr:nvSpPr>
        <xdr:cNvPr id="498" name="楕円 497"/>
        <xdr:cNvSpPr/>
      </xdr:nvSpPr>
      <xdr:spPr>
        <a:xfrm>
          <a:off x="19157950" y="5791200"/>
          <a:ext cx="825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57150</xdr:rowOff>
    </xdr:from>
    <xdr:to>
      <xdr:col>116</xdr:col>
      <xdr:colOff>63500</xdr:colOff>
      <xdr:row>36</xdr:row>
      <xdr:rowOff>152400</xdr:rowOff>
    </xdr:to>
    <xdr:cxnSp macro="">
      <xdr:nvCxnSpPr>
        <xdr:cNvPr id="499" name="直線コネクタ 498"/>
        <xdr:cNvCxnSpPr/>
      </xdr:nvCxnSpPr>
      <xdr:spPr>
        <a:xfrm>
          <a:off x="19202400" y="5842000"/>
          <a:ext cx="749300" cy="260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35</xdr:row>
      <xdr:rowOff>44450</xdr:rowOff>
    </xdr:from>
    <xdr:to>
      <xdr:col>107</xdr:col>
      <xdr:colOff>101600</xdr:colOff>
      <xdr:row>35</xdr:row>
      <xdr:rowOff>146050</xdr:rowOff>
    </xdr:to>
    <xdr:sp macro="" textlink="">
      <xdr:nvSpPr>
        <xdr:cNvPr id="500" name="楕円 499"/>
        <xdr:cNvSpPr/>
      </xdr:nvSpPr>
      <xdr:spPr>
        <a:xfrm>
          <a:off x="1834515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57150</xdr:rowOff>
    </xdr:from>
    <xdr:to>
      <xdr:col>111</xdr:col>
      <xdr:colOff>177800</xdr:colOff>
      <xdr:row>35</xdr:row>
      <xdr:rowOff>95250</xdr:rowOff>
    </xdr:to>
    <xdr:cxnSp macro="">
      <xdr:nvCxnSpPr>
        <xdr:cNvPr id="501" name="直線コネクタ 500"/>
        <xdr:cNvCxnSpPr/>
      </xdr:nvCxnSpPr>
      <xdr:spPr>
        <a:xfrm flipV="1">
          <a:off x="18395950" y="5842000"/>
          <a:ext cx="80645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39</xdr:row>
      <xdr:rowOff>99077</xdr:rowOff>
    </xdr:from>
    <xdr:ext cx="469744" cy="259045"/>
    <xdr:sp macro="" textlink="">
      <xdr:nvSpPr>
        <xdr:cNvPr id="502" name="n_1aveValue【試験研究機関】&#10;一人当たり面積"/>
        <xdr:cNvSpPr txBox="1"/>
      </xdr:nvSpPr>
      <xdr:spPr>
        <a:xfrm>
          <a:off x="18980227" y="65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22877</xdr:rowOff>
    </xdr:from>
    <xdr:ext cx="469744" cy="259045"/>
    <xdr:sp macro="" textlink="">
      <xdr:nvSpPr>
        <xdr:cNvPr id="503" name="n_2aveValue【試験研究機関】&#10;一人当たり面積"/>
        <xdr:cNvSpPr txBox="1"/>
      </xdr:nvSpPr>
      <xdr:spPr>
        <a:xfrm>
          <a:off x="181801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86377</xdr:rowOff>
    </xdr:from>
    <xdr:ext cx="469744" cy="259045"/>
    <xdr:sp macro="" textlink="">
      <xdr:nvSpPr>
        <xdr:cNvPr id="504" name="n_3aveValue【試験研究機関】&#10;一人当たり面積"/>
        <xdr:cNvSpPr txBox="1"/>
      </xdr:nvSpPr>
      <xdr:spPr>
        <a:xfrm>
          <a:off x="17386377" y="620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33</xdr:row>
      <xdr:rowOff>124477</xdr:rowOff>
    </xdr:from>
    <xdr:ext cx="469744" cy="259045"/>
    <xdr:sp macro="" textlink="">
      <xdr:nvSpPr>
        <xdr:cNvPr id="505" name="n_1mainValue【試験研究機関】&#10;一人当たり面積"/>
        <xdr:cNvSpPr txBox="1"/>
      </xdr:nvSpPr>
      <xdr:spPr>
        <a:xfrm>
          <a:off x="18980227"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33</xdr:row>
      <xdr:rowOff>162577</xdr:rowOff>
    </xdr:from>
    <xdr:ext cx="469744" cy="259045"/>
    <xdr:sp macro="" textlink="">
      <xdr:nvSpPr>
        <xdr:cNvPr id="506" name="n_2mainValue【試験研究機関】&#10;一人当たり面積"/>
        <xdr:cNvSpPr txBox="1"/>
      </xdr:nvSpPr>
      <xdr:spPr>
        <a:xfrm>
          <a:off x="18180127" y="5617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7" name="正方形/長方形 506"/>
        <xdr:cNvSpPr/>
      </xdr:nvSpPr>
      <xdr:spPr>
        <a:xfrm>
          <a:off x="11207750" y="77152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50</xdr:row>
      <xdr:rowOff>88900</xdr:rowOff>
    </xdr:from>
    <xdr:to>
      <xdr:col>76</xdr:col>
      <xdr:colOff>0</xdr:colOff>
      <xdr:row>52</xdr:row>
      <xdr:rowOff>0</xdr:rowOff>
    </xdr:to>
    <xdr:sp macro="" textlink="">
      <xdr:nvSpPr>
        <xdr:cNvPr id="508" name="正方形/長方形 507"/>
        <xdr:cNvSpPr/>
      </xdr:nvSpPr>
      <xdr:spPr>
        <a:xfrm>
          <a:off x="116586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51</xdr:row>
      <xdr:rowOff>120650</xdr:rowOff>
    </xdr:from>
    <xdr:to>
      <xdr:col>76</xdr:col>
      <xdr:colOff>0</xdr:colOff>
      <xdr:row>53</xdr:row>
      <xdr:rowOff>31750</xdr:rowOff>
    </xdr:to>
    <xdr:sp macro="" textlink="">
      <xdr:nvSpPr>
        <xdr:cNvPr id="509" name="正方形/長方形 508"/>
        <xdr:cNvSpPr/>
      </xdr:nvSpPr>
      <xdr:spPr>
        <a:xfrm>
          <a:off x="116586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50</xdr:row>
      <xdr:rowOff>88900</xdr:rowOff>
    </xdr:from>
    <xdr:to>
      <xdr:col>84</xdr:col>
      <xdr:colOff>127000</xdr:colOff>
      <xdr:row>52</xdr:row>
      <xdr:rowOff>0</xdr:rowOff>
    </xdr:to>
    <xdr:sp macro="" textlink="">
      <xdr:nvSpPr>
        <xdr:cNvPr id="510" name="正方形/長方形 509"/>
        <xdr:cNvSpPr/>
      </xdr:nvSpPr>
      <xdr:spPr>
        <a:xfrm>
          <a:off x="131572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51</xdr:row>
      <xdr:rowOff>120650</xdr:rowOff>
    </xdr:from>
    <xdr:to>
      <xdr:col>84</xdr:col>
      <xdr:colOff>127000</xdr:colOff>
      <xdr:row>53</xdr:row>
      <xdr:rowOff>31750</xdr:rowOff>
    </xdr:to>
    <xdr:sp macro="" textlink="">
      <xdr:nvSpPr>
        <xdr:cNvPr id="511" name="正方形/長方形 510"/>
        <xdr:cNvSpPr/>
      </xdr:nvSpPr>
      <xdr:spPr>
        <a:xfrm>
          <a:off x="131572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2" name="正方形/長方形 511"/>
        <xdr:cNvSpPr/>
      </xdr:nvSpPr>
      <xdr:spPr>
        <a:xfrm>
          <a:off x="11207750" y="88138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3" name="テキスト ボックス 512"/>
        <xdr:cNvSpPr txBox="1"/>
      </xdr:nvSpPr>
      <xdr:spPr>
        <a:xfrm>
          <a:off x="11169650" y="86296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4" name="直線コネクタ 513"/>
        <xdr:cNvCxnSpPr/>
      </xdr:nvCxnSpPr>
      <xdr:spPr>
        <a:xfrm>
          <a:off x="11207750" y="110172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15" name="テキスト ボックス 514"/>
        <xdr:cNvSpPr txBox="1"/>
      </xdr:nvSpPr>
      <xdr:spPr>
        <a:xfrm>
          <a:off x="10842791" y="1088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16" name="直線コネクタ 515"/>
        <xdr:cNvCxnSpPr/>
      </xdr:nvCxnSpPr>
      <xdr:spPr>
        <a:xfrm>
          <a:off x="11207750" y="105727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17" name="テキスト ボックス 516"/>
        <xdr:cNvSpPr txBox="1"/>
      </xdr:nvSpPr>
      <xdr:spPr>
        <a:xfrm>
          <a:off x="10842791" y="104368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18" name="直線コネクタ 517"/>
        <xdr:cNvCxnSpPr/>
      </xdr:nvCxnSpPr>
      <xdr:spPr>
        <a:xfrm>
          <a:off x="11207750" y="101346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19" name="テキスト ボックス 518"/>
        <xdr:cNvSpPr txBox="1"/>
      </xdr:nvSpPr>
      <xdr:spPr>
        <a:xfrm>
          <a:off x="10842791" y="9998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20" name="直線コネクタ 519"/>
        <xdr:cNvCxnSpPr/>
      </xdr:nvCxnSpPr>
      <xdr:spPr>
        <a:xfrm>
          <a:off x="11207750" y="96964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21" name="テキスト ボックス 520"/>
        <xdr:cNvSpPr txBox="1"/>
      </xdr:nvSpPr>
      <xdr:spPr>
        <a:xfrm>
          <a:off x="10842791" y="956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22" name="直線コネクタ 521"/>
        <xdr:cNvCxnSpPr/>
      </xdr:nvCxnSpPr>
      <xdr:spPr>
        <a:xfrm>
          <a:off x="11207750" y="92519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29227</xdr:rowOff>
    </xdr:from>
    <xdr:ext cx="403059" cy="259045"/>
    <xdr:sp macro="" textlink="">
      <xdr:nvSpPr>
        <xdr:cNvPr id="523" name="テキスト ボックス 522"/>
        <xdr:cNvSpPr txBox="1"/>
      </xdr:nvSpPr>
      <xdr:spPr>
        <a:xfrm>
          <a:off x="10842791" y="91160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4" name="直線コネクタ 523"/>
        <xdr:cNvCxnSpPr/>
      </xdr:nvCxnSpPr>
      <xdr:spPr>
        <a:xfrm>
          <a:off x="11207750" y="88138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25" name="テキスト ボックス 524"/>
        <xdr:cNvSpPr txBox="1"/>
      </xdr:nvSpPr>
      <xdr:spPr>
        <a:xfrm>
          <a:off x="10842791" y="8677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26" name="【警察施設】&#10;有形固定資産減価償却率グラフ枠"/>
        <xdr:cNvSpPr/>
      </xdr:nvSpPr>
      <xdr:spPr>
        <a:xfrm>
          <a:off x="11207750" y="88138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57</xdr:row>
      <xdr:rowOff>57150</xdr:rowOff>
    </xdr:from>
    <xdr:to>
      <xdr:col>85</xdr:col>
      <xdr:colOff>126364</xdr:colOff>
      <xdr:row>64</xdr:row>
      <xdr:rowOff>82296</xdr:rowOff>
    </xdr:to>
    <xdr:cxnSp macro="">
      <xdr:nvCxnSpPr>
        <xdr:cNvPr id="527" name="直線コネクタ 526"/>
        <xdr:cNvCxnSpPr/>
      </xdr:nvCxnSpPr>
      <xdr:spPr>
        <a:xfrm flipV="1">
          <a:off x="14698345" y="9474200"/>
          <a:ext cx="1269" cy="1180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64</xdr:row>
      <xdr:rowOff>86123</xdr:rowOff>
    </xdr:from>
    <xdr:ext cx="405111" cy="259045"/>
    <xdr:sp macro="" textlink="">
      <xdr:nvSpPr>
        <xdr:cNvPr id="528" name="【警察施設】&#10;有形固定資産減価償却率最小値テキスト"/>
        <xdr:cNvSpPr txBox="1"/>
      </xdr:nvSpPr>
      <xdr:spPr>
        <a:xfrm>
          <a:off x="14744700" y="106588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82296</xdr:rowOff>
    </xdr:from>
    <xdr:to>
      <xdr:col>86</xdr:col>
      <xdr:colOff>25400</xdr:colOff>
      <xdr:row>64</xdr:row>
      <xdr:rowOff>82296</xdr:rowOff>
    </xdr:to>
    <xdr:cxnSp macro="">
      <xdr:nvCxnSpPr>
        <xdr:cNvPr id="529" name="直線コネクタ 528"/>
        <xdr:cNvCxnSpPr/>
      </xdr:nvCxnSpPr>
      <xdr:spPr>
        <a:xfrm>
          <a:off x="14611350" y="1065504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3827</xdr:rowOff>
    </xdr:from>
    <xdr:ext cx="405111" cy="259045"/>
    <xdr:sp macro="" textlink="">
      <xdr:nvSpPr>
        <xdr:cNvPr id="530" name="【警察施設】&#10;有形固定資産減価償却率最大値テキスト"/>
        <xdr:cNvSpPr txBox="1"/>
      </xdr:nvSpPr>
      <xdr:spPr>
        <a:xfrm>
          <a:off x="14744700" y="92557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57150</xdr:rowOff>
    </xdr:from>
    <xdr:to>
      <xdr:col>86</xdr:col>
      <xdr:colOff>25400</xdr:colOff>
      <xdr:row>57</xdr:row>
      <xdr:rowOff>57150</xdr:rowOff>
    </xdr:to>
    <xdr:cxnSp macro="">
      <xdr:nvCxnSpPr>
        <xdr:cNvPr id="531" name="直線コネクタ 530"/>
        <xdr:cNvCxnSpPr/>
      </xdr:nvCxnSpPr>
      <xdr:spPr>
        <a:xfrm>
          <a:off x="14611350" y="94742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85361</xdr:rowOff>
    </xdr:from>
    <xdr:ext cx="405111" cy="259045"/>
    <xdr:sp macro="" textlink="">
      <xdr:nvSpPr>
        <xdr:cNvPr id="532" name="【警察施設】&#10;有形固定資産減価償却率平均値テキスト"/>
        <xdr:cNvSpPr txBox="1"/>
      </xdr:nvSpPr>
      <xdr:spPr>
        <a:xfrm>
          <a:off x="14744700" y="98326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106934</xdr:rowOff>
    </xdr:from>
    <xdr:to>
      <xdr:col>85</xdr:col>
      <xdr:colOff>177800</xdr:colOff>
      <xdr:row>60</xdr:row>
      <xdr:rowOff>37084</xdr:rowOff>
    </xdr:to>
    <xdr:sp macro="" textlink="">
      <xdr:nvSpPr>
        <xdr:cNvPr id="533" name="フローチャート: 判断 532"/>
        <xdr:cNvSpPr/>
      </xdr:nvSpPr>
      <xdr:spPr>
        <a:xfrm>
          <a:off x="14649450" y="9854184"/>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58</xdr:row>
      <xdr:rowOff>168656</xdr:rowOff>
    </xdr:from>
    <xdr:to>
      <xdr:col>81</xdr:col>
      <xdr:colOff>101600</xdr:colOff>
      <xdr:row>59</xdr:row>
      <xdr:rowOff>98806</xdr:rowOff>
    </xdr:to>
    <xdr:sp macro="" textlink="">
      <xdr:nvSpPr>
        <xdr:cNvPr id="534" name="フローチャート: 判断 533"/>
        <xdr:cNvSpPr/>
      </xdr:nvSpPr>
      <xdr:spPr>
        <a:xfrm>
          <a:off x="13887450" y="97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58</xdr:row>
      <xdr:rowOff>109220</xdr:rowOff>
    </xdr:from>
    <xdr:to>
      <xdr:col>76</xdr:col>
      <xdr:colOff>165100</xdr:colOff>
      <xdr:row>59</xdr:row>
      <xdr:rowOff>39370</xdr:rowOff>
    </xdr:to>
    <xdr:sp macro="" textlink="">
      <xdr:nvSpPr>
        <xdr:cNvPr id="535" name="フローチャート: 判断 534"/>
        <xdr:cNvSpPr/>
      </xdr:nvSpPr>
      <xdr:spPr>
        <a:xfrm>
          <a:off x="13093700" y="9691370"/>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58</xdr:row>
      <xdr:rowOff>40640</xdr:rowOff>
    </xdr:from>
    <xdr:to>
      <xdr:col>72</xdr:col>
      <xdr:colOff>38100</xdr:colOff>
      <xdr:row>58</xdr:row>
      <xdr:rowOff>142240</xdr:rowOff>
    </xdr:to>
    <xdr:sp macro="" textlink="">
      <xdr:nvSpPr>
        <xdr:cNvPr id="536" name="フローチャート: 判断 535"/>
        <xdr:cNvSpPr/>
      </xdr:nvSpPr>
      <xdr:spPr>
        <a:xfrm>
          <a:off x="12299950" y="9622790"/>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7" name="テキスト ボックス 536"/>
        <xdr:cNvSpPr txBox="1"/>
      </xdr:nvSpPr>
      <xdr:spPr>
        <a:xfrm>
          <a:off x="14528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8" name="テキスト ボックス 537"/>
        <xdr:cNvSpPr txBox="1"/>
      </xdr:nvSpPr>
      <xdr:spPr>
        <a:xfrm>
          <a:off x="137668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9" name="テキスト ボックス 538"/>
        <xdr:cNvSpPr txBox="1"/>
      </xdr:nvSpPr>
      <xdr:spPr>
        <a:xfrm>
          <a:off x="129730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0" name="テキスト ボックス 539"/>
        <xdr:cNvSpPr txBox="1"/>
      </xdr:nvSpPr>
      <xdr:spPr>
        <a:xfrm>
          <a:off x="12172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1" name="テキスト ボックス 540"/>
        <xdr:cNvSpPr txBox="1"/>
      </xdr:nvSpPr>
      <xdr:spPr>
        <a:xfrm>
          <a:off x="11366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15494</xdr:rowOff>
    </xdr:from>
    <xdr:to>
      <xdr:col>85</xdr:col>
      <xdr:colOff>177800</xdr:colOff>
      <xdr:row>59</xdr:row>
      <xdr:rowOff>117094</xdr:rowOff>
    </xdr:to>
    <xdr:sp macro="" textlink="">
      <xdr:nvSpPr>
        <xdr:cNvPr id="542" name="楕円 541"/>
        <xdr:cNvSpPr/>
      </xdr:nvSpPr>
      <xdr:spPr>
        <a:xfrm>
          <a:off x="14649450" y="9762744"/>
          <a:ext cx="9525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38371</xdr:rowOff>
    </xdr:from>
    <xdr:ext cx="405111" cy="259045"/>
    <xdr:sp macro="" textlink="">
      <xdr:nvSpPr>
        <xdr:cNvPr id="543" name="【警察施設】&#10;有形固定資産減価償却率該当値テキスト"/>
        <xdr:cNvSpPr txBox="1"/>
      </xdr:nvSpPr>
      <xdr:spPr>
        <a:xfrm>
          <a:off x="14744700" y="9620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129794</xdr:rowOff>
    </xdr:from>
    <xdr:to>
      <xdr:col>81</xdr:col>
      <xdr:colOff>101600</xdr:colOff>
      <xdr:row>60</xdr:row>
      <xdr:rowOff>59944</xdr:rowOff>
    </xdr:to>
    <xdr:sp macro="" textlink="">
      <xdr:nvSpPr>
        <xdr:cNvPr id="544" name="楕円 543"/>
        <xdr:cNvSpPr/>
      </xdr:nvSpPr>
      <xdr:spPr>
        <a:xfrm>
          <a:off x="13887450" y="9877044"/>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66294</xdr:rowOff>
    </xdr:from>
    <xdr:to>
      <xdr:col>85</xdr:col>
      <xdr:colOff>127000</xdr:colOff>
      <xdr:row>60</xdr:row>
      <xdr:rowOff>9144</xdr:rowOff>
    </xdr:to>
    <xdr:cxnSp macro="">
      <xdr:nvCxnSpPr>
        <xdr:cNvPr id="545" name="直線コネクタ 544"/>
        <xdr:cNvCxnSpPr/>
      </xdr:nvCxnSpPr>
      <xdr:spPr>
        <a:xfrm flipV="1">
          <a:off x="13938250" y="9813544"/>
          <a:ext cx="762000" cy="10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17780</xdr:rowOff>
    </xdr:from>
    <xdr:to>
      <xdr:col>76</xdr:col>
      <xdr:colOff>165100</xdr:colOff>
      <xdr:row>60</xdr:row>
      <xdr:rowOff>119380</xdr:rowOff>
    </xdr:to>
    <xdr:sp macro="" textlink="">
      <xdr:nvSpPr>
        <xdr:cNvPr id="546" name="楕円 545"/>
        <xdr:cNvSpPr/>
      </xdr:nvSpPr>
      <xdr:spPr>
        <a:xfrm>
          <a:off x="13093700" y="9930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9144</xdr:rowOff>
    </xdr:from>
    <xdr:to>
      <xdr:col>81</xdr:col>
      <xdr:colOff>50800</xdr:colOff>
      <xdr:row>60</xdr:row>
      <xdr:rowOff>68580</xdr:rowOff>
    </xdr:to>
    <xdr:cxnSp macro="">
      <xdr:nvCxnSpPr>
        <xdr:cNvPr id="547" name="直線コネクタ 546"/>
        <xdr:cNvCxnSpPr/>
      </xdr:nvCxnSpPr>
      <xdr:spPr>
        <a:xfrm flipV="1">
          <a:off x="13144500" y="9921494"/>
          <a:ext cx="79375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115333</xdr:rowOff>
    </xdr:from>
    <xdr:ext cx="405111" cy="259045"/>
    <xdr:sp macro="" textlink="">
      <xdr:nvSpPr>
        <xdr:cNvPr id="548" name="n_1aveValue【警察施設】&#10;有形固定資産減価償却率"/>
        <xdr:cNvSpPr txBox="1"/>
      </xdr:nvSpPr>
      <xdr:spPr>
        <a:xfrm>
          <a:off x="13742044" y="95323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55897</xdr:rowOff>
    </xdr:from>
    <xdr:ext cx="405111" cy="259045"/>
    <xdr:sp macro="" textlink="">
      <xdr:nvSpPr>
        <xdr:cNvPr id="549" name="n_2aveValue【警察施設】&#10;有形固定資産減価償却率"/>
        <xdr:cNvSpPr txBox="1"/>
      </xdr:nvSpPr>
      <xdr:spPr>
        <a:xfrm>
          <a:off x="12960994" y="9472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158767</xdr:rowOff>
    </xdr:from>
    <xdr:ext cx="405111" cy="259045"/>
    <xdr:sp macro="" textlink="">
      <xdr:nvSpPr>
        <xdr:cNvPr id="550" name="n_3aveValue【警察施設】&#10;有形固定資産減価償却率"/>
        <xdr:cNvSpPr txBox="1"/>
      </xdr:nvSpPr>
      <xdr:spPr>
        <a:xfrm>
          <a:off x="12167244" y="9410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51071</xdr:rowOff>
    </xdr:from>
    <xdr:ext cx="405111" cy="259045"/>
    <xdr:sp macro="" textlink="">
      <xdr:nvSpPr>
        <xdr:cNvPr id="551" name="n_1mainValue【警察施設】&#10;有形固定資産減価償却率"/>
        <xdr:cNvSpPr txBox="1"/>
      </xdr:nvSpPr>
      <xdr:spPr>
        <a:xfrm>
          <a:off x="13742044" y="99634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110507</xdr:rowOff>
    </xdr:from>
    <xdr:ext cx="405111" cy="259045"/>
    <xdr:sp macro="" textlink="">
      <xdr:nvSpPr>
        <xdr:cNvPr id="552" name="n_2mainValue【警察施設】&#10;有形固定資産減価償却率"/>
        <xdr:cNvSpPr txBox="1"/>
      </xdr:nvSpPr>
      <xdr:spPr>
        <a:xfrm>
          <a:off x="12960994" y="10022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3" name="正方形/長方形 552"/>
        <xdr:cNvSpPr/>
      </xdr:nvSpPr>
      <xdr:spPr>
        <a:xfrm>
          <a:off x="16459200" y="77152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50</xdr:row>
      <xdr:rowOff>88900</xdr:rowOff>
    </xdr:from>
    <xdr:to>
      <xdr:col>106</xdr:col>
      <xdr:colOff>127000</xdr:colOff>
      <xdr:row>52</xdr:row>
      <xdr:rowOff>0</xdr:rowOff>
    </xdr:to>
    <xdr:sp macro="" textlink="">
      <xdr:nvSpPr>
        <xdr:cNvPr id="554" name="正方形/長方形 553"/>
        <xdr:cNvSpPr/>
      </xdr:nvSpPr>
      <xdr:spPr>
        <a:xfrm>
          <a:off x="1692910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51</xdr:row>
      <xdr:rowOff>120650</xdr:rowOff>
    </xdr:from>
    <xdr:to>
      <xdr:col>106</xdr:col>
      <xdr:colOff>127000</xdr:colOff>
      <xdr:row>53</xdr:row>
      <xdr:rowOff>31750</xdr:rowOff>
    </xdr:to>
    <xdr:sp macro="" textlink="">
      <xdr:nvSpPr>
        <xdr:cNvPr id="555" name="正方形/長方形 554"/>
        <xdr:cNvSpPr/>
      </xdr:nvSpPr>
      <xdr:spPr>
        <a:xfrm>
          <a:off x="1692910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50</xdr:row>
      <xdr:rowOff>88900</xdr:rowOff>
    </xdr:from>
    <xdr:to>
      <xdr:col>115</xdr:col>
      <xdr:colOff>63500</xdr:colOff>
      <xdr:row>52</xdr:row>
      <xdr:rowOff>0</xdr:rowOff>
    </xdr:to>
    <xdr:sp macro="" textlink="">
      <xdr:nvSpPr>
        <xdr:cNvPr id="556" name="正方形/長方形 555"/>
        <xdr:cNvSpPr/>
      </xdr:nvSpPr>
      <xdr:spPr>
        <a:xfrm>
          <a:off x="18408650" y="83502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51</xdr:row>
      <xdr:rowOff>120650</xdr:rowOff>
    </xdr:from>
    <xdr:to>
      <xdr:col>115</xdr:col>
      <xdr:colOff>63500</xdr:colOff>
      <xdr:row>53</xdr:row>
      <xdr:rowOff>31750</xdr:rowOff>
    </xdr:to>
    <xdr:sp macro="" textlink="">
      <xdr:nvSpPr>
        <xdr:cNvPr id="557" name="正方形/長方形 556"/>
        <xdr:cNvSpPr/>
      </xdr:nvSpPr>
      <xdr:spPr>
        <a:xfrm>
          <a:off x="18408650" y="85471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xdr:cNvSpPr/>
      </xdr:nvSpPr>
      <xdr:spPr>
        <a:xfrm>
          <a:off x="16459200" y="88138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xdr:cNvSpPr txBox="1"/>
      </xdr:nvSpPr>
      <xdr:spPr>
        <a:xfrm>
          <a:off x="16440150" y="86296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xdr:cNvCxnSpPr/>
      </xdr:nvCxnSpPr>
      <xdr:spPr>
        <a:xfrm>
          <a:off x="16459200" y="110172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xdr:cNvSpPr txBox="1"/>
      </xdr:nvSpPr>
      <xdr:spPr>
        <a:xfrm>
          <a:off x="16049171" y="1088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xdr:cNvCxnSpPr/>
      </xdr:nvCxnSpPr>
      <xdr:spPr>
        <a:xfrm>
          <a:off x="16459200" y="10703378"/>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xdr:cNvSpPr txBox="1"/>
      </xdr:nvSpPr>
      <xdr:spPr>
        <a:xfrm>
          <a:off x="16049171" y="105675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xdr:cNvCxnSpPr/>
      </xdr:nvCxnSpPr>
      <xdr:spPr>
        <a:xfrm>
          <a:off x="16459200" y="1038950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xdr:cNvSpPr txBox="1"/>
      </xdr:nvSpPr>
      <xdr:spPr>
        <a:xfrm>
          <a:off x="16049171" y="102472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xdr:cNvCxnSpPr/>
      </xdr:nvCxnSpPr>
      <xdr:spPr>
        <a:xfrm>
          <a:off x="16459200" y="1007563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xdr:cNvSpPr txBox="1"/>
      </xdr:nvSpPr>
      <xdr:spPr>
        <a:xfrm>
          <a:off x="16049171" y="99334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xdr:cNvCxnSpPr/>
      </xdr:nvCxnSpPr>
      <xdr:spPr>
        <a:xfrm>
          <a:off x="16459200" y="9755415"/>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xdr:cNvSpPr txBox="1"/>
      </xdr:nvSpPr>
      <xdr:spPr>
        <a:xfrm>
          <a:off x="16049171" y="961954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xdr:cNvCxnSpPr/>
      </xdr:nvCxnSpPr>
      <xdr:spPr>
        <a:xfrm>
          <a:off x="16459200" y="94415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xdr:cNvSpPr txBox="1"/>
      </xdr:nvSpPr>
      <xdr:spPr>
        <a:xfrm>
          <a:off x="16049171" y="93056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xdr:cNvCxnSpPr/>
      </xdr:nvCxnSpPr>
      <xdr:spPr>
        <a:xfrm>
          <a:off x="16459200" y="9127672"/>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xdr:cNvSpPr txBox="1"/>
      </xdr:nvSpPr>
      <xdr:spPr>
        <a:xfrm>
          <a:off x="16049171" y="899179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xdr:cNvCxnSpPr/>
      </xdr:nvCxnSpPr>
      <xdr:spPr>
        <a:xfrm>
          <a:off x="16459200" y="88138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xdr:cNvSpPr txBox="1"/>
      </xdr:nvSpPr>
      <xdr:spPr>
        <a:xfrm>
          <a:off x="16049171" y="8677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警察施設】&#10;一人当たり面積グラフ枠"/>
        <xdr:cNvSpPr/>
      </xdr:nvSpPr>
      <xdr:spPr>
        <a:xfrm>
          <a:off x="16459200" y="88138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55</xdr:row>
      <xdr:rowOff>57150</xdr:rowOff>
    </xdr:from>
    <xdr:to>
      <xdr:col>116</xdr:col>
      <xdr:colOff>62864</xdr:colOff>
      <xdr:row>63</xdr:row>
      <xdr:rowOff>89807</xdr:rowOff>
    </xdr:to>
    <xdr:cxnSp macro="">
      <xdr:nvCxnSpPr>
        <xdr:cNvPr id="577" name="直線コネクタ 576"/>
        <xdr:cNvCxnSpPr/>
      </xdr:nvCxnSpPr>
      <xdr:spPr>
        <a:xfrm flipV="1">
          <a:off x="19949795" y="9144000"/>
          <a:ext cx="1269" cy="1353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63</xdr:row>
      <xdr:rowOff>93634</xdr:rowOff>
    </xdr:from>
    <xdr:ext cx="469744" cy="259045"/>
    <xdr:sp macro="" textlink="">
      <xdr:nvSpPr>
        <xdr:cNvPr id="578" name="【警察施設】&#10;一人当たり面積最小値テキスト"/>
        <xdr:cNvSpPr txBox="1"/>
      </xdr:nvSpPr>
      <xdr:spPr>
        <a:xfrm>
          <a:off x="20002500" y="105012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89807</xdr:rowOff>
    </xdr:from>
    <xdr:to>
      <xdr:col>116</xdr:col>
      <xdr:colOff>152400</xdr:colOff>
      <xdr:row>63</xdr:row>
      <xdr:rowOff>89807</xdr:rowOff>
    </xdr:to>
    <xdr:cxnSp macro="">
      <xdr:nvCxnSpPr>
        <xdr:cNvPr id="579" name="直線コネクタ 578"/>
        <xdr:cNvCxnSpPr/>
      </xdr:nvCxnSpPr>
      <xdr:spPr>
        <a:xfrm>
          <a:off x="19881850" y="1049745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3827</xdr:rowOff>
    </xdr:from>
    <xdr:ext cx="469744" cy="259045"/>
    <xdr:sp macro="" textlink="">
      <xdr:nvSpPr>
        <xdr:cNvPr id="580" name="【警察施設】&#10;一人当たり面積最大値テキスト"/>
        <xdr:cNvSpPr txBox="1"/>
      </xdr:nvSpPr>
      <xdr:spPr>
        <a:xfrm>
          <a:off x="20002500" y="8925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57150</xdr:rowOff>
    </xdr:from>
    <xdr:to>
      <xdr:col>116</xdr:col>
      <xdr:colOff>152400</xdr:colOff>
      <xdr:row>55</xdr:row>
      <xdr:rowOff>57150</xdr:rowOff>
    </xdr:to>
    <xdr:cxnSp macro="">
      <xdr:nvCxnSpPr>
        <xdr:cNvPr id="581" name="直線コネクタ 580"/>
        <xdr:cNvCxnSpPr/>
      </xdr:nvCxnSpPr>
      <xdr:spPr>
        <a:xfrm>
          <a:off x="19881850" y="9144000"/>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60</xdr:row>
      <xdr:rowOff>123570</xdr:rowOff>
    </xdr:from>
    <xdr:ext cx="469744" cy="259045"/>
    <xdr:sp macro="" textlink="">
      <xdr:nvSpPr>
        <xdr:cNvPr id="582" name="【警察施設】&#10;一人当たり面積平均値テキスト"/>
        <xdr:cNvSpPr txBox="1"/>
      </xdr:nvSpPr>
      <xdr:spPr>
        <a:xfrm>
          <a:off x="20002500" y="100359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145143</xdr:rowOff>
    </xdr:from>
    <xdr:to>
      <xdr:col>116</xdr:col>
      <xdr:colOff>114300</xdr:colOff>
      <xdr:row>61</xdr:row>
      <xdr:rowOff>75293</xdr:rowOff>
    </xdr:to>
    <xdr:sp macro="" textlink="">
      <xdr:nvSpPr>
        <xdr:cNvPr id="583" name="フローチャート: 判断 582"/>
        <xdr:cNvSpPr/>
      </xdr:nvSpPr>
      <xdr:spPr>
        <a:xfrm>
          <a:off x="19900900" y="10057493"/>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161472</xdr:rowOff>
    </xdr:from>
    <xdr:to>
      <xdr:col>112</xdr:col>
      <xdr:colOff>38100</xdr:colOff>
      <xdr:row>61</xdr:row>
      <xdr:rowOff>91622</xdr:rowOff>
    </xdr:to>
    <xdr:sp macro="" textlink="">
      <xdr:nvSpPr>
        <xdr:cNvPr id="584" name="フローチャート: 判断 583"/>
        <xdr:cNvSpPr/>
      </xdr:nvSpPr>
      <xdr:spPr>
        <a:xfrm>
          <a:off x="19157950" y="10073822"/>
          <a:ext cx="825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96157</xdr:rowOff>
    </xdr:from>
    <xdr:to>
      <xdr:col>107</xdr:col>
      <xdr:colOff>101600</xdr:colOff>
      <xdr:row>61</xdr:row>
      <xdr:rowOff>26307</xdr:rowOff>
    </xdr:to>
    <xdr:sp macro="" textlink="">
      <xdr:nvSpPr>
        <xdr:cNvPr id="585" name="フローチャート: 判断 584"/>
        <xdr:cNvSpPr/>
      </xdr:nvSpPr>
      <xdr:spPr>
        <a:xfrm>
          <a:off x="18345150" y="100085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61</xdr:row>
      <xdr:rowOff>71665</xdr:rowOff>
    </xdr:from>
    <xdr:to>
      <xdr:col>102</xdr:col>
      <xdr:colOff>165100</xdr:colOff>
      <xdr:row>62</xdr:row>
      <xdr:rowOff>1815</xdr:rowOff>
    </xdr:to>
    <xdr:sp macro="" textlink="">
      <xdr:nvSpPr>
        <xdr:cNvPr id="586" name="フローチャート: 判断 585"/>
        <xdr:cNvSpPr/>
      </xdr:nvSpPr>
      <xdr:spPr>
        <a:xfrm>
          <a:off x="17551400" y="10149115"/>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7" name="テキスト ボックス 586"/>
        <xdr:cNvSpPr txBox="1"/>
      </xdr:nvSpPr>
      <xdr:spPr>
        <a:xfrm>
          <a:off x="197802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8" name="テキスト ボックス 587"/>
        <xdr:cNvSpPr txBox="1"/>
      </xdr:nvSpPr>
      <xdr:spPr>
        <a:xfrm>
          <a:off x="190309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89" name="テキスト ボックス 588"/>
        <xdr:cNvSpPr txBox="1"/>
      </xdr:nvSpPr>
      <xdr:spPr>
        <a:xfrm>
          <a:off x="1822450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0" name="テキスト ボックス 589"/>
        <xdr:cNvSpPr txBox="1"/>
      </xdr:nvSpPr>
      <xdr:spPr>
        <a:xfrm>
          <a:off x="174307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1" name="テキスト ボックス 590"/>
        <xdr:cNvSpPr txBox="1"/>
      </xdr:nvSpPr>
      <xdr:spPr>
        <a:xfrm>
          <a:off x="16630650" y="11014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6350</xdr:rowOff>
    </xdr:from>
    <xdr:to>
      <xdr:col>116</xdr:col>
      <xdr:colOff>114300</xdr:colOff>
      <xdr:row>55</xdr:row>
      <xdr:rowOff>107950</xdr:rowOff>
    </xdr:to>
    <xdr:sp macro="" textlink="">
      <xdr:nvSpPr>
        <xdr:cNvPr id="592" name="楕円 591"/>
        <xdr:cNvSpPr/>
      </xdr:nvSpPr>
      <xdr:spPr>
        <a:xfrm>
          <a:off x="19900900" y="909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54</xdr:row>
      <xdr:rowOff>130827</xdr:rowOff>
    </xdr:from>
    <xdr:ext cx="469744" cy="259045"/>
    <xdr:sp macro="" textlink="">
      <xdr:nvSpPr>
        <xdr:cNvPr id="593" name="【警察施設】&#10;一人当たり面積該当値テキスト"/>
        <xdr:cNvSpPr txBox="1"/>
      </xdr:nvSpPr>
      <xdr:spPr>
        <a:xfrm>
          <a:off x="20002500" y="9052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145143</xdr:rowOff>
    </xdr:from>
    <xdr:to>
      <xdr:col>112</xdr:col>
      <xdr:colOff>38100</xdr:colOff>
      <xdr:row>55</xdr:row>
      <xdr:rowOff>75293</xdr:rowOff>
    </xdr:to>
    <xdr:sp macro="" textlink="">
      <xdr:nvSpPr>
        <xdr:cNvPr id="594" name="楕円 593"/>
        <xdr:cNvSpPr/>
      </xdr:nvSpPr>
      <xdr:spPr>
        <a:xfrm>
          <a:off x="19157950" y="9066893"/>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55</xdr:row>
      <xdr:rowOff>24493</xdr:rowOff>
    </xdr:from>
    <xdr:to>
      <xdr:col>116</xdr:col>
      <xdr:colOff>63500</xdr:colOff>
      <xdr:row>55</xdr:row>
      <xdr:rowOff>57150</xdr:rowOff>
    </xdr:to>
    <xdr:cxnSp macro="">
      <xdr:nvCxnSpPr>
        <xdr:cNvPr id="595" name="直線コネクタ 594"/>
        <xdr:cNvCxnSpPr/>
      </xdr:nvCxnSpPr>
      <xdr:spPr>
        <a:xfrm>
          <a:off x="19202400" y="9111343"/>
          <a:ext cx="7493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79828</xdr:rowOff>
    </xdr:from>
    <xdr:to>
      <xdr:col>107</xdr:col>
      <xdr:colOff>101600</xdr:colOff>
      <xdr:row>55</xdr:row>
      <xdr:rowOff>9978</xdr:rowOff>
    </xdr:to>
    <xdr:sp macro="" textlink="">
      <xdr:nvSpPr>
        <xdr:cNvPr id="596" name="楕円 595"/>
        <xdr:cNvSpPr/>
      </xdr:nvSpPr>
      <xdr:spPr>
        <a:xfrm>
          <a:off x="18345150" y="9001578"/>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130628</xdr:rowOff>
    </xdr:from>
    <xdr:to>
      <xdr:col>111</xdr:col>
      <xdr:colOff>177800</xdr:colOff>
      <xdr:row>55</xdr:row>
      <xdr:rowOff>24493</xdr:rowOff>
    </xdr:to>
    <xdr:cxnSp macro="">
      <xdr:nvCxnSpPr>
        <xdr:cNvPr id="597" name="直線コネクタ 596"/>
        <xdr:cNvCxnSpPr/>
      </xdr:nvCxnSpPr>
      <xdr:spPr>
        <a:xfrm>
          <a:off x="18395950" y="9052378"/>
          <a:ext cx="806450" cy="589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82749</xdr:rowOff>
    </xdr:from>
    <xdr:ext cx="469744" cy="259045"/>
    <xdr:sp macro="" textlink="">
      <xdr:nvSpPr>
        <xdr:cNvPr id="598" name="n_1aveValue【警察施設】&#10;一人当たり面積"/>
        <xdr:cNvSpPr txBox="1"/>
      </xdr:nvSpPr>
      <xdr:spPr>
        <a:xfrm>
          <a:off x="18980227" y="1016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17434</xdr:rowOff>
    </xdr:from>
    <xdr:ext cx="469744" cy="259045"/>
    <xdr:sp macro="" textlink="">
      <xdr:nvSpPr>
        <xdr:cNvPr id="599" name="n_2aveValue【警察施設】&#10;一人当たり面積"/>
        <xdr:cNvSpPr txBox="1"/>
      </xdr:nvSpPr>
      <xdr:spPr>
        <a:xfrm>
          <a:off x="18180127" y="10094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18342</xdr:rowOff>
    </xdr:from>
    <xdr:ext cx="469744" cy="259045"/>
    <xdr:sp macro="" textlink="">
      <xdr:nvSpPr>
        <xdr:cNvPr id="600" name="n_3aveValue【警察施設】&#10;一人当たり面積"/>
        <xdr:cNvSpPr txBox="1"/>
      </xdr:nvSpPr>
      <xdr:spPr>
        <a:xfrm>
          <a:off x="17386377" y="993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53</xdr:row>
      <xdr:rowOff>91820</xdr:rowOff>
    </xdr:from>
    <xdr:ext cx="469744" cy="259045"/>
    <xdr:sp macro="" textlink="">
      <xdr:nvSpPr>
        <xdr:cNvPr id="601" name="n_1mainValue【警察施設】&#10;一人当たり面積"/>
        <xdr:cNvSpPr txBox="1"/>
      </xdr:nvSpPr>
      <xdr:spPr>
        <a:xfrm>
          <a:off x="18980227" y="88484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53</xdr:row>
      <xdr:rowOff>26505</xdr:rowOff>
    </xdr:from>
    <xdr:ext cx="469744" cy="259045"/>
    <xdr:sp macro="" textlink="">
      <xdr:nvSpPr>
        <xdr:cNvPr id="602" name="n_2mainValue【警察施設】&#10;一人当たり面積"/>
        <xdr:cNvSpPr txBox="1"/>
      </xdr:nvSpPr>
      <xdr:spPr>
        <a:xfrm>
          <a:off x="18180127" y="8783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03" name="正方形/長方形 602"/>
        <xdr:cNvSpPr/>
      </xdr:nvSpPr>
      <xdr:spPr>
        <a:xfrm>
          <a:off x="11207750" y="11385550"/>
          <a:ext cx="424815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68</xdr:col>
      <xdr:colOff>0</xdr:colOff>
      <xdr:row>72</xdr:row>
      <xdr:rowOff>127000</xdr:rowOff>
    </xdr:from>
    <xdr:to>
      <xdr:col>76</xdr:col>
      <xdr:colOff>0</xdr:colOff>
      <xdr:row>74</xdr:row>
      <xdr:rowOff>38100</xdr:rowOff>
    </xdr:to>
    <xdr:sp macro="" textlink="">
      <xdr:nvSpPr>
        <xdr:cNvPr id="604" name="正方形/長方形 603"/>
        <xdr:cNvSpPr/>
      </xdr:nvSpPr>
      <xdr:spPr>
        <a:xfrm>
          <a:off x="116586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73</xdr:row>
      <xdr:rowOff>158750</xdr:rowOff>
    </xdr:from>
    <xdr:to>
      <xdr:col>76</xdr:col>
      <xdr:colOff>0</xdr:colOff>
      <xdr:row>75</xdr:row>
      <xdr:rowOff>69850</xdr:rowOff>
    </xdr:to>
    <xdr:sp macro="" textlink="">
      <xdr:nvSpPr>
        <xdr:cNvPr id="605" name="正方形/長方形 604"/>
        <xdr:cNvSpPr/>
      </xdr:nvSpPr>
      <xdr:spPr>
        <a:xfrm>
          <a:off x="116586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72</xdr:row>
      <xdr:rowOff>127000</xdr:rowOff>
    </xdr:from>
    <xdr:to>
      <xdr:col>84</xdr:col>
      <xdr:colOff>127000</xdr:colOff>
      <xdr:row>74</xdr:row>
      <xdr:rowOff>38100</xdr:rowOff>
    </xdr:to>
    <xdr:sp macro="" textlink="">
      <xdr:nvSpPr>
        <xdr:cNvPr id="606" name="正方形/長方形 605"/>
        <xdr:cNvSpPr/>
      </xdr:nvSpPr>
      <xdr:spPr>
        <a:xfrm>
          <a:off x="131572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73</xdr:row>
      <xdr:rowOff>158750</xdr:rowOff>
    </xdr:from>
    <xdr:to>
      <xdr:col>84</xdr:col>
      <xdr:colOff>127000</xdr:colOff>
      <xdr:row>75</xdr:row>
      <xdr:rowOff>69850</xdr:rowOff>
    </xdr:to>
    <xdr:sp macro="" textlink="">
      <xdr:nvSpPr>
        <xdr:cNvPr id="607" name="正方形/長方形 606"/>
        <xdr:cNvSpPr/>
      </xdr:nvSpPr>
      <xdr:spPr>
        <a:xfrm>
          <a:off x="131572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08" name="正方形/長方形 607"/>
        <xdr:cNvSpPr/>
      </xdr:nvSpPr>
      <xdr:spPr>
        <a:xfrm>
          <a:off x="11207750" y="12484100"/>
          <a:ext cx="424815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09" name="テキスト ボックス 608"/>
        <xdr:cNvSpPr txBox="1"/>
      </xdr:nvSpPr>
      <xdr:spPr>
        <a:xfrm>
          <a:off x="11169650" y="1229995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10" name="直線コネクタ 609"/>
        <xdr:cNvCxnSpPr/>
      </xdr:nvCxnSpPr>
      <xdr:spPr>
        <a:xfrm>
          <a:off x="11207750" y="1468755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88</xdr:row>
      <xdr:rowOff>10177</xdr:rowOff>
    </xdr:from>
    <xdr:ext cx="403059" cy="259045"/>
    <xdr:sp macro="" textlink="">
      <xdr:nvSpPr>
        <xdr:cNvPr id="611" name="テキスト ボックス 610"/>
        <xdr:cNvSpPr txBox="1"/>
      </xdr:nvSpPr>
      <xdr:spPr>
        <a:xfrm>
          <a:off x="10842791" y="145453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12" name="直線コネクタ 611"/>
        <xdr:cNvCxnSpPr/>
      </xdr:nvCxnSpPr>
      <xdr:spPr>
        <a:xfrm>
          <a:off x="11207750" y="14367329"/>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86</xdr:row>
      <xdr:rowOff>26506</xdr:rowOff>
    </xdr:from>
    <xdr:ext cx="403059" cy="259045"/>
    <xdr:sp macro="" textlink="">
      <xdr:nvSpPr>
        <xdr:cNvPr id="613" name="テキスト ボックス 612"/>
        <xdr:cNvSpPr txBox="1"/>
      </xdr:nvSpPr>
      <xdr:spPr>
        <a:xfrm>
          <a:off x="10842791" y="1423145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14" name="直線コネクタ 613"/>
        <xdr:cNvCxnSpPr/>
      </xdr:nvCxnSpPr>
      <xdr:spPr>
        <a:xfrm>
          <a:off x="11207750" y="14053457"/>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15" name="テキスト ボックス 614"/>
        <xdr:cNvSpPr txBox="1"/>
      </xdr:nvSpPr>
      <xdr:spPr>
        <a:xfrm>
          <a:off x="10842791" y="1391758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16" name="直線コネクタ 615"/>
        <xdr:cNvCxnSpPr/>
      </xdr:nvCxnSpPr>
      <xdr:spPr>
        <a:xfrm>
          <a:off x="11207750" y="13739586"/>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17" name="テキスト ボックス 616"/>
        <xdr:cNvSpPr txBox="1"/>
      </xdr:nvSpPr>
      <xdr:spPr>
        <a:xfrm>
          <a:off x="10842791" y="1360371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18" name="直線コネクタ 617"/>
        <xdr:cNvCxnSpPr/>
      </xdr:nvCxnSpPr>
      <xdr:spPr>
        <a:xfrm>
          <a:off x="11207750" y="13425714"/>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19" name="テキスト ボックス 618"/>
        <xdr:cNvSpPr txBox="1"/>
      </xdr:nvSpPr>
      <xdr:spPr>
        <a:xfrm>
          <a:off x="10842791" y="132898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20" name="直線コネクタ 619"/>
        <xdr:cNvCxnSpPr/>
      </xdr:nvCxnSpPr>
      <xdr:spPr>
        <a:xfrm>
          <a:off x="11207750" y="13111843"/>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21" name="テキスト ボックス 620"/>
        <xdr:cNvSpPr txBox="1"/>
      </xdr:nvSpPr>
      <xdr:spPr>
        <a:xfrm>
          <a:off x="10842791" y="1297597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22" name="直線コネクタ 621"/>
        <xdr:cNvCxnSpPr/>
      </xdr:nvCxnSpPr>
      <xdr:spPr>
        <a:xfrm>
          <a:off x="11207750" y="12797971"/>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108148</xdr:rowOff>
    </xdr:from>
    <xdr:ext cx="403059" cy="259045"/>
    <xdr:sp macro="" textlink="">
      <xdr:nvSpPr>
        <xdr:cNvPr id="623" name="テキスト ボックス 622"/>
        <xdr:cNvSpPr txBox="1"/>
      </xdr:nvSpPr>
      <xdr:spPr>
        <a:xfrm>
          <a:off x="10842791" y="1266209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24" name="直線コネクタ 623"/>
        <xdr:cNvCxnSpPr/>
      </xdr:nvCxnSpPr>
      <xdr:spPr>
        <a:xfrm>
          <a:off x="11207750" y="12484100"/>
          <a:ext cx="422275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74</xdr:row>
      <xdr:rowOff>124477</xdr:rowOff>
    </xdr:from>
    <xdr:ext cx="403059" cy="259045"/>
    <xdr:sp macro="" textlink="">
      <xdr:nvSpPr>
        <xdr:cNvPr id="625" name="テキスト ボックス 624"/>
        <xdr:cNvSpPr txBox="1"/>
      </xdr:nvSpPr>
      <xdr:spPr>
        <a:xfrm>
          <a:off x="10842791" y="123482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26" name="【庁舎】&#10;有形固定資産減価償却率グラフ枠"/>
        <xdr:cNvSpPr/>
      </xdr:nvSpPr>
      <xdr:spPr>
        <a:xfrm>
          <a:off x="11207750" y="12484100"/>
          <a:ext cx="424815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77</xdr:row>
      <xdr:rowOff>82187</xdr:rowOff>
    </xdr:from>
    <xdr:to>
      <xdr:col>85</xdr:col>
      <xdr:colOff>126364</xdr:colOff>
      <xdr:row>85</xdr:row>
      <xdr:rowOff>42999</xdr:rowOff>
    </xdr:to>
    <xdr:cxnSp macro="">
      <xdr:nvCxnSpPr>
        <xdr:cNvPr id="627" name="直線コネクタ 626"/>
        <xdr:cNvCxnSpPr/>
      </xdr:nvCxnSpPr>
      <xdr:spPr>
        <a:xfrm flipV="1">
          <a:off x="14698345" y="12801237"/>
          <a:ext cx="1269" cy="1281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85</xdr:row>
      <xdr:rowOff>46826</xdr:rowOff>
    </xdr:from>
    <xdr:ext cx="405111" cy="259045"/>
    <xdr:sp macro="" textlink="">
      <xdr:nvSpPr>
        <xdr:cNvPr id="628" name="【庁舎】&#10;有形固定資産減価償却率最小値テキスト"/>
        <xdr:cNvSpPr txBox="1"/>
      </xdr:nvSpPr>
      <xdr:spPr>
        <a:xfrm>
          <a:off x="14744700" y="14086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42999</xdr:rowOff>
    </xdr:from>
    <xdr:to>
      <xdr:col>86</xdr:col>
      <xdr:colOff>25400</xdr:colOff>
      <xdr:row>85</xdr:row>
      <xdr:rowOff>42999</xdr:rowOff>
    </xdr:to>
    <xdr:cxnSp macro="">
      <xdr:nvCxnSpPr>
        <xdr:cNvPr id="629" name="直線コネクタ 628"/>
        <xdr:cNvCxnSpPr/>
      </xdr:nvCxnSpPr>
      <xdr:spPr>
        <a:xfrm>
          <a:off x="14611350" y="14082849"/>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28864</xdr:rowOff>
    </xdr:from>
    <xdr:ext cx="405111" cy="259045"/>
    <xdr:sp macro="" textlink="">
      <xdr:nvSpPr>
        <xdr:cNvPr id="630" name="【庁舎】&#10;有形固定資産減価償却率最大値テキスト"/>
        <xdr:cNvSpPr txBox="1"/>
      </xdr:nvSpPr>
      <xdr:spPr>
        <a:xfrm>
          <a:off x="14744700" y="125828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82187</xdr:rowOff>
    </xdr:from>
    <xdr:to>
      <xdr:col>86</xdr:col>
      <xdr:colOff>25400</xdr:colOff>
      <xdr:row>77</xdr:row>
      <xdr:rowOff>82187</xdr:rowOff>
    </xdr:to>
    <xdr:cxnSp macro="">
      <xdr:nvCxnSpPr>
        <xdr:cNvPr id="631" name="直線コネクタ 630"/>
        <xdr:cNvCxnSpPr/>
      </xdr:nvCxnSpPr>
      <xdr:spPr>
        <a:xfrm>
          <a:off x="14611350" y="12801237"/>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80</xdr:row>
      <xdr:rowOff>8545</xdr:rowOff>
    </xdr:from>
    <xdr:ext cx="405111" cy="259045"/>
    <xdr:sp macro="" textlink="">
      <xdr:nvSpPr>
        <xdr:cNvPr id="632" name="【庁舎】&#10;有形固定資産減価償却率平均値テキスト"/>
        <xdr:cNvSpPr txBox="1"/>
      </xdr:nvSpPr>
      <xdr:spPr>
        <a:xfrm>
          <a:off x="14744700" y="1322289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80</xdr:row>
      <xdr:rowOff>157118</xdr:rowOff>
    </xdr:from>
    <xdr:to>
      <xdr:col>85</xdr:col>
      <xdr:colOff>177800</xdr:colOff>
      <xdr:row>81</xdr:row>
      <xdr:rowOff>87268</xdr:rowOff>
    </xdr:to>
    <xdr:sp macro="" textlink="">
      <xdr:nvSpPr>
        <xdr:cNvPr id="633" name="フローチャート: 判断 632"/>
        <xdr:cNvSpPr/>
      </xdr:nvSpPr>
      <xdr:spPr>
        <a:xfrm>
          <a:off x="14649450" y="13371468"/>
          <a:ext cx="9525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160382</xdr:rowOff>
    </xdr:from>
    <xdr:to>
      <xdr:col>81</xdr:col>
      <xdr:colOff>101600</xdr:colOff>
      <xdr:row>81</xdr:row>
      <xdr:rowOff>90532</xdr:rowOff>
    </xdr:to>
    <xdr:sp macro="" textlink="">
      <xdr:nvSpPr>
        <xdr:cNvPr id="634" name="フローチャート: 判断 633"/>
        <xdr:cNvSpPr/>
      </xdr:nvSpPr>
      <xdr:spPr>
        <a:xfrm>
          <a:off x="13887450" y="13374732"/>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5262</xdr:rowOff>
    </xdr:from>
    <xdr:to>
      <xdr:col>76</xdr:col>
      <xdr:colOff>165100</xdr:colOff>
      <xdr:row>81</xdr:row>
      <xdr:rowOff>106862</xdr:rowOff>
    </xdr:to>
    <xdr:sp macro="" textlink="">
      <xdr:nvSpPr>
        <xdr:cNvPr id="635" name="フローチャート: 判断 634"/>
        <xdr:cNvSpPr/>
      </xdr:nvSpPr>
      <xdr:spPr>
        <a:xfrm>
          <a:off x="13093700" y="133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79</xdr:row>
      <xdr:rowOff>5262</xdr:rowOff>
    </xdr:from>
    <xdr:to>
      <xdr:col>72</xdr:col>
      <xdr:colOff>38100</xdr:colOff>
      <xdr:row>79</xdr:row>
      <xdr:rowOff>106862</xdr:rowOff>
    </xdr:to>
    <xdr:sp macro="" textlink="">
      <xdr:nvSpPr>
        <xdr:cNvPr id="636" name="フローチャート: 判断 635"/>
        <xdr:cNvSpPr/>
      </xdr:nvSpPr>
      <xdr:spPr>
        <a:xfrm>
          <a:off x="12299950" y="13054512"/>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37" name="テキスト ボックス 636"/>
        <xdr:cNvSpPr txBox="1"/>
      </xdr:nvSpPr>
      <xdr:spPr>
        <a:xfrm>
          <a:off x="14528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38" name="テキスト ボックス 637"/>
        <xdr:cNvSpPr txBox="1"/>
      </xdr:nvSpPr>
      <xdr:spPr>
        <a:xfrm>
          <a:off x="137668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39" name="テキスト ボックス 638"/>
        <xdr:cNvSpPr txBox="1"/>
      </xdr:nvSpPr>
      <xdr:spPr>
        <a:xfrm>
          <a:off x="129730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40" name="テキスト ボックス 639"/>
        <xdr:cNvSpPr txBox="1"/>
      </xdr:nvSpPr>
      <xdr:spPr>
        <a:xfrm>
          <a:off x="12172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41" name="テキスト ボックス 640"/>
        <xdr:cNvSpPr txBox="1"/>
      </xdr:nvSpPr>
      <xdr:spPr>
        <a:xfrm>
          <a:off x="11366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163649</xdr:rowOff>
    </xdr:from>
    <xdr:to>
      <xdr:col>85</xdr:col>
      <xdr:colOff>177800</xdr:colOff>
      <xdr:row>85</xdr:row>
      <xdr:rowOff>93799</xdr:rowOff>
    </xdr:to>
    <xdr:sp macro="" textlink="">
      <xdr:nvSpPr>
        <xdr:cNvPr id="642" name="楕円 641"/>
        <xdr:cNvSpPr/>
      </xdr:nvSpPr>
      <xdr:spPr>
        <a:xfrm>
          <a:off x="14649450" y="14038399"/>
          <a:ext cx="952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84</xdr:row>
      <xdr:rowOff>78576</xdr:rowOff>
    </xdr:from>
    <xdr:ext cx="405111" cy="259045"/>
    <xdr:sp macro="" textlink="">
      <xdr:nvSpPr>
        <xdr:cNvPr id="643" name="【庁舎】&#10;有形固定資産減価償却率該当値テキスト"/>
        <xdr:cNvSpPr txBox="1"/>
      </xdr:nvSpPr>
      <xdr:spPr>
        <a:xfrm>
          <a:off x="14744700" y="13953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85</xdr:row>
      <xdr:rowOff>47716</xdr:rowOff>
    </xdr:from>
    <xdr:to>
      <xdr:col>81</xdr:col>
      <xdr:colOff>101600</xdr:colOff>
      <xdr:row>85</xdr:row>
      <xdr:rowOff>149316</xdr:rowOff>
    </xdr:to>
    <xdr:sp macro="" textlink="">
      <xdr:nvSpPr>
        <xdr:cNvPr id="644" name="楕円 643"/>
        <xdr:cNvSpPr/>
      </xdr:nvSpPr>
      <xdr:spPr>
        <a:xfrm>
          <a:off x="13887450" y="14087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42999</xdr:rowOff>
    </xdr:from>
    <xdr:to>
      <xdr:col>85</xdr:col>
      <xdr:colOff>127000</xdr:colOff>
      <xdr:row>85</xdr:row>
      <xdr:rowOff>98516</xdr:rowOff>
    </xdr:to>
    <xdr:cxnSp macro="">
      <xdr:nvCxnSpPr>
        <xdr:cNvPr id="645" name="直線コネクタ 644"/>
        <xdr:cNvCxnSpPr/>
      </xdr:nvCxnSpPr>
      <xdr:spPr>
        <a:xfrm flipV="1">
          <a:off x="13938250" y="14082849"/>
          <a:ext cx="762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85</xdr:row>
      <xdr:rowOff>31387</xdr:rowOff>
    </xdr:from>
    <xdr:to>
      <xdr:col>76</xdr:col>
      <xdr:colOff>165100</xdr:colOff>
      <xdr:row>85</xdr:row>
      <xdr:rowOff>132987</xdr:rowOff>
    </xdr:to>
    <xdr:sp macro="" textlink="">
      <xdr:nvSpPr>
        <xdr:cNvPr id="646" name="楕円 645"/>
        <xdr:cNvSpPr/>
      </xdr:nvSpPr>
      <xdr:spPr>
        <a:xfrm>
          <a:off x="13093700" y="14071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82187</xdr:rowOff>
    </xdr:from>
    <xdr:to>
      <xdr:col>81</xdr:col>
      <xdr:colOff>50800</xdr:colOff>
      <xdr:row>85</xdr:row>
      <xdr:rowOff>98516</xdr:rowOff>
    </xdr:to>
    <xdr:cxnSp macro="">
      <xdr:nvCxnSpPr>
        <xdr:cNvPr id="647" name="直線コネクタ 646"/>
        <xdr:cNvCxnSpPr/>
      </xdr:nvCxnSpPr>
      <xdr:spPr>
        <a:xfrm>
          <a:off x="13144500" y="14122037"/>
          <a:ext cx="79375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79</xdr:row>
      <xdr:rowOff>107059</xdr:rowOff>
    </xdr:from>
    <xdr:ext cx="405111" cy="259045"/>
    <xdr:sp macro="" textlink="">
      <xdr:nvSpPr>
        <xdr:cNvPr id="648" name="n_1aveValue【庁舎】&#10;有形固定資産減価償却率"/>
        <xdr:cNvSpPr txBox="1"/>
      </xdr:nvSpPr>
      <xdr:spPr>
        <a:xfrm>
          <a:off x="13742044" y="131563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123389</xdr:rowOff>
    </xdr:from>
    <xdr:ext cx="405111" cy="259045"/>
    <xdr:sp macro="" textlink="">
      <xdr:nvSpPr>
        <xdr:cNvPr id="649" name="n_2aveValue【庁舎】&#10;有形固定資産減価償却率"/>
        <xdr:cNvSpPr txBox="1"/>
      </xdr:nvSpPr>
      <xdr:spPr>
        <a:xfrm>
          <a:off x="12960994" y="131726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77</xdr:row>
      <xdr:rowOff>123389</xdr:rowOff>
    </xdr:from>
    <xdr:ext cx="405111" cy="259045"/>
    <xdr:sp macro="" textlink="">
      <xdr:nvSpPr>
        <xdr:cNvPr id="650" name="n_3aveValue【庁舎】&#10;有形固定資産減価償却率"/>
        <xdr:cNvSpPr txBox="1"/>
      </xdr:nvSpPr>
      <xdr:spPr>
        <a:xfrm>
          <a:off x="12167244" y="128424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85</xdr:row>
      <xdr:rowOff>140443</xdr:rowOff>
    </xdr:from>
    <xdr:ext cx="405111" cy="259045"/>
    <xdr:sp macro="" textlink="">
      <xdr:nvSpPr>
        <xdr:cNvPr id="651" name="n_1mainValue【庁舎】&#10;有形固定資産減価償却率"/>
        <xdr:cNvSpPr txBox="1"/>
      </xdr:nvSpPr>
      <xdr:spPr>
        <a:xfrm>
          <a:off x="13742044" y="141802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85</xdr:row>
      <xdr:rowOff>124114</xdr:rowOff>
    </xdr:from>
    <xdr:ext cx="405111" cy="259045"/>
    <xdr:sp macro="" textlink="">
      <xdr:nvSpPr>
        <xdr:cNvPr id="652" name="n_2mainValue【庁舎】&#10;有形固定資産減価償却率"/>
        <xdr:cNvSpPr txBox="1"/>
      </xdr:nvSpPr>
      <xdr:spPr>
        <a:xfrm>
          <a:off x="12960994" y="14163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53" name="正方形/長方形 652"/>
        <xdr:cNvSpPr/>
      </xdr:nvSpPr>
      <xdr:spPr>
        <a:xfrm>
          <a:off x="16459200" y="11385550"/>
          <a:ext cx="4267200" cy="6096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98</xdr:col>
      <xdr:colOff>127000</xdr:colOff>
      <xdr:row>72</xdr:row>
      <xdr:rowOff>127000</xdr:rowOff>
    </xdr:from>
    <xdr:to>
      <xdr:col>106</xdr:col>
      <xdr:colOff>127000</xdr:colOff>
      <xdr:row>74</xdr:row>
      <xdr:rowOff>38100</xdr:rowOff>
    </xdr:to>
    <xdr:sp macro="" textlink="">
      <xdr:nvSpPr>
        <xdr:cNvPr id="654" name="正方形/長方形 653"/>
        <xdr:cNvSpPr/>
      </xdr:nvSpPr>
      <xdr:spPr>
        <a:xfrm>
          <a:off x="1692910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73</xdr:row>
      <xdr:rowOff>158750</xdr:rowOff>
    </xdr:from>
    <xdr:to>
      <xdr:col>106</xdr:col>
      <xdr:colOff>127000</xdr:colOff>
      <xdr:row>75</xdr:row>
      <xdr:rowOff>69850</xdr:rowOff>
    </xdr:to>
    <xdr:sp macro="" textlink="">
      <xdr:nvSpPr>
        <xdr:cNvPr id="655" name="正方形/長方形 654"/>
        <xdr:cNvSpPr/>
      </xdr:nvSpPr>
      <xdr:spPr>
        <a:xfrm>
          <a:off x="1692910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72</xdr:row>
      <xdr:rowOff>127000</xdr:rowOff>
    </xdr:from>
    <xdr:to>
      <xdr:col>115</xdr:col>
      <xdr:colOff>63500</xdr:colOff>
      <xdr:row>74</xdr:row>
      <xdr:rowOff>38100</xdr:rowOff>
    </xdr:to>
    <xdr:sp macro="" textlink="">
      <xdr:nvSpPr>
        <xdr:cNvPr id="656" name="正方形/長方形 655"/>
        <xdr:cNvSpPr/>
      </xdr:nvSpPr>
      <xdr:spPr>
        <a:xfrm>
          <a:off x="18408650" y="1202055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73</xdr:row>
      <xdr:rowOff>158750</xdr:rowOff>
    </xdr:from>
    <xdr:to>
      <xdr:col>115</xdr:col>
      <xdr:colOff>63500</xdr:colOff>
      <xdr:row>75</xdr:row>
      <xdr:rowOff>69850</xdr:rowOff>
    </xdr:to>
    <xdr:sp macro="" textlink="">
      <xdr:nvSpPr>
        <xdr:cNvPr id="657" name="正方形/長方形 656"/>
        <xdr:cNvSpPr/>
      </xdr:nvSpPr>
      <xdr:spPr>
        <a:xfrm>
          <a:off x="18408650" y="12217400"/>
          <a:ext cx="1371600" cy="2413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58" name="正方形/長方形 657"/>
        <xdr:cNvSpPr/>
      </xdr:nvSpPr>
      <xdr:spPr>
        <a:xfrm>
          <a:off x="16459200" y="12484100"/>
          <a:ext cx="4267200" cy="220345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59" name="テキスト ボックス 658"/>
        <xdr:cNvSpPr txBox="1"/>
      </xdr:nvSpPr>
      <xdr:spPr>
        <a:xfrm>
          <a:off x="16440150" y="1229995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60" name="直線コネクタ 659"/>
        <xdr:cNvCxnSpPr/>
      </xdr:nvCxnSpPr>
      <xdr:spPr>
        <a:xfrm>
          <a:off x="16459200" y="1468755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168729</xdr:rowOff>
    </xdr:from>
    <xdr:to>
      <xdr:col>120</xdr:col>
      <xdr:colOff>114300</xdr:colOff>
      <xdr:row>86</xdr:row>
      <xdr:rowOff>168729</xdr:rowOff>
    </xdr:to>
    <xdr:cxnSp macro="">
      <xdr:nvCxnSpPr>
        <xdr:cNvPr id="661" name="直線コネクタ 660"/>
        <xdr:cNvCxnSpPr/>
      </xdr:nvCxnSpPr>
      <xdr:spPr>
        <a:xfrm>
          <a:off x="16459200" y="14367329"/>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86</xdr:row>
      <xdr:rowOff>26506</xdr:rowOff>
    </xdr:from>
    <xdr:ext cx="467179" cy="259045"/>
    <xdr:sp macro="" textlink="">
      <xdr:nvSpPr>
        <xdr:cNvPr id="662" name="テキスト ボックス 661"/>
        <xdr:cNvSpPr txBox="1"/>
      </xdr:nvSpPr>
      <xdr:spPr>
        <a:xfrm>
          <a:off x="16049171" y="1423145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85</xdr:row>
      <xdr:rowOff>13607</xdr:rowOff>
    </xdr:from>
    <xdr:to>
      <xdr:col>120</xdr:col>
      <xdr:colOff>114300</xdr:colOff>
      <xdr:row>85</xdr:row>
      <xdr:rowOff>13607</xdr:rowOff>
    </xdr:to>
    <xdr:cxnSp macro="">
      <xdr:nvCxnSpPr>
        <xdr:cNvPr id="663" name="直線コネクタ 662"/>
        <xdr:cNvCxnSpPr/>
      </xdr:nvCxnSpPr>
      <xdr:spPr>
        <a:xfrm>
          <a:off x="16459200" y="14053457"/>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84</xdr:row>
      <xdr:rowOff>42834</xdr:rowOff>
    </xdr:from>
    <xdr:ext cx="467179" cy="259045"/>
    <xdr:sp macro="" textlink="">
      <xdr:nvSpPr>
        <xdr:cNvPr id="664" name="テキスト ボックス 663"/>
        <xdr:cNvSpPr txBox="1"/>
      </xdr:nvSpPr>
      <xdr:spPr>
        <a:xfrm>
          <a:off x="16049171" y="1391758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29936</xdr:rowOff>
    </xdr:from>
    <xdr:to>
      <xdr:col>120</xdr:col>
      <xdr:colOff>114300</xdr:colOff>
      <xdr:row>83</xdr:row>
      <xdr:rowOff>29936</xdr:rowOff>
    </xdr:to>
    <xdr:cxnSp macro="">
      <xdr:nvCxnSpPr>
        <xdr:cNvPr id="665" name="直線コネクタ 664"/>
        <xdr:cNvCxnSpPr/>
      </xdr:nvCxnSpPr>
      <xdr:spPr>
        <a:xfrm>
          <a:off x="16459200" y="13739586"/>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59163</xdr:rowOff>
    </xdr:from>
    <xdr:ext cx="467179" cy="259045"/>
    <xdr:sp macro="" textlink="">
      <xdr:nvSpPr>
        <xdr:cNvPr id="666" name="テキスト ボックス 665"/>
        <xdr:cNvSpPr txBox="1"/>
      </xdr:nvSpPr>
      <xdr:spPr>
        <a:xfrm>
          <a:off x="16049171" y="1360371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46264</xdr:rowOff>
    </xdr:from>
    <xdr:to>
      <xdr:col>120</xdr:col>
      <xdr:colOff>114300</xdr:colOff>
      <xdr:row>81</xdr:row>
      <xdr:rowOff>46264</xdr:rowOff>
    </xdr:to>
    <xdr:cxnSp macro="">
      <xdr:nvCxnSpPr>
        <xdr:cNvPr id="667" name="直線コネクタ 666"/>
        <xdr:cNvCxnSpPr/>
      </xdr:nvCxnSpPr>
      <xdr:spPr>
        <a:xfrm>
          <a:off x="16459200" y="13425714"/>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75491</xdr:rowOff>
    </xdr:from>
    <xdr:ext cx="467179" cy="259045"/>
    <xdr:sp macro="" textlink="">
      <xdr:nvSpPr>
        <xdr:cNvPr id="668" name="テキスト ボックス 667"/>
        <xdr:cNvSpPr txBox="1"/>
      </xdr:nvSpPr>
      <xdr:spPr>
        <a:xfrm>
          <a:off x="16049171" y="1328984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62593</xdr:rowOff>
    </xdr:from>
    <xdr:to>
      <xdr:col>120</xdr:col>
      <xdr:colOff>114300</xdr:colOff>
      <xdr:row>79</xdr:row>
      <xdr:rowOff>62593</xdr:rowOff>
    </xdr:to>
    <xdr:cxnSp macro="">
      <xdr:nvCxnSpPr>
        <xdr:cNvPr id="669" name="直線コネクタ 668"/>
        <xdr:cNvCxnSpPr/>
      </xdr:nvCxnSpPr>
      <xdr:spPr>
        <a:xfrm>
          <a:off x="16459200" y="13111843"/>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78</xdr:row>
      <xdr:rowOff>91820</xdr:rowOff>
    </xdr:from>
    <xdr:ext cx="467179" cy="259045"/>
    <xdr:sp macro="" textlink="">
      <xdr:nvSpPr>
        <xdr:cNvPr id="670" name="テキスト ボックス 669"/>
        <xdr:cNvSpPr txBox="1"/>
      </xdr:nvSpPr>
      <xdr:spPr>
        <a:xfrm>
          <a:off x="16049171" y="1297597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78921</xdr:rowOff>
    </xdr:from>
    <xdr:to>
      <xdr:col>120</xdr:col>
      <xdr:colOff>114300</xdr:colOff>
      <xdr:row>77</xdr:row>
      <xdr:rowOff>78921</xdr:rowOff>
    </xdr:to>
    <xdr:cxnSp macro="">
      <xdr:nvCxnSpPr>
        <xdr:cNvPr id="671" name="直線コネクタ 670"/>
        <xdr:cNvCxnSpPr/>
      </xdr:nvCxnSpPr>
      <xdr:spPr>
        <a:xfrm>
          <a:off x="16459200" y="12797971"/>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108148</xdr:rowOff>
    </xdr:from>
    <xdr:ext cx="467179" cy="259045"/>
    <xdr:sp macro="" textlink="">
      <xdr:nvSpPr>
        <xdr:cNvPr id="672" name="テキスト ボックス 671"/>
        <xdr:cNvSpPr txBox="1"/>
      </xdr:nvSpPr>
      <xdr:spPr>
        <a:xfrm>
          <a:off x="16049171" y="1266209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73" name="直線コネクタ 672"/>
        <xdr:cNvCxnSpPr/>
      </xdr:nvCxnSpPr>
      <xdr:spPr>
        <a:xfrm>
          <a:off x="16459200" y="12484100"/>
          <a:ext cx="42291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74" name="テキスト ボックス 673"/>
        <xdr:cNvSpPr txBox="1"/>
      </xdr:nvSpPr>
      <xdr:spPr>
        <a:xfrm>
          <a:off x="16049171" y="123482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75" name="【庁舎】&#10;一人当たり面積グラフ枠"/>
        <xdr:cNvSpPr/>
      </xdr:nvSpPr>
      <xdr:spPr>
        <a:xfrm>
          <a:off x="16459200" y="12484100"/>
          <a:ext cx="4267200" cy="220345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78</xdr:row>
      <xdr:rowOff>48986</xdr:rowOff>
    </xdr:from>
    <xdr:to>
      <xdr:col>116</xdr:col>
      <xdr:colOff>62864</xdr:colOff>
      <xdr:row>85</xdr:row>
      <xdr:rowOff>100693</xdr:rowOff>
    </xdr:to>
    <xdr:cxnSp macro="">
      <xdr:nvCxnSpPr>
        <xdr:cNvPr id="676" name="直線コネクタ 675"/>
        <xdr:cNvCxnSpPr/>
      </xdr:nvCxnSpPr>
      <xdr:spPr>
        <a:xfrm flipV="1">
          <a:off x="19949795" y="12933136"/>
          <a:ext cx="1269" cy="120740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85</xdr:row>
      <xdr:rowOff>104520</xdr:rowOff>
    </xdr:from>
    <xdr:ext cx="469744" cy="259045"/>
    <xdr:sp macro="" textlink="">
      <xdr:nvSpPr>
        <xdr:cNvPr id="677" name="【庁舎】&#10;一人当たり面積最小値テキスト"/>
        <xdr:cNvSpPr txBox="1"/>
      </xdr:nvSpPr>
      <xdr:spPr>
        <a:xfrm>
          <a:off x="20002500" y="14144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100693</xdr:rowOff>
    </xdr:from>
    <xdr:to>
      <xdr:col>116</xdr:col>
      <xdr:colOff>152400</xdr:colOff>
      <xdr:row>85</xdr:row>
      <xdr:rowOff>100693</xdr:rowOff>
    </xdr:to>
    <xdr:cxnSp macro="">
      <xdr:nvCxnSpPr>
        <xdr:cNvPr id="678" name="直線コネクタ 677"/>
        <xdr:cNvCxnSpPr/>
      </xdr:nvCxnSpPr>
      <xdr:spPr>
        <a:xfrm>
          <a:off x="19881850" y="14140543"/>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167113</xdr:rowOff>
    </xdr:from>
    <xdr:ext cx="469744" cy="259045"/>
    <xdr:sp macro="" textlink="">
      <xdr:nvSpPr>
        <xdr:cNvPr id="679" name="【庁舎】&#10;一人当たり面積最大値テキスト"/>
        <xdr:cNvSpPr txBox="1"/>
      </xdr:nvSpPr>
      <xdr:spPr>
        <a:xfrm>
          <a:off x="20002500" y="127210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48986</xdr:rowOff>
    </xdr:from>
    <xdr:to>
      <xdr:col>116</xdr:col>
      <xdr:colOff>152400</xdr:colOff>
      <xdr:row>78</xdr:row>
      <xdr:rowOff>48986</xdr:rowOff>
    </xdr:to>
    <xdr:cxnSp macro="">
      <xdr:nvCxnSpPr>
        <xdr:cNvPr id="680" name="直線コネクタ 679"/>
        <xdr:cNvCxnSpPr/>
      </xdr:nvCxnSpPr>
      <xdr:spPr>
        <a:xfrm>
          <a:off x="19881850" y="12933136"/>
          <a:ext cx="15875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83</xdr:row>
      <xdr:rowOff>11991</xdr:rowOff>
    </xdr:from>
    <xdr:ext cx="469744" cy="259045"/>
    <xdr:sp macro="" textlink="">
      <xdr:nvSpPr>
        <xdr:cNvPr id="681" name="【庁舎】&#10;一人当たり面積平均値テキスト"/>
        <xdr:cNvSpPr txBox="1"/>
      </xdr:nvSpPr>
      <xdr:spPr>
        <a:xfrm>
          <a:off x="20002500" y="137216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33564</xdr:rowOff>
    </xdr:from>
    <xdr:to>
      <xdr:col>116</xdr:col>
      <xdr:colOff>114300</xdr:colOff>
      <xdr:row>83</xdr:row>
      <xdr:rowOff>135164</xdr:rowOff>
    </xdr:to>
    <xdr:sp macro="" textlink="">
      <xdr:nvSpPr>
        <xdr:cNvPr id="682" name="フローチャート: 判断 681"/>
        <xdr:cNvSpPr/>
      </xdr:nvSpPr>
      <xdr:spPr>
        <a:xfrm>
          <a:off x="19900900" y="13743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22679</xdr:rowOff>
    </xdr:from>
    <xdr:to>
      <xdr:col>112</xdr:col>
      <xdr:colOff>38100</xdr:colOff>
      <xdr:row>83</xdr:row>
      <xdr:rowOff>124279</xdr:rowOff>
    </xdr:to>
    <xdr:sp macro="" textlink="">
      <xdr:nvSpPr>
        <xdr:cNvPr id="683" name="フローチャート: 判断 682"/>
        <xdr:cNvSpPr/>
      </xdr:nvSpPr>
      <xdr:spPr>
        <a:xfrm>
          <a:off x="19157950" y="13732329"/>
          <a:ext cx="8255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96157</xdr:rowOff>
    </xdr:from>
    <xdr:to>
      <xdr:col>107</xdr:col>
      <xdr:colOff>101600</xdr:colOff>
      <xdr:row>83</xdr:row>
      <xdr:rowOff>26307</xdr:rowOff>
    </xdr:to>
    <xdr:sp macro="" textlink="">
      <xdr:nvSpPr>
        <xdr:cNvPr id="684" name="フローチャート: 判断 683"/>
        <xdr:cNvSpPr/>
      </xdr:nvSpPr>
      <xdr:spPr>
        <a:xfrm>
          <a:off x="18345150" y="13640707"/>
          <a:ext cx="101600" cy="9525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11793</xdr:rowOff>
    </xdr:from>
    <xdr:to>
      <xdr:col>102</xdr:col>
      <xdr:colOff>165100</xdr:colOff>
      <xdr:row>83</xdr:row>
      <xdr:rowOff>113393</xdr:rowOff>
    </xdr:to>
    <xdr:sp macro="" textlink="">
      <xdr:nvSpPr>
        <xdr:cNvPr id="685" name="フローチャート: 判断 684"/>
        <xdr:cNvSpPr/>
      </xdr:nvSpPr>
      <xdr:spPr>
        <a:xfrm>
          <a:off x="17551400" y="1372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686" name="テキスト ボックス 685"/>
        <xdr:cNvSpPr txBox="1"/>
      </xdr:nvSpPr>
      <xdr:spPr>
        <a:xfrm>
          <a:off x="197802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687" name="テキスト ボックス 686"/>
        <xdr:cNvSpPr txBox="1"/>
      </xdr:nvSpPr>
      <xdr:spPr>
        <a:xfrm>
          <a:off x="190309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688" name="テキスト ボックス 687"/>
        <xdr:cNvSpPr txBox="1"/>
      </xdr:nvSpPr>
      <xdr:spPr>
        <a:xfrm>
          <a:off x="1822450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689" name="テキスト ボックス 688"/>
        <xdr:cNvSpPr txBox="1"/>
      </xdr:nvSpPr>
      <xdr:spPr>
        <a:xfrm>
          <a:off x="174307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690" name="テキスト ボックス 689"/>
        <xdr:cNvSpPr txBox="1"/>
      </xdr:nvSpPr>
      <xdr:spPr>
        <a:xfrm>
          <a:off x="16630650" y="14685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79</xdr:row>
      <xdr:rowOff>153307</xdr:rowOff>
    </xdr:from>
    <xdr:to>
      <xdr:col>116</xdr:col>
      <xdr:colOff>114300</xdr:colOff>
      <xdr:row>80</xdr:row>
      <xdr:rowOff>83457</xdr:rowOff>
    </xdr:to>
    <xdr:sp macro="" textlink="">
      <xdr:nvSpPr>
        <xdr:cNvPr id="691" name="楕円 690"/>
        <xdr:cNvSpPr/>
      </xdr:nvSpPr>
      <xdr:spPr>
        <a:xfrm>
          <a:off x="19900900" y="13202557"/>
          <a:ext cx="10160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79</xdr:row>
      <xdr:rowOff>4734</xdr:rowOff>
    </xdr:from>
    <xdr:ext cx="469744" cy="259045"/>
    <xdr:sp macro="" textlink="">
      <xdr:nvSpPr>
        <xdr:cNvPr id="692" name="【庁舎】&#10;一人当たり面積該当値テキスト"/>
        <xdr:cNvSpPr txBox="1"/>
      </xdr:nvSpPr>
      <xdr:spPr>
        <a:xfrm>
          <a:off x="20002500" y="13053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79</xdr:row>
      <xdr:rowOff>153307</xdr:rowOff>
    </xdr:from>
    <xdr:to>
      <xdr:col>112</xdr:col>
      <xdr:colOff>38100</xdr:colOff>
      <xdr:row>80</xdr:row>
      <xdr:rowOff>83457</xdr:rowOff>
    </xdr:to>
    <xdr:sp macro="" textlink="">
      <xdr:nvSpPr>
        <xdr:cNvPr id="693" name="楕円 692"/>
        <xdr:cNvSpPr/>
      </xdr:nvSpPr>
      <xdr:spPr>
        <a:xfrm>
          <a:off x="19157950" y="13202557"/>
          <a:ext cx="82550"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32657</xdr:rowOff>
    </xdr:from>
    <xdr:to>
      <xdr:col>116</xdr:col>
      <xdr:colOff>63500</xdr:colOff>
      <xdr:row>80</xdr:row>
      <xdr:rowOff>32657</xdr:rowOff>
    </xdr:to>
    <xdr:cxnSp macro="">
      <xdr:nvCxnSpPr>
        <xdr:cNvPr id="694" name="直線コネクタ 693"/>
        <xdr:cNvCxnSpPr/>
      </xdr:nvCxnSpPr>
      <xdr:spPr>
        <a:xfrm>
          <a:off x="19202400" y="13247007"/>
          <a:ext cx="7493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14514</xdr:rowOff>
    </xdr:from>
    <xdr:to>
      <xdr:col>107</xdr:col>
      <xdr:colOff>101600</xdr:colOff>
      <xdr:row>80</xdr:row>
      <xdr:rowOff>116114</xdr:rowOff>
    </xdr:to>
    <xdr:sp macro="" textlink="">
      <xdr:nvSpPr>
        <xdr:cNvPr id="695" name="楕円 694"/>
        <xdr:cNvSpPr/>
      </xdr:nvSpPr>
      <xdr:spPr>
        <a:xfrm>
          <a:off x="18345150" y="13228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32657</xdr:rowOff>
    </xdr:from>
    <xdr:to>
      <xdr:col>111</xdr:col>
      <xdr:colOff>177800</xdr:colOff>
      <xdr:row>80</xdr:row>
      <xdr:rowOff>65314</xdr:rowOff>
    </xdr:to>
    <xdr:cxnSp macro="">
      <xdr:nvCxnSpPr>
        <xdr:cNvPr id="696" name="直線コネクタ 695"/>
        <xdr:cNvCxnSpPr/>
      </xdr:nvCxnSpPr>
      <xdr:spPr>
        <a:xfrm flipV="1">
          <a:off x="18395950" y="13247007"/>
          <a:ext cx="80645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115406</xdr:rowOff>
    </xdr:from>
    <xdr:ext cx="469744" cy="259045"/>
    <xdr:sp macro="" textlink="">
      <xdr:nvSpPr>
        <xdr:cNvPr id="697" name="n_1aveValue【庁舎】&#10;一人当たり面積"/>
        <xdr:cNvSpPr txBox="1"/>
      </xdr:nvSpPr>
      <xdr:spPr>
        <a:xfrm>
          <a:off x="18980227" y="13825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17434</xdr:rowOff>
    </xdr:from>
    <xdr:ext cx="469744" cy="259045"/>
    <xdr:sp macro="" textlink="">
      <xdr:nvSpPr>
        <xdr:cNvPr id="698" name="n_2aveValue【庁舎】&#10;一人当たり面積"/>
        <xdr:cNvSpPr txBox="1"/>
      </xdr:nvSpPr>
      <xdr:spPr>
        <a:xfrm>
          <a:off x="18180127" y="13727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129920</xdr:rowOff>
    </xdr:from>
    <xdr:ext cx="469744" cy="259045"/>
    <xdr:sp macro="" textlink="">
      <xdr:nvSpPr>
        <xdr:cNvPr id="699" name="n_3aveValue【庁舎】&#10;一人当たり面積"/>
        <xdr:cNvSpPr txBox="1"/>
      </xdr:nvSpPr>
      <xdr:spPr>
        <a:xfrm>
          <a:off x="17386377" y="13509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78</xdr:row>
      <xdr:rowOff>99984</xdr:rowOff>
    </xdr:from>
    <xdr:ext cx="469744" cy="259045"/>
    <xdr:sp macro="" textlink="">
      <xdr:nvSpPr>
        <xdr:cNvPr id="700" name="n_1mainValue【庁舎】&#10;一人当たり面積"/>
        <xdr:cNvSpPr txBox="1"/>
      </xdr:nvSpPr>
      <xdr:spPr>
        <a:xfrm>
          <a:off x="18980227" y="129841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78</xdr:row>
      <xdr:rowOff>132641</xdr:rowOff>
    </xdr:from>
    <xdr:ext cx="469744" cy="259045"/>
    <xdr:sp macro="" textlink="">
      <xdr:nvSpPr>
        <xdr:cNvPr id="701" name="n_2mainValue【庁舎】&#10;一人当たり面積"/>
        <xdr:cNvSpPr txBox="1"/>
      </xdr:nvSpPr>
      <xdr:spPr>
        <a:xfrm>
          <a:off x="18180127" y="13016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02" name="正方形/長方形 701"/>
        <xdr:cNvSpPr/>
      </xdr:nvSpPr>
      <xdr:spPr>
        <a:xfrm>
          <a:off x="685800" y="18859500"/>
          <a:ext cx="200406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03" name="正方形/長方形 702"/>
        <xdr:cNvSpPr/>
      </xdr:nvSpPr>
      <xdr:spPr>
        <a:xfrm>
          <a:off x="685800" y="18923000"/>
          <a:ext cx="3467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04" name="テキスト ボックス 703"/>
        <xdr:cNvSpPr txBox="1"/>
      </xdr:nvSpPr>
      <xdr:spPr>
        <a:xfrm>
          <a:off x="762000" y="19177000"/>
          <a:ext cx="198755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グループ内で見ると、本県の有形固定資産減価償却率は、体育館・プール、県民会館で平均より高く、一方、試験研究機関、庁舎ではグループ中最も低くなっている。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体育館・プールについては、昭和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50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年代に主な施設が建設され、これらが耐用年数を経過しつつあることから減価償却率が高く、平成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年度間でもやや増加している。老朽化等を受けて、現在新たな体育館・屋内プールを建設中であり、令和３年度に移行する予定である。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県民会館については、平成２年度共用開始の栃木県総合文化センターが</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47</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年の耐用年数を６割以上経過したところであるが、平成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年度から令和元年度にかけて大規模改修工事を行っており、老朽化対策に取り組んでいる。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試験研究機関については、老朽化施設の建替えや時代の変化に応じた新施設の整備を適正に行ってきたところであり、平成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年度には農業試験場における新たな研究開発施設の整備等を行った。</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庁舎については、平成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年度に本庁舎及び議会棟の建替えを行い、平成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年度には２つの合同庁舎の移転・新築を行ったことなどから、平成</a:t>
          </a:r>
          <a:r>
            <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30</a:t>
          </a:r>
          <a:r>
            <a:rPr kumimoji="1" lang="ja-JP" altLang="en-US"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年度も低い水準にある。</a:t>
          </a:r>
          <a:endParaRPr kumimoji="1" lang="en-US" altLang="ja-JP" sz="12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18</xdr:row>
      <xdr:rowOff>25400</xdr:rowOff>
    </xdr:from>
    <xdr:ext cx="4609532" cy="259045"/>
    <xdr:sp macro="" textlink="">
      <xdr:nvSpPr>
        <xdr:cNvPr id="29" name="テキスト ボックス 28"/>
        <xdr:cNvSpPr txBox="1"/>
      </xdr:nvSpPr>
      <xdr:spPr>
        <a:xfrm>
          <a:off x="762000" y="3111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133350</xdr:colOff>
      <xdr:row>19</xdr:row>
      <xdr:rowOff>107950</xdr:rowOff>
    </xdr:from>
    <xdr:ext cx="8505790" cy="259045"/>
    <xdr:sp macro="" textlink="">
      <xdr:nvSpPr>
        <xdr:cNvPr id="30" name="テキスト ボックス 29"/>
        <xdr:cNvSpPr txBox="1"/>
      </xdr:nvSpPr>
      <xdr:spPr>
        <a:xfrm>
          <a:off x="762000" y="3365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146050</xdr:colOff>
      <xdr:row>19</xdr:row>
      <xdr:rowOff>152400</xdr:rowOff>
    </xdr:from>
    <xdr:to>
      <xdr:col>48</xdr:col>
      <xdr:colOff>69850</xdr:colOff>
      <xdr:row>21</xdr:row>
      <xdr:rowOff>0</xdr:rowOff>
    </xdr:to>
    <xdr:sp macro="" textlink="">
      <xdr:nvSpPr>
        <xdr:cNvPr id="31" name="大かっこ 30"/>
        <xdr:cNvSpPr/>
      </xdr:nvSpPr>
      <xdr:spPr>
        <a:xfrm>
          <a:off x="984250" y="3409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133350</xdr:colOff>
      <xdr:row>21</xdr:row>
      <xdr:rowOff>19050</xdr:rowOff>
    </xdr:from>
    <xdr:ext cx="8810874" cy="259045"/>
    <xdr:sp macro="" textlink="">
      <xdr:nvSpPr>
        <xdr:cNvPr id="32" name="テキスト ボックス 31"/>
        <xdr:cNvSpPr txBox="1"/>
      </xdr:nvSpPr>
      <xdr:spPr>
        <a:xfrm>
          <a:off x="762000" y="3619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22</xdr:row>
      <xdr:rowOff>101600</xdr:rowOff>
    </xdr:from>
    <xdr:ext cx="6046335" cy="259045"/>
    <xdr:sp macro="" textlink="">
      <xdr:nvSpPr>
        <xdr:cNvPr id="33" name="テキスト ボックス 32"/>
        <xdr:cNvSpPr txBox="1"/>
      </xdr:nvSpPr>
      <xdr:spPr>
        <a:xfrm>
          <a:off x="762000" y="3873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12700</xdr:rowOff>
    </xdr:from>
    <xdr:ext cx="8294578" cy="259045"/>
    <xdr:sp macro="" textlink="">
      <xdr:nvSpPr>
        <xdr:cNvPr id="34" name="テキスト ボックス 33"/>
        <xdr:cNvSpPr txBox="1"/>
      </xdr:nvSpPr>
      <xdr:spPr>
        <a:xfrm>
          <a:off x="762000" y="4127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oneCellAnchor>
    <xdr:from>
      <xdr:col>3</xdr:col>
      <xdr:colOff>133350</xdr:colOff>
      <xdr:row>25</xdr:row>
      <xdr:rowOff>95250</xdr:rowOff>
    </xdr:from>
    <xdr:ext cx="184731" cy="259045"/>
    <xdr:sp macro="" textlink="">
      <xdr:nvSpPr>
        <xdr:cNvPr id="35" name="テキスト ボックス 34"/>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9</xdr:col>
      <xdr:colOff>49687</xdr:colOff>
      <xdr:row>31</xdr:row>
      <xdr:rowOff>88900</xdr:rowOff>
    </xdr:from>
    <xdr:ext cx="1272227" cy="309059"/>
    <xdr:sp macro="" textlink="">
      <xdr:nvSpPr>
        <xdr:cNvPr id="37" name="テキスト ボックス 36"/>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191614</xdr:colOff>
      <xdr:row>31</xdr:row>
      <xdr:rowOff>38100</xdr:rowOff>
    </xdr:from>
    <xdr:ext cx="1333500" cy="359073"/>
    <xdr:sp macro="" textlink="">
      <xdr:nvSpPr>
        <xdr:cNvPr id="38" name="テキスト ボックス 37"/>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年度までは、県税収入の増等により上昇している。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年度は、県税収入の増等による基準財政収入額の増により単年度の財政力財政力指数は前年度に比べ増加したが、３ヶ年平均の財政力指数は前年度と同等であった。</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49" name="直線コネクタ 48"/>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0" name="テキスト ボックス 49"/>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1" name="直線コネクタ 50"/>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2" name="テキスト ボックス 51"/>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3" name="直線コネクタ 52"/>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4" name="テキスト ボックス 53"/>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5" name="直線コネクタ 54"/>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6" name="テキスト ボックス 55"/>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7" name="直線コネクタ 56"/>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8" name="テキスト ボックス 57"/>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9" name="直線コネクタ 58"/>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0" name="テキスト ボックス 59"/>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1"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35</xdr:row>
      <xdr:rowOff>99483</xdr:rowOff>
    </xdr:from>
    <xdr:to>
      <xdr:col>23</xdr:col>
      <xdr:colOff>133350</xdr:colOff>
      <xdr:row>45</xdr:row>
      <xdr:rowOff>74083</xdr:rowOff>
    </xdr:to>
    <xdr:cxnSp macro="">
      <xdr:nvCxnSpPr>
        <xdr:cNvPr id="62" name="直線コネクタ 61"/>
        <xdr:cNvCxnSpPr/>
      </xdr:nvCxnSpPr>
      <xdr:spPr>
        <a:xfrm flipV="1">
          <a:off x="4953000" y="6100233"/>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46160</xdr:rowOff>
    </xdr:from>
    <xdr:ext cx="762000" cy="259045"/>
    <xdr:sp macro="" textlink="">
      <xdr:nvSpPr>
        <xdr:cNvPr id="63"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74083</xdr:rowOff>
    </xdr:from>
    <xdr:to>
      <xdr:col>24</xdr:col>
      <xdr:colOff>12700</xdr:colOff>
      <xdr:row>45</xdr:row>
      <xdr:rowOff>74083</xdr:rowOff>
    </xdr:to>
    <xdr:cxnSp macro="">
      <xdr:nvCxnSpPr>
        <xdr:cNvPr id="64" name="直線コネクタ 63"/>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14410</xdr:rowOff>
    </xdr:from>
    <xdr:ext cx="762000" cy="259045"/>
    <xdr:sp macro="" textlink="">
      <xdr:nvSpPr>
        <xdr:cNvPr id="65" name="財政力最大値テキスト"/>
        <xdr:cNvSpPr txBox="1"/>
      </xdr:nvSpPr>
      <xdr:spPr>
        <a:xfrm>
          <a:off x="5041900" y="584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35</xdr:row>
      <xdr:rowOff>99483</xdr:rowOff>
    </xdr:from>
    <xdr:to>
      <xdr:col>24</xdr:col>
      <xdr:colOff>12700</xdr:colOff>
      <xdr:row>35</xdr:row>
      <xdr:rowOff>99483</xdr:rowOff>
    </xdr:to>
    <xdr:cxnSp macro="">
      <xdr:nvCxnSpPr>
        <xdr:cNvPr id="66" name="直線コネクタ 65"/>
        <xdr:cNvCxnSpPr/>
      </xdr:nvCxnSpPr>
      <xdr:spPr>
        <a:xfrm>
          <a:off x="4864100" y="610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41</xdr:row>
      <xdr:rowOff>156633</xdr:rowOff>
    </xdr:from>
    <xdr:to>
      <xdr:col>23</xdr:col>
      <xdr:colOff>133350</xdr:colOff>
      <xdr:row>41</xdr:row>
      <xdr:rowOff>156633</xdr:rowOff>
    </xdr:to>
    <xdr:cxnSp macro="">
      <xdr:nvCxnSpPr>
        <xdr:cNvPr id="67" name="直線コネクタ 66"/>
        <xdr:cNvCxnSpPr/>
      </xdr:nvCxnSpPr>
      <xdr:spPr>
        <a:xfrm>
          <a:off x="4114800" y="71860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68" name="財政力平均値テキスト"/>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69" name="フローチャート: 判断 68"/>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41</xdr:row>
      <xdr:rowOff>156633</xdr:rowOff>
    </xdr:from>
    <xdr:to>
      <xdr:col>19</xdr:col>
      <xdr:colOff>133350</xdr:colOff>
      <xdr:row>42</xdr:row>
      <xdr:rowOff>25400</xdr:rowOff>
    </xdr:to>
    <xdr:cxnSp macro="">
      <xdr:nvCxnSpPr>
        <xdr:cNvPr id="70" name="直線コネクタ 69"/>
        <xdr:cNvCxnSpPr/>
      </xdr:nvCxnSpPr>
      <xdr:spPr>
        <a:xfrm flipV="1">
          <a:off x="3225800" y="7186083"/>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105833</xdr:rowOff>
    </xdr:from>
    <xdr:to>
      <xdr:col>19</xdr:col>
      <xdr:colOff>184150</xdr:colOff>
      <xdr:row>42</xdr:row>
      <xdr:rowOff>35983</xdr:rowOff>
    </xdr:to>
    <xdr:sp macro="" textlink="">
      <xdr:nvSpPr>
        <xdr:cNvPr id="71" name="フローチャート: 判断 70"/>
        <xdr:cNvSpPr/>
      </xdr:nvSpPr>
      <xdr:spPr>
        <a:xfrm>
          <a:off x="4064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20760</xdr:rowOff>
    </xdr:from>
    <xdr:ext cx="736600" cy="259045"/>
    <xdr:sp macro="" textlink="">
      <xdr:nvSpPr>
        <xdr:cNvPr id="72" name="テキスト ボックス 71"/>
        <xdr:cNvSpPr txBox="1"/>
      </xdr:nvSpPr>
      <xdr:spPr>
        <a:xfrm>
          <a:off x="3733800" y="7221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105833</xdr:rowOff>
    </xdr:to>
    <xdr:cxnSp macro="">
      <xdr:nvCxnSpPr>
        <xdr:cNvPr id="73" name="直線コネクタ 72"/>
        <xdr:cNvCxnSpPr/>
      </xdr:nvCxnSpPr>
      <xdr:spPr>
        <a:xfrm flipV="1">
          <a:off x="2336800" y="7226300"/>
          <a:ext cx="889000" cy="80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4" name="フローチャート: 判断 73"/>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5" name="テキスト ボックス 74"/>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105833</xdr:rowOff>
    </xdr:from>
    <xdr:to>
      <xdr:col>11</xdr:col>
      <xdr:colOff>31750</xdr:colOff>
      <xdr:row>43</xdr:row>
      <xdr:rowOff>55033</xdr:rowOff>
    </xdr:to>
    <xdr:cxnSp macro="">
      <xdr:nvCxnSpPr>
        <xdr:cNvPr id="76" name="直線コネクタ 75"/>
        <xdr:cNvCxnSpPr/>
      </xdr:nvCxnSpPr>
      <xdr:spPr>
        <a:xfrm flipV="1">
          <a:off x="1447800" y="7306733"/>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105833</xdr:rowOff>
    </xdr:from>
    <xdr:to>
      <xdr:col>11</xdr:col>
      <xdr:colOff>82550</xdr:colOff>
      <xdr:row>42</xdr:row>
      <xdr:rowOff>35983</xdr:rowOff>
    </xdr:to>
    <xdr:sp macro="" textlink="">
      <xdr:nvSpPr>
        <xdr:cNvPr id="77" name="フローチャート: 判断 76"/>
        <xdr:cNvSpPr/>
      </xdr:nvSpPr>
      <xdr:spPr>
        <a:xfrm>
          <a:off x="2286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46160</xdr:rowOff>
    </xdr:from>
    <xdr:ext cx="762000" cy="259045"/>
    <xdr:sp macro="" textlink="">
      <xdr:nvSpPr>
        <xdr:cNvPr id="78" name="テキスト ボックス 77"/>
        <xdr:cNvSpPr txBox="1"/>
      </xdr:nvSpPr>
      <xdr:spPr>
        <a:xfrm>
          <a:off x="1955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105833</xdr:rowOff>
    </xdr:from>
    <xdr:to>
      <xdr:col>7</xdr:col>
      <xdr:colOff>31750</xdr:colOff>
      <xdr:row>42</xdr:row>
      <xdr:rowOff>35983</xdr:rowOff>
    </xdr:to>
    <xdr:sp macro="" textlink="">
      <xdr:nvSpPr>
        <xdr:cNvPr id="79" name="フローチャート: 判断 78"/>
        <xdr:cNvSpPr/>
      </xdr:nvSpPr>
      <xdr:spPr>
        <a:xfrm>
          <a:off x="13970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46160</xdr:rowOff>
    </xdr:from>
    <xdr:ext cx="762000" cy="259045"/>
    <xdr:sp macro="" textlink="">
      <xdr:nvSpPr>
        <xdr:cNvPr id="80" name="テキスト ボックス 79"/>
        <xdr:cNvSpPr txBox="1"/>
      </xdr:nvSpPr>
      <xdr:spPr>
        <a:xfrm>
          <a:off x="1066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1" name="テキスト ボックス 80"/>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2" name="テキスト ボックス 81"/>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3" name="テキスト ボックス 82"/>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4" name="テキスト ボックス 83"/>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5" name="テキスト ボックス 84"/>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86" name="楕円 85"/>
        <xdr:cNvSpPr/>
      </xdr:nvSpPr>
      <xdr:spPr>
        <a:xfrm>
          <a:off x="49022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40</xdr:row>
      <xdr:rowOff>122360</xdr:rowOff>
    </xdr:from>
    <xdr:ext cx="762000" cy="259045"/>
    <xdr:sp macro="" textlink="">
      <xdr:nvSpPr>
        <xdr:cNvPr id="87" name="財政力該当値テキスト"/>
        <xdr:cNvSpPr txBox="1"/>
      </xdr:nvSpPr>
      <xdr:spPr>
        <a:xfrm>
          <a:off x="5041900" y="6980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105833</xdr:rowOff>
    </xdr:from>
    <xdr:to>
      <xdr:col>19</xdr:col>
      <xdr:colOff>184150</xdr:colOff>
      <xdr:row>42</xdr:row>
      <xdr:rowOff>35983</xdr:rowOff>
    </xdr:to>
    <xdr:sp macro="" textlink="">
      <xdr:nvSpPr>
        <xdr:cNvPr id="88" name="楕円 87"/>
        <xdr:cNvSpPr/>
      </xdr:nvSpPr>
      <xdr:spPr>
        <a:xfrm>
          <a:off x="4064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46160</xdr:rowOff>
    </xdr:from>
    <xdr:ext cx="736600" cy="259045"/>
    <xdr:sp macro="" textlink="">
      <xdr:nvSpPr>
        <xdr:cNvPr id="89" name="テキスト ボックス 88"/>
        <xdr:cNvSpPr txBox="1"/>
      </xdr:nvSpPr>
      <xdr:spPr>
        <a:xfrm>
          <a:off x="3733800" y="69041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0" name="楕円 89"/>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1" name="テキスト ボックス 90"/>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55033</xdr:rowOff>
    </xdr:from>
    <xdr:to>
      <xdr:col>11</xdr:col>
      <xdr:colOff>82550</xdr:colOff>
      <xdr:row>42</xdr:row>
      <xdr:rowOff>156633</xdr:rowOff>
    </xdr:to>
    <xdr:sp macro="" textlink="">
      <xdr:nvSpPr>
        <xdr:cNvPr id="92" name="楕円 91"/>
        <xdr:cNvSpPr/>
      </xdr:nvSpPr>
      <xdr:spPr>
        <a:xfrm>
          <a:off x="2286000" y="72559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141410</xdr:rowOff>
    </xdr:from>
    <xdr:ext cx="762000" cy="259045"/>
    <xdr:sp macro="" textlink="">
      <xdr:nvSpPr>
        <xdr:cNvPr id="93" name="テキスト ボックス 92"/>
        <xdr:cNvSpPr txBox="1"/>
      </xdr:nvSpPr>
      <xdr:spPr>
        <a:xfrm>
          <a:off x="1955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4" name="楕円 93"/>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5" name="テキスト ボックス 94"/>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6" name="正方形/長方形 95"/>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175880</xdr:colOff>
      <xdr:row>53</xdr:row>
      <xdr:rowOff>127000</xdr:rowOff>
    </xdr:from>
    <xdr:ext cx="1438940" cy="309059"/>
    <xdr:sp macro="" textlink="">
      <xdr:nvSpPr>
        <xdr:cNvPr id="97" name="テキスト ボックス 96"/>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16</xdr:col>
      <xdr:colOff>65420</xdr:colOff>
      <xdr:row>53</xdr:row>
      <xdr:rowOff>76200</xdr:rowOff>
    </xdr:from>
    <xdr:ext cx="1333500" cy="359073"/>
    <xdr:sp macro="" textlink="">
      <xdr:nvSpPr>
        <xdr:cNvPr id="98" name="テキスト ボックス 97"/>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9" name="正方形/長方形 98"/>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0" name="正方形/長方形 99"/>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1" name="正方形/長方形 100"/>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2" name="正方形/長方形 101"/>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3" name="正方形/長方形 102"/>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4" name="正方形/長方形 103"/>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5" name="正方形/長方形 104"/>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6" name="テキスト ボックス 105"/>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年度以降、近年の臨時財政対策債の大量発行等に伴う公債費の増加や補助費等のうち医療福祉関係経費などの支出が増加している。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年度は、地方譲与税などの収入が増加したことにより、平成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94.6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」に基づき、財政健全化の取組を継続する。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7" name="テキスト ボックス 106"/>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8" name="直線コネクタ 107"/>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9" name="テキスト ボックス 108"/>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0" name="直線コネクタ 109"/>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1" name="テキスト ボックス 110"/>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2" name="直線コネクタ 111"/>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3" name="テキスト ボックス 112"/>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4" name="直線コネクタ 113"/>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5" name="テキスト ボックス 114"/>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16" name="直線コネクタ 115"/>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17" name="テキスト ボックス 116"/>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18" name="直線コネクタ 117"/>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19" name="テキスト ボックス 118"/>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106892</xdr:rowOff>
    </xdr:from>
    <xdr:to>
      <xdr:col>23</xdr:col>
      <xdr:colOff>133350</xdr:colOff>
      <xdr:row>67</xdr:row>
      <xdr:rowOff>132292</xdr:rowOff>
    </xdr:to>
    <xdr:cxnSp macro="">
      <xdr:nvCxnSpPr>
        <xdr:cNvPr id="123" name="直線コネクタ 122"/>
        <xdr:cNvCxnSpPr/>
      </xdr:nvCxnSpPr>
      <xdr:spPr>
        <a:xfrm flipV="1">
          <a:off x="4953000" y="10050992"/>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104369</xdr:rowOff>
    </xdr:from>
    <xdr:ext cx="762000" cy="259045"/>
    <xdr:sp macro="" textlink="">
      <xdr:nvSpPr>
        <xdr:cNvPr id="124" name="財政構造の弾力性最小値テキスト"/>
        <xdr:cNvSpPr txBox="1"/>
      </xdr:nvSpPr>
      <xdr:spPr>
        <a:xfrm>
          <a:off x="5041900" y="1159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132292</xdr:rowOff>
    </xdr:from>
    <xdr:to>
      <xdr:col>24</xdr:col>
      <xdr:colOff>12700</xdr:colOff>
      <xdr:row>67</xdr:row>
      <xdr:rowOff>132292</xdr:rowOff>
    </xdr:to>
    <xdr:cxnSp macro="">
      <xdr:nvCxnSpPr>
        <xdr:cNvPr id="125" name="直線コネクタ 124"/>
        <xdr:cNvCxnSpPr/>
      </xdr:nvCxnSpPr>
      <xdr:spPr>
        <a:xfrm>
          <a:off x="4864100" y="1161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21819</xdr:rowOff>
    </xdr:from>
    <xdr:ext cx="762000" cy="259045"/>
    <xdr:sp macro="" textlink="">
      <xdr:nvSpPr>
        <xdr:cNvPr id="126" name="財政構造の弾力性最大値テキスト"/>
        <xdr:cNvSpPr txBox="1"/>
      </xdr:nvSpPr>
      <xdr:spPr>
        <a:xfrm>
          <a:off x="5041900" y="9794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106892</xdr:rowOff>
    </xdr:from>
    <xdr:to>
      <xdr:col>24</xdr:col>
      <xdr:colOff>12700</xdr:colOff>
      <xdr:row>58</xdr:row>
      <xdr:rowOff>106892</xdr:rowOff>
    </xdr:to>
    <xdr:cxnSp macro="">
      <xdr:nvCxnSpPr>
        <xdr:cNvPr id="127" name="直線コネクタ 126"/>
        <xdr:cNvCxnSpPr/>
      </xdr:nvCxnSpPr>
      <xdr:spPr>
        <a:xfrm>
          <a:off x="4864100" y="10050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61</xdr:row>
      <xdr:rowOff>55033</xdr:rowOff>
    </xdr:from>
    <xdr:to>
      <xdr:col>23</xdr:col>
      <xdr:colOff>133350</xdr:colOff>
      <xdr:row>62</xdr:row>
      <xdr:rowOff>104775</xdr:rowOff>
    </xdr:to>
    <xdr:cxnSp macro="">
      <xdr:nvCxnSpPr>
        <xdr:cNvPr id="128" name="直線コネクタ 127"/>
        <xdr:cNvCxnSpPr/>
      </xdr:nvCxnSpPr>
      <xdr:spPr>
        <a:xfrm flipV="1">
          <a:off x="4114800" y="10513483"/>
          <a:ext cx="838200" cy="221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86377</xdr:rowOff>
    </xdr:from>
    <xdr:ext cx="762000" cy="259045"/>
    <xdr:sp macro="" textlink="">
      <xdr:nvSpPr>
        <xdr:cNvPr id="129" name="財政構造の弾力性平均値テキスト"/>
        <xdr:cNvSpPr txBox="1"/>
      </xdr:nvSpPr>
      <xdr:spPr>
        <a:xfrm>
          <a:off x="5041900" y="10716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114300</xdr:rowOff>
    </xdr:from>
    <xdr:to>
      <xdr:col>23</xdr:col>
      <xdr:colOff>184150</xdr:colOff>
      <xdr:row>63</xdr:row>
      <xdr:rowOff>44450</xdr:rowOff>
    </xdr:to>
    <xdr:sp macro="" textlink="">
      <xdr:nvSpPr>
        <xdr:cNvPr id="130" name="フローチャート: 判断 129"/>
        <xdr:cNvSpPr/>
      </xdr:nvSpPr>
      <xdr:spPr>
        <a:xfrm>
          <a:off x="49022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104775</xdr:rowOff>
    </xdr:from>
    <xdr:to>
      <xdr:col>19</xdr:col>
      <xdr:colOff>133350</xdr:colOff>
      <xdr:row>64</xdr:row>
      <xdr:rowOff>164042</xdr:rowOff>
    </xdr:to>
    <xdr:cxnSp macro="">
      <xdr:nvCxnSpPr>
        <xdr:cNvPr id="131" name="直線コネクタ 130"/>
        <xdr:cNvCxnSpPr/>
      </xdr:nvCxnSpPr>
      <xdr:spPr>
        <a:xfrm flipV="1">
          <a:off x="3225800" y="10734675"/>
          <a:ext cx="889000" cy="4021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103717</xdr:rowOff>
    </xdr:from>
    <xdr:to>
      <xdr:col>19</xdr:col>
      <xdr:colOff>184150</xdr:colOff>
      <xdr:row>64</xdr:row>
      <xdr:rowOff>33867</xdr:rowOff>
    </xdr:to>
    <xdr:sp macro="" textlink="">
      <xdr:nvSpPr>
        <xdr:cNvPr id="132" name="フローチャート: 判断 131"/>
        <xdr:cNvSpPr/>
      </xdr:nvSpPr>
      <xdr:spPr>
        <a:xfrm>
          <a:off x="4064000" y="1090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18644</xdr:rowOff>
    </xdr:from>
    <xdr:ext cx="736600" cy="259045"/>
    <xdr:sp macro="" textlink="">
      <xdr:nvSpPr>
        <xdr:cNvPr id="133" name="テキスト ボックス 132"/>
        <xdr:cNvSpPr txBox="1"/>
      </xdr:nvSpPr>
      <xdr:spPr>
        <a:xfrm>
          <a:off x="3733800" y="109914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61</xdr:row>
      <xdr:rowOff>155575</xdr:rowOff>
    </xdr:from>
    <xdr:to>
      <xdr:col>15</xdr:col>
      <xdr:colOff>82550</xdr:colOff>
      <xdr:row>64</xdr:row>
      <xdr:rowOff>164042</xdr:rowOff>
    </xdr:to>
    <xdr:cxnSp macro="">
      <xdr:nvCxnSpPr>
        <xdr:cNvPr id="134" name="直線コネクタ 133"/>
        <xdr:cNvCxnSpPr/>
      </xdr:nvCxnSpPr>
      <xdr:spPr>
        <a:xfrm>
          <a:off x="2336800" y="10614025"/>
          <a:ext cx="889000" cy="522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113242</xdr:rowOff>
    </xdr:from>
    <xdr:to>
      <xdr:col>15</xdr:col>
      <xdr:colOff>133350</xdr:colOff>
      <xdr:row>65</xdr:row>
      <xdr:rowOff>43392</xdr:rowOff>
    </xdr:to>
    <xdr:sp macro="" textlink="">
      <xdr:nvSpPr>
        <xdr:cNvPr id="135" name="フローチャート: 判断 134"/>
        <xdr:cNvSpPr/>
      </xdr:nvSpPr>
      <xdr:spPr>
        <a:xfrm>
          <a:off x="3175000" y="1108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53569</xdr:rowOff>
    </xdr:from>
    <xdr:ext cx="762000" cy="259045"/>
    <xdr:sp macro="" textlink="">
      <xdr:nvSpPr>
        <xdr:cNvPr id="136" name="テキスト ボックス 135"/>
        <xdr:cNvSpPr txBox="1"/>
      </xdr:nvSpPr>
      <xdr:spPr>
        <a:xfrm>
          <a:off x="2844800" y="1085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76200</xdr:rowOff>
    </xdr:from>
    <xdr:to>
      <xdr:col>11</xdr:col>
      <xdr:colOff>31750</xdr:colOff>
      <xdr:row>61</xdr:row>
      <xdr:rowOff>155575</xdr:rowOff>
    </xdr:to>
    <xdr:cxnSp macro="">
      <xdr:nvCxnSpPr>
        <xdr:cNvPr id="137" name="直線コネクタ 136"/>
        <xdr:cNvCxnSpPr/>
      </xdr:nvCxnSpPr>
      <xdr:spPr>
        <a:xfrm>
          <a:off x="1447800" y="10191750"/>
          <a:ext cx="889000" cy="422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63</xdr:row>
      <xdr:rowOff>3175</xdr:rowOff>
    </xdr:from>
    <xdr:to>
      <xdr:col>11</xdr:col>
      <xdr:colOff>82550</xdr:colOff>
      <xdr:row>63</xdr:row>
      <xdr:rowOff>104775</xdr:rowOff>
    </xdr:to>
    <xdr:sp macro="" textlink="">
      <xdr:nvSpPr>
        <xdr:cNvPr id="138" name="フローチャート: 判断 137"/>
        <xdr:cNvSpPr/>
      </xdr:nvSpPr>
      <xdr:spPr>
        <a:xfrm>
          <a:off x="2286000" y="10804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89552</xdr:rowOff>
    </xdr:from>
    <xdr:ext cx="762000" cy="259045"/>
    <xdr:sp macro="" textlink="">
      <xdr:nvSpPr>
        <xdr:cNvPr id="139" name="テキスト ボックス 138"/>
        <xdr:cNvSpPr txBox="1"/>
      </xdr:nvSpPr>
      <xdr:spPr>
        <a:xfrm>
          <a:off x="1955800" y="10890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135467</xdr:rowOff>
    </xdr:from>
    <xdr:to>
      <xdr:col>7</xdr:col>
      <xdr:colOff>31750</xdr:colOff>
      <xdr:row>61</xdr:row>
      <xdr:rowOff>65617</xdr:rowOff>
    </xdr:to>
    <xdr:sp macro="" textlink="">
      <xdr:nvSpPr>
        <xdr:cNvPr id="140" name="フローチャート: 判断 139"/>
        <xdr:cNvSpPr/>
      </xdr:nvSpPr>
      <xdr:spPr>
        <a:xfrm>
          <a:off x="1397000" y="10422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50394</xdr:rowOff>
    </xdr:from>
    <xdr:ext cx="762000" cy="259045"/>
    <xdr:sp macro="" textlink="">
      <xdr:nvSpPr>
        <xdr:cNvPr id="141" name="テキスト ボックス 140"/>
        <xdr:cNvSpPr txBox="1"/>
      </xdr:nvSpPr>
      <xdr:spPr>
        <a:xfrm>
          <a:off x="1066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4233</xdr:rowOff>
    </xdr:from>
    <xdr:to>
      <xdr:col>23</xdr:col>
      <xdr:colOff>184150</xdr:colOff>
      <xdr:row>61</xdr:row>
      <xdr:rowOff>105833</xdr:rowOff>
    </xdr:to>
    <xdr:sp macro="" textlink="">
      <xdr:nvSpPr>
        <xdr:cNvPr id="147" name="楕円 146"/>
        <xdr:cNvSpPr/>
      </xdr:nvSpPr>
      <xdr:spPr>
        <a:xfrm>
          <a:off x="4902200" y="1046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20760</xdr:rowOff>
    </xdr:from>
    <xdr:ext cx="762000" cy="259045"/>
    <xdr:sp macro="" textlink="">
      <xdr:nvSpPr>
        <xdr:cNvPr id="148" name="財政構造の弾力性該当値テキスト"/>
        <xdr:cNvSpPr txBox="1"/>
      </xdr:nvSpPr>
      <xdr:spPr>
        <a:xfrm>
          <a:off x="5041900" y="1030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53975</xdr:rowOff>
    </xdr:from>
    <xdr:to>
      <xdr:col>19</xdr:col>
      <xdr:colOff>184150</xdr:colOff>
      <xdr:row>62</xdr:row>
      <xdr:rowOff>155575</xdr:rowOff>
    </xdr:to>
    <xdr:sp macro="" textlink="">
      <xdr:nvSpPr>
        <xdr:cNvPr id="149" name="楕円 148"/>
        <xdr:cNvSpPr/>
      </xdr:nvSpPr>
      <xdr:spPr>
        <a:xfrm>
          <a:off x="4064000" y="10683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165752</xdr:rowOff>
    </xdr:from>
    <xdr:ext cx="736600" cy="259045"/>
    <xdr:sp macro="" textlink="">
      <xdr:nvSpPr>
        <xdr:cNvPr id="150" name="テキスト ボックス 149"/>
        <xdr:cNvSpPr txBox="1"/>
      </xdr:nvSpPr>
      <xdr:spPr>
        <a:xfrm>
          <a:off x="3733800" y="104527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64</xdr:row>
      <xdr:rowOff>113242</xdr:rowOff>
    </xdr:from>
    <xdr:to>
      <xdr:col>15</xdr:col>
      <xdr:colOff>133350</xdr:colOff>
      <xdr:row>65</xdr:row>
      <xdr:rowOff>43392</xdr:rowOff>
    </xdr:to>
    <xdr:sp macro="" textlink="">
      <xdr:nvSpPr>
        <xdr:cNvPr id="151" name="楕円 150"/>
        <xdr:cNvSpPr/>
      </xdr:nvSpPr>
      <xdr:spPr>
        <a:xfrm>
          <a:off x="3175000" y="110860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28169</xdr:rowOff>
    </xdr:from>
    <xdr:ext cx="762000" cy="259045"/>
    <xdr:sp macro="" textlink="">
      <xdr:nvSpPr>
        <xdr:cNvPr id="152" name="テキスト ボックス 151"/>
        <xdr:cNvSpPr txBox="1"/>
      </xdr:nvSpPr>
      <xdr:spPr>
        <a:xfrm>
          <a:off x="2844800" y="111724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104775</xdr:rowOff>
    </xdr:from>
    <xdr:to>
      <xdr:col>11</xdr:col>
      <xdr:colOff>82550</xdr:colOff>
      <xdr:row>62</xdr:row>
      <xdr:rowOff>34925</xdr:rowOff>
    </xdr:to>
    <xdr:sp macro="" textlink="">
      <xdr:nvSpPr>
        <xdr:cNvPr id="153" name="楕円 152"/>
        <xdr:cNvSpPr/>
      </xdr:nvSpPr>
      <xdr:spPr>
        <a:xfrm>
          <a:off x="2286000" y="10563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45102</xdr:rowOff>
    </xdr:from>
    <xdr:ext cx="762000" cy="259045"/>
    <xdr:sp macro="" textlink="">
      <xdr:nvSpPr>
        <xdr:cNvPr id="154" name="テキスト ボックス 153"/>
        <xdr:cNvSpPr txBox="1"/>
      </xdr:nvSpPr>
      <xdr:spPr>
        <a:xfrm>
          <a:off x="1955800" y="1033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25400</xdr:rowOff>
    </xdr:from>
    <xdr:to>
      <xdr:col>7</xdr:col>
      <xdr:colOff>31750</xdr:colOff>
      <xdr:row>59</xdr:row>
      <xdr:rowOff>127000</xdr:rowOff>
    </xdr:to>
    <xdr:sp macro="" textlink="">
      <xdr:nvSpPr>
        <xdr:cNvPr id="155" name="楕円 154"/>
        <xdr:cNvSpPr/>
      </xdr:nvSpPr>
      <xdr:spPr>
        <a:xfrm>
          <a:off x="1397000" y="1014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137177</xdr:rowOff>
    </xdr:from>
    <xdr:ext cx="762000" cy="259045"/>
    <xdr:sp macro="" textlink="">
      <xdr:nvSpPr>
        <xdr:cNvPr id="156" name="テキスト ボックス 155"/>
        <xdr:cNvSpPr txBox="1"/>
      </xdr:nvSpPr>
      <xdr:spPr>
        <a:xfrm>
          <a:off x="1066800" y="990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4</xdr:col>
      <xdr:colOff>124253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20</xdr:col>
      <xdr:colOff>117047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[118,717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・同一グループに政令指定都市のある府県が多く含まれており、人口当たりの職員数が比較的多い影響もあってグループ内平均よりも高めとなっているとともに、平成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年度以降はほぼ横ばいである。</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」に基づく計画的な定員管理の実施や、管理経費の節約等による物件費の削減を徹底し、これらの経費の抑制に努めていく。</a:t>
          </a:r>
        </a:p>
      </xdr:txBody>
    </xdr:sp>
    <xdr:clientData/>
  </xdr:twoCellAnchor>
  <xdr:oneCellAnchor>
    <xdr:from>
      <xdr:col>3</xdr:col>
      <xdr:colOff>95250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81717</xdr:rowOff>
    </xdr:from>
    <xdr:to>
      <xdr:col>23</xdr:col>
      <xdr:colOff>133350</xdr:colOff>
      <xdr:row>88</xdr:row>
      <xdr:rowOff>114725</xdr:rowOff>
    </xdr:to>
    <xdr:cxnSp macro="">
      <xdr:nvCxnSpPr>
        <xdr:cNvPr id="184" name="直線コネクタ 183"/>
        <xdr:cNvCxnSpPr/>
      </xdr:nvCxnSpPr>
      <xdr:spPr>
        <a:xfrm flipV="1">
          <a:off x="4953000" y="13797717"/>
          <a:ext cx="0" cy="14046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86802</xdr:rowOff>
    </xdr:from>
    <xdr:ext cx="762000" cy="259045"/>
    <xdr:sp macro="" textlink="">
      <xdr:nvSpPr>
        <xdr:cNvPr id="185" name="人件費・物件費等の状況最小値テキスト"/>
        <xdr:cNvSpPr txBox="1"/>
      </xdr:nvSpPr>
      <xdr:spPr>
        <a:xfrm>
          <a:off x="5041900" y="1517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114725</xdr:rowOff>
    </xdr:from>
    <xdr:to>
      <xdr:col>24</xdr:col>
      <xdr:colOff>12700</xdr:colOff>
      <xdr:row>88</xdr:row>
      <xdr:rowOff>114725</xdr:rowOff>
    </xdr:to>
    <xdr:cxnSp macro="">
      <xdr:nvCxnSpPr>
        <xdr:cNvPr id="186" name="直線コネクタ 185"/>
        <xdr:cNvCxnSpPr/>
      </xdr:nvCxnSpPr>
      <xdr:spPr>
        <a:xfrm>
          <a:off x="4864100" y="1520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168094</xdr:rowOff>
    </xdr:from>
    <xdr:ext cx="762000" cy="259045"/>
    <xdr:sp macro="" textlink="">
      <xdr:nvSpPr>
        <xdr:cNvPr id="187" name="人件費・物件費等の状況最大値テキスト"/>
        <xdr:cNvSpPr txBox="1"/>
      </xdr:nvSpPr>
      <xdr:spPr>
        <a:xfrm>
          <a:off x="5041900" y="1354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81717</xdr:rowOff>
    </xdr:from>
    <xdr:to>
      <xdr:col>24</xdr:col>
      <xdr:colOff>12700</xdr:colOff>
      <xdr:row>80</xdr:row>
      <xdr:rowOff>81717</xdr:rowOff>
    </xdr:to>
    <xdr:cxnSp macro="">
      <xdr:nvCxnSpPr>
        <xdr:cNvPr id="188" name="直線コネクタ 187"/>
        <xdr:cNvCxnSpPr/>
      </xdr:nvCxnSpPr>
      <xdr:spPr>
        <a:xfrm>
          <a:off x="4864100" y="13797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85</xdr:row>
      <xdr:rowOff>14551</xdr:rowOff>
    </xdr:from>
    <xdr:to>
      <xdr:col>23</xdr:col>
      <xdr:colOff>133350</xdr:colOff>
      <xdr:row>85</xdr:row>
      <xdr:rowOff>20369</xdr:rowOff>
    </xdr:to>
    <xdr:cxnSp macro="">
      <xdr:nvCxnSpPr>
        <xdr:cNvPr id="189" name="直線コネクタ 188"/>
        <xdr:cNvCxnSpPr/>
      </xdr:nvCxnSpPr>
      <xdr:spPr>
        <a:xfrm flipV="1">
          <a:off x="4114800" y="14587801"/>
          <a:ext cx="838200" cy="5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134997</xdr:rowOff>
    </xdr:from>
    <xdr:ext cx="762000" cy="259045"/>
    <xdr:sp macro="" textlink="">
      <xdr:nvSpPr>
        <xdr:cNvPr id="190" name="人件費・物件費等の状況平均値テキスト"/>
        <xdr:cNvSpPr txBox="1"/>
      </xdr:nvSpPr>
      <xdr:spPr>
        <a:xfrm>
          <a:off x="5041900" y="140224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118470</xdr:rowOff>
    </xdr:from>
    <xdr:to>
      <xdr:col>23</xdr:col>
      <xdr:colOff>184150</xdr:colOff>
      <xdr:row>83</xdr:row>
      <xdr:rowOff>48620</xdr:rowOff>
    </xdr:to>
    <xdr:sp macro="" textlink="">
      <xdr:nvSpPr>
        <xdr:cNvPr id="191" name="フローチャート: 判断 190"/>
        <xdr:cNvSpPr/>
      </xdr:nvSpPr>
      <xdr:spPr>
        <a:xfrm>
          <a:off x="4902200" y="1417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85</xdr:row>
      <xdr:rowOff>18988</xdr:rowOff>
    </xdr:from>
    <xdr:to>
      <xdr:col>19</xdr:col>
      <xdr:colOff>133350</xdr:colOff>
      <xdr:row>85</xdr:row>
      <xdr:rowOff>20369</xdr:rowOff>
    </xdr:to>
    <xdr:cxnSp macro="">
      <xdr:nvCxnSpPr>
        <xdr:cNvPr id="192" name="直線コネクタ 191"/>
        <xdr:cNvCxnSpPr/>
      </xdr:nvCxnSpPr>
      <xdr:spPr>
        <a:xfrm>
          <a:off x="3225800" y="14592238"/>
          <a:ext cx="889000" cy="1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115252</xdr:rowOff>
    </xdr:from>
    <xdr:to>
      <xdr:col>19</xdr:col>
      <xdr:colOff>184150</xdr:colOff>
      <xdr:row>83</xdr:row>
      <xdr:rowOff>45402</xdr:rowOff>
    </xdr:to>
    <xdr:sp macro="" textlink="">
      <xdr:nvSpPr>
        <xdr:cNvPr id="193" name="フローチャート: 判断 192"/>
        <xdr:cNvSpPr/>
      </xdr:nvSpPr>
      <xdr:spPr>
        <a:xfrm>
          <a:off x="4064000" y="14174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81</xdr:row>
      <xdr:rowOff>55579</xdr:rowOff>
    </xdr:from>
    <xdr:ext cx="736600" cy="259045"/>
    <xdr:sp macro="" textlink="">
      <xdr:nvSpPr>
        <xdr:cNvPr id="194" name="テキスト ボックス 193"/>
        <xdr:cNvSpPr txBox="1"/>
      </xdr:nvSpPr>
      <xdr:spPr>
        <a:xfrm>
          <a:off x="3733800" y="139430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85</xdr:row>
      <xdr:rowOff>18988</xdr:rowOff>
    </xdr:from>
    <xdr:to>
      <xdr:col>15</xdr:col>
      <xdr:colOff>82550</xdr:colOff>
      <xdr:row>85</xdr:row>
      <xdr:rowOff>21896</xdr:rowOff>
    </xdr:to>
    <xdr:cxnSp macro="">
      <xdr:nvCxnSpPr>
        <xdr:cNvPr id="195" name="直線コネクタ 194"/>
        <xdr:cNvCxnSpPr/>
      </xdr:nvCxnSpPr>
      <xdr:spPr>
        <a:xfrm flipV="1">
          <a:off x="2336800" y="14592238"/>
          <a:ext cx="889000" cy="2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69909</xdr:rowOff>
    </xdr:from>
    <xdr:to>
      <xdr:col>15</xdr:col>
      <xdr:colOff>133350</xdr:colOff>
      <xdr:row>84</xdr:row>
      <xdr:rowOff>59</xdr:rowOff>
    </xdr:to>
    <xdr:sp macro="" textlink="">
      <xdr:nvSpPr>
        <xdr:cNvPr id="196" name="フローチャート: 判断 195"/>
        <xdr:cNvSpPr/>
      </xdr:nvSpPr>
      <xdr:spPr>
        <a:xfrm>
          <a:off x="3175000" y="1430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10236</xdr:rowOff>
    </xdr:from>
    <xdr:ext cx="762000" cy="259045"/>
    <xdr:sp macro="" textlink="">
      <xdr:nvSpPr>
        <xdr:cNvPr id="197" name="テキスト ボックス 196"/>
        <xdr:cNvSpPr txBox="1"/>
      </xdr:nvSpPr>
      <xdr:spPr>
        <a:xfrm>
          <a:off x="2844800" y="140691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85</xdr:row>
      <xdr:rowOff>20329</xdr:rowOff>
    </xdr:from>
    <xdr:to>
      <xdr:col>11</xdr:col>
      <xdr:colOff>31750</xdr:colOff>
      <xdr:row>85</xdr:row>
      <xdr:rowOff>21896</xdr:rowOff>
    </xdr:to>
    <xdr:cxnSp macro="">
      <xdr:nvCxnSpPr>
        <xdr:cNvPr id="198" name="直線コネクタ 197"/>
        <xdr:cNvCxnSpPr/>
      </xdr:nvCxnSpPr>
      <xdr:spPr>
        <a:xfrm>
          <a:off x="1447800" y="14593579"/>
          <a:ext cx="889000" cy="15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68340</xdr:rowOff>
    </xdr:from>
    <xdr:to>
      <xdr:col>11</xdr:col>
      <xdr:colOff>82550</xdr:colOff>
      <xdr:row>83</xdr:row>
      <xdr:rowOff>169940</xdr:rowOff>
    </xdr:to>
    <xdr:sp macro="" textlink="">
      <xdr:nvSpPr>
        <xdr:cNvPr id="199" name="フローチャート: 判断 198"/>
        <xdr:cNvSpPr/>
      </xdr:nvSpPr>
      <xdr:spPr>
        <a:xfrm>
          <a:off x="2286000" y="14298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8667</xdr:rowOff>
    </xdr:from>
    <xdr:ext cx="762000" cy="259045"/>
    <xdr:sp macro="" textlink="">
      <xdr:nvSpPr>
        <xdr:cNvPr id="200" name="テキスト ボックス 199"/>
        <xdr:cNvSpPr txBox="1"/>
      </xdr:nvSpPr>
      <xdr:spPr>
        <a:xfrm>
          <a:off x="1955800" y="14067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33190</xdr:rowOff>
    </xdr:from>
    <xdr:to>
      <xdr:col>7</xdr:col>
      <xdr:colOff>31750</xdr:colOff>
      <xdr:row>83</xdr:row>
      <xdr:rowOff>134790</xdr:rowOff>
    </xdr:to>
    <xdr:sp macro="" textlink="">
      <xdr:nvSpPr>
        <xdr:cNvPr id="201" name="フローチャート: 判断 200"/>
        <xdr:cNvSpPr/>
      </xdr:nvSpPr>
      <xdr:spPr>
        <a:xfrm>
          <a:off x="1397000" y="14263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144967</xdr:rowOff>
    </xdr:from>
    <xdr:ext cx="762000" cy="259045"/>
    <xdr:sp macro="" textlink="">
      <xdr:nvSpPr>
        <xdr:cNvPr id="202" name="テキスト ボックス 201"/>
        <xdr:cNvSpPr txBox="1"/>
      </xdr:nvSpPr>
      <xdr:spPr>
        <a:xfrm>
          <a:off x="1066800" y="14032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98,318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135201</xdr:rowOff>
    </xdr:from>
    <xdr:to>
      <xdr:col>23</xdr:col>
      <xdr:colOff>184150</xdr:colOff>
      <xdr:row>85</xdr:row>
      <xdr:rowOff>65351</xdr:rowOff>
    </xdr:to>
    <xdr:sp macro="" textlink="">
      <xdr:nvSpPr>
        <xdr:cNvPr id="208" name="楕円 207"/>
        <xdr:cNvSpPr/>
      </xdr:nvSpPr>
      <xdr:spPr>
        <a:xfrm>
          <a:off x="4902200" y="145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107278</xdr:rowOff>
    </xdr:from>
    <xdr:ext cx="762000" cy="259045"/>
    <xdr:sp macro="" textlink="">
      <xdr:nvSpPr>
        <xdr:cNvPr id="209" name="人件費・物件費等の状況該当値テキスト"/>
        <xdr:cNvSpPr txBox="1"/>
      </xdr:nvSpPr>
      <xdr:spPr>
        <a:xfrm>
          <a:off x="5041900" y="1450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84</xdr:row>
      <xdr:rowOff>141019</xdr:rowOff>
    </xdr:from>
    <xdr:to>
      <xdr:col>19</xdr:col>
      <xdr:colOff>184150</xdr:colOff>
      <xdr:row>85</xdr:row>
      <xdr:rowOff>71169</xdr:rowOff>
    </xdr:to>
    <xdr:sp macro="" textlink="">
      <xdr:nvSpPr>
        <xdr:cNvPr id="210" name="楕円 209"/>
        <xdr:cNvSpPr/>
      </xdr:nvSpPr>
      <xdr:spPr>
        <a:xfrm>
          <a:off x="4064000" y="14542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55946</xdr:rowOff>
    </xdr:from>
    <xdr:ext cx="736600" cy="259045"/>
    <xdr:sp macro="" textlink="">
      <xdr:nvSpPr>
        <xdr:cNvPr id="211" name="テキスト ボックス 210"/>
        <xdr:cNvSpPr txBox="1"/>
      </xdr:nvSpPr>
      <xdr:spPr>
        <a:xfrm>
          <a:off x="3733800" y="146291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84</xdr:row>
      <xdr:rowOff>139638</xdr:rowOff>
    </xdr:from>
    <xdr:to>
      <xdr:col>15</xdr:col>
      <xdr:colOff>133350</xdr:colOff>
      <xdr:row>85</xdr:row>
      <xdr:rowOff>69788</xdr:rowOff>
    </xdr:to>
    <xdr:sp macro="" textlink="">
      <xdr:nvSpPr>
        <xdr:cNvPr id="212" name="楕円 211"/>
        <xdr:cNvSpPr/>
      </xdr:nvSpPr>
      <xdr:spPr>
        <a:xfrm>
          <a:off x="3175000" y="14541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54565</xdr:rowOff>
    </xdr:from>
    <xdr:ext cx="762000" cy="259045"/>
    <xdr:sp macro="" textlink="">
      <xdr:nvSpPr>
        <xdr:cNvPr id="213" name="テキスト ボックス 212"/>
        <xdr:cNvSpPr txBox="1"/>
      </xdr:nvSpPr>
      <xdr:spPr>
        <a:xfrm>
          <a:off x="2844800" y="146278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84</xdr:row>
      <xdr:rowOff>142546</xdr:rowOff>
    </xdr:from>
    <xdr:to>
      <xdr:col>11</xdr:col>
      <xdr:colOff>82550</xdr:colOff>
      <xdr:row>85</xdr:row>
      <xdr:rowOff>72696</xdr:rowOff>
    </xdr:to>
    <xdr:sp macro="" textlink="">
      <xdr:nvSpPr>
        <xdr:cNvPr id="214" name="楕円 213"/>
        <xdr:cNvSpPr/>
      </xdr:nvSpPr>
      <xdr:spPr>
        <a:xfrm>
          <a:off x="2286000" y="1454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85</xdr:row>
      <xdr:rowOff>57473</xdr:rowOff>
    </xdr:from>
    <xdr:ext cx="762000" cy="259045"/>
    <xdr:sp macro="" textlink="">
      <xdr:nvSpPr>
        <xdr:cNvPr id="215" name="テキスト ボックス 214"/>
        <xdr:cNvSpPr txBox="1"/>
      </xdr:nvSpPr>
      <xdr:spPr>
        <a:xfrm>
          <a:off x="1955800" y="14630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140979</xdr:rowOff>
    </xdr:from>
    <xdr:to>
      <xdr:col>7</xdr:col>
      <xdr:colOff>31750</xdr:colOff>
      <xdr:row>85</xdr:row>
      <xdr:rowOff>71129</xdr:rowOff>
    </xdr:to>
    <xdr:sp macro="" textlink="">
      <xdr:nvSpPr>
        <xdr:cNvPr id="216" name="楕円 215"/>
        <xdr:cNvSpPr/>
      </xdr:nvSpPr>
      <xdr:spPr>
        <a:xfrm>
          <a:off x="1397000" y="14542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85</xdr:row>
      <xdr:rowOff>55906</xdr:rowOff>
    </xdr:from>
    <xdr:ext cx="762000" cy="259045"/>
    <xdr:sp macro="" textlink="">
      <xdr:nvSpPr>
        <xdr:cNvPr id="217" name="テキスト ボックス 216"/>
        <xdr:cNvSpPr txBox="1"/>
      </xdr:nvSpPr>
      <xdr:spPr>
        <a:xfrm>
          <a:off x="1066800" y="146291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189097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74</xdr:col>
      <xdr:colOff>83955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月から実施している高齢層職員の昇給抑制や平成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月から実施した給与制度総合的な見直しなどの効果により、前年度から</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ポイント改善した。</a:t>
          </a:r>
        </a:p>
        <a:p>
          <a:r>
            <a:rPr kumimoji="1" lang="ja-JP" altLang="en-US" sz="1300">
              <a:latin typeface="ＭＳ Ｐゴシック" panose="020B0600070205080204" pitchFamily="50" charset="-128"/>
              <a:ea typeface="ＭＳ Ｐゴシック" panose="020B0600070205080204" pitchFamily="50" charset="-128"/>
            </a:rPr>
            <a:t>・今後も、人事委員会勧告等を踏まえ、引き続き適正な給与水準の確保に努めていく。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33866</xdr:rowOff>
    </xdr:from>
    <xdr:to>
      <xdr:col>81</xdr:col>
      <xdr:colOff>44450</xdr:colOff>
      <xdr:row>88</xdr:row>
      <xdr:rowOff>40216</xdr:rowOff>
    </xdr:to>
    <xdr:cxnSp macro="">
      <xdr:nvCxnSpPr>
        <xdr:cNvPr id="244" name="直線コネクタ 243"/>
        <xdr:cNvCxnSpPr/>
      </xdr:nvCxnSpPr>
      <xdr:spPr>
        <a:xfrm flipV="1">
          <a:off x="17018000" y="13921316"/>
          <a:ext cx="0" cy="12065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12293</xdr:rowOff>
    </xdr:from>
    <xdr:ext cx="762000" cy="259045"/>
    <xdr:sp macro="" textlink="">
      <xdr:nvSpPr>
        <xdr:cNvPr id="245"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40216</xdr:rowOff>
    </xdr:from>
    <xdr:to>
      <xdr:col>81</xdr:col>
      <xdr:colOff>133350</xdr:colOff>
      <xdr:row>88</xdr:row>
      <xdr:rowOff>40216</xdr:rowOff>
    </xdr:to>
    <xdr:cxnSp macro="">
      <xdr:nvCxnSpPr>
        <xdr:cNvPr id="246" name="直線コネクタ 245"/>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120243</xdr:rowOff>
    </xdr:from>
    <xdr:ext cx="762000" cy="259045"/>
    <xdr:sp macro="" textlink="">
      <xdr:nvSpPr>
        <xdr:cNvPr id="247" name="給与水準   （国との比較）最大値テキスト"/>
        <xdr:cNvSpPr txBox="1"/>
      </xdr:nvSpPr>
      <xdr:spPr>
        <a:xfrm>
          <a:off x="17106900" y="13664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33866</xdr:rowOff>
    </xdr:from>
    <xdr:to>
      <xdr:col>81</xdr:col>
      <xdr:colOff>133350</xdr:colOff>
      <xdr:row>81</xdr:row>
      <xdr:rowOff>33866</xdr:rowOff>
    </xdr:to>
    <xdr:cxnSp macro="">
      <xdr:nvCxnSpPr>
        <xdr:cNvPr id="248" name="直線コネクタ 247"/>
        <xdr:cNvCxnSpPr/>
      </xdr:nvCxnSpPr>
      <xdr:spPr>
        <a:xfrm>
          <a:off x="16929100" y="13921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84</xdr:row>
      <xdr:rowOff>122766</xdr:rowOff>
    </xdr:from>
    <xdr:to>
      <xdr:col>81</xdr:col>
      <xdr:colOff>44450</xdr:colOff>
      <xdr:row>85</xdr:row>
      <xdr:rowOff>31750</xdr:rowOff>
    </xdr:to>
    <xdr:cxnSp macro="">
      <xdr:nvCxnSpPr>
        <xdr:cNvPr id="249" name="直線コネクタ 248"/>
        <xdr:cNvCxnSpPr/>
      </xdr:nvCxnSpPr>
      <xdr:spPr>
        <a:xfrm flipV="1">
          <a:off x="16179800" y="14524566"/>
          <a:ext cx="8382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82</xdr:row>
      <xdr:rowOff>99077</xdr:rowOff>
    </xdr:from>
    <xdr:ext cx="762000" cy="259045"/>
    <xdr:sp macro="" textlink="">
      <xdr:nvSpPr>
        <xdr:cNvPr id="250" name="給与水準   （国との比較）平均値テキスト"/>
        <xdr:cNvSpPr txBox="1"/>
      </xdr:nvSpPr>
      <xdr:spPr>
        <a:xfrm>
          <a:off x="17106900" y="14157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82550</xdr:rowOff>
    </xdr:from>
    <xdr:to>
      <xdr:col>81</xdr:col>
      <xdr:colOff>95250</xdr:colOff>
      <xdr:row>84</xdr:row>
      <xdr:rowOff>12700</xdr:rowOff>
    </xdr:to>
    <xdr:sp macro="" textlink="">
      <xdr:nvSpPr>
        <xdr:cNvPr id="251" name="フローチャート: 判断 250"/>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31750</xdr:rowOff>
    </xdr:from>
    <xdr:to>
      <xdr:col>77</xdr:col>
      <xdr:colOff>44450</xdr:colOff>
      <xdr:row>86</xdr:row>
      <xdr:rowOff>21166</xdr:rowOff>
    </xdr:to>
    <xdr:cxnSp macro="">
      <xdr:nvCxnSpPr>
        <xdr:cNvPr id="252" name="直線コネクタ 251"/>
        <xdr:cNvCxnSpPr/>
      </xdr:nvCxnSpPr>
      <xdr:spPr>
        <a:xfrm flipV="1">
          <a:off x="15290800" y="14605000"/>
          <a:ext cx="889000" cy="160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83</xdr:row>
      <xdr:rowOff>162984</xdr:rowOff>
    </xdr:from>
    <xdr:to>
      <xdr:col>77</xdr:col>
      <xdr:colOff>95250</xdr:colOff>
      <xdr:row>84</xdr:row>
      <xdr:rowOff>93134</xdr:rowOff>
    </xdr:to>
    <xdr:sp macro="" textlink="">
      <xdr:nvSpPr>
        <xdr:cNvPr id="253" name="フローチャート: 判断 252"/>
        <xdr:cNvSpPr/>
      </xdr:nvSpPr>
      <xdr:spPr>
        <a:xfrm>
          <a:off x="16129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82</xdr:row>
      <xdr:rowOff>103311</xdr:rowOff>
    </xdr:from>
    <xdr:ext cx="736600" cy="259045"/>
    <xdr:sp macro="" textlink="">
      <xdr:nvSpPr>
        <xdr:cNvPr id="254" name="テキスト ボックス 253"/>
        <xdr:cNvSpPr txBox="1"/>
      </xdr:nvSpPr>
      <xdr:spPr>
        <a:xfrm>
          <a:off x="15798800" y="14162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21166</xdr:rowOff>
    </xdr:from>
    <xdr:to>
      <xdr:col>72</xdr:col>
      <xdr:colOff>203200</xdr:colOff>
      <xdr:row>86</xdr:row>
      <xdr:rowOff>21166</xdr:rowOff>
    </xdr:to>
    <xdr:cxnSp macro="">
      <xdr:nvCxnSpPr>
        <xdr:cNvPr id="255" name="直線コネクタ 254"/>
        <xdr:cNvCxnSpPr/>
      </xdr:nvCxnSpPr>
      <xdr:spPr>
        <a:xfrm>
          <a:off x="14401800" y="1476586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152400</xdr:rowOff>
    </xdr:from>
    <xdr:to>
      <xdr:col>73</xdr:col>
      <xdr:colOff>44450</xdr:colOff>
      <xdr:row>85</xdr:row>
      <xdr:rowOff>82550</xdr:rowOff>
    </xdr:to>
    <xdr:sp macro="" textlink="">
      <xdr:nvSpPr>
        <xdr:cNvPr id="256" name="フローチャート: 判断 255"/>
        <xdr:cNvSpPr/>
      </xdr:nvSpPr>
      <xdr:spPr>
        <a:xfrm>
          <a:off x="15240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92727</xdr:rowOff>
    </xdr:from>
    <xdr:ext cx="762000" cy="259045"/>
    <xdr:sp macro="" textlink="">
      <xdr:nvSpPr>
        <xdr:cNvPr id="257" name="テキスト ボックス 256"/>
        <xdr:cNvSpPr txBox="1"/>
      </xdr:nvSpPr>
      <xdr:spPr>
        <a:xfrm>
          <a:off x="14909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122766</xdr:rowOff>
    </xdr:from>
    <xdr:to>
      <xdr:col>68</xdr:col>
      <xdr:colOff>152400</xdr:colOff>
      <xdr:row>86</xdr:row>
      <xdr:rowOff>21166</xdr:rowOff>
    </xdr:to>
    <xdr:cxnSp macro="">
      <xdr:nvCxnSpPr>
        <xdr:cNvPr id="258" name="直線コネクタ 257"/>
        <xdr:cNvCxnSpPr/>
      </xdr:nvCxnSpPr>
      <xdr:spPr>
        <a:xfrm>
          <a:off x="13512800" y="14524566"/>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152400</xdr:rowOff>
    </xdr:from>
    <xdr:to>
      <xdr:col>68</xdr:col>
      <xdr:colOff>203200</xdr:colOff>
      <xdr:row>85</xdr:row>
      <xdr:rowOff>82550</xdr:rowOff>
    </xdr:to>
    <xdr:sp macro="" textlink="">
      <xdr:nvSpPr>
        <xdr:cNvPr id="259" name="フローチャート: 判断 258"/>
        <xdr:cNvSpPr/>
      </xdr:nvSpPr>
      <xdr:spPr>
        <a:xfrm>
          <a:off x="14351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92727</xdr:rowOff>
    </xdr:from>
    <xdr:ext cx="762000" cy="259045"/>
    <xdr:sp macro="" textlink="">
      <xdr:nvSpPr>
        <xdr:cNvPr id="260" name="テキスト ボックス 259"/>
        <xdr:cNvSpPr txBox="1"/>
      </xdr:nvSpPr>
      <xdr:spPr>
        <a:xfrm>
          <a:off x="14020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83</xdr:row>
      <xdr:rowOff>162984</xdr:rowOff>
    </xdr:from>
    <xdr:to>
      <xdr:col>64</xdr:col>
      <xdr:colOff>152400</xdr:colOff>
      <xdr:row>84</xdr:row>
      <xdr:rowOff>93134</xdr:rowOff>
    </xdr:to>
    <xdr:sp macro="" textlink="">
      <xdr:nvSpPr>
        <xdr:cNvPr id="261" name="フローチャート: 判断 260"/>
        <xdr:cNvSpPr/>
      </xdr:nvSpPr>
      <xdr:spPr>
        <a:xfrm>
          <a:off x="13462000" y="14393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82</xdr:row>
      <xdr:rowOff>103311</xdr:rowOff>
    </xdr:from>
    <xdr:ext cx="762000" cy="259045"/>
    <xdr:sp macro="" textlink="">
      <xdr:nvSpPr>
        <xdr:cNvPr id="262" name="テキスト ボックス 261"/>
        <xdr:cNvSpPr txBox="1"/>
      </xdr:nvSpPr>
      <xdr:spPr>
        <a:xfrm>
          <a:off x="13131800" y="14162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71966</xdr:rowOff>
    </xdr:from>
    <xdr:to>
      <xdr:col>81</xdr:col>
      <xdr:colOff>95250</xdr:colOff>
      <xdr:row>85</xdr:row>
      <xdr:rowOff>2116</xdr:rowOff>
    </xdr:to>
    <xdr:sp macro="" textlink="">
      <xdr:nvSpPr>
        <xdr:cNvPr id="268" name="楕円 267"/>
        <xdr:cNvSpPr/>
      </xdr:nvSpPr>
      <xdr:spPr>
        <a:xfrm>
          <a:off x="169672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84</xdr:row>
      <xdr:rowOff>44043</xdr:rowOff>
    </xdr:from>
    <xdr:ext cx="762000" cy="259045"/>
    <xdr:sp macro="" textlink="">
      <xdr:nvSpPr>
        <xdr:cNvPr id="269" name="給与水準   （国との比較）該当値テキスト"/>
        <xdr:cNvSpPr txBox="1"/>
      </xdr:nvSpPr>
      <xdr:spPr>
        <a:xfrm>
          <a:off x="17106900" y="14445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84</xdr:row>
      <xdr:rowOff>152400</xdr:rowOff>
    </xdr:from>
    <xdr:to>
      <xdr:col>77</xdr:col>
      <xdr:colOff>95250</xdr:colOff>
      <xdr:row>85</xdr:row>
      <xdr:rowOff>82550</xdr:rowOff>
    </xdr:to>
    <xdr:sp macro="" textlink="">
      <xdr:nvSpPr>
        <xdr:cNvPr id="270" name="楕円 269"/>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67327</xdr:rowOff>
    </xdr:from>
    <xdr:ext cx="736600" cy="259045"/>
    <xdr:sp macro="" textlink="">
      <xdr:nvSpPr>
        <xdr:cNvPr id="271" name="テキスト ボックス 270"/>
        <xdr:cNvSpPr txBox="1"/>
      </xdr:nvSpPr>
      <xdr:spPr>
        <a:xfrm>
          <a:off x="15798800" y="1464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141816</xdr:rowOff>
    </xdr:from>
    <xdr:to>
      <xdr:col>73</xdr:col>
      <xdr:colOff>44450</xdr:colOff>
      <xdr:row>86</xdr:row>
      <xdr:rowOff>71966</xdr:rowOff>
    </xdr:to>
    <xdr:sp macro="" textlink="">
      <xdr:nvSpPr>
        <xdr:cNvPr id="272" name="楕円 271"/>
        <xdr:cNvSpPr/>
      </xdr:nvSpPr>
      <xdr:spPr>
        <a:xfrm>
          <a:off x="15240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56743</xdr:rowOff>
    </xdr:from>
    <xdr:ext cx="762000" cy="259045"/>
    <xdr:sp macro="" textlink="">
      <xdr:nvSpPr>
        <xdr:cNvPr id="273" name="テキスト ボックス 272"/>
        <xdr:cNvSpPr txBox="1"/>
      </xdr:nvSpPr>
      <xdr:spPr>
        <a:xfrm>
          <a:off x="14909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141816</xdr:rowOff>
    </xdr:from>
    <xdr:to>
      <xdr:col>68</xdr:col>
      <xdr:colOff>203200</xdr:colOff>
      <xdr:row>86</xdr:row>
      <xdr:rowOff>71966</xdr:rowOff>
    </xdr:to>
    <xdr:sp macro="" textlink="">
      <xdr:nvSpPr>
        <xdr:cNvPr id="274" name="楕円 273"/>
        <xdr:cNvSpPr/>
      </xdr:nvSpPr>
      <xdr:spPr>
        <a:xfrm>
          <a:off x="14351000" y="14715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56743</xdr:rowOff>
    </xdr:from>
    <xdr:ext cx="762000" cy="259045"/>
    <xdr:sp macro="" textlink="">
      <xdr:nvSpPr>
        <xdr:cNvPr id="275" name="テキスト ボックス 274"/>
        <xdr:cNvSpPr txBox="1"/>
      </xdr:nvSpPr>
      <xdr:spPr>
        <a:xfrm>
          <a:off x="14020800" y="14801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76" name="楕円 275"/>
        <xdr:cNvSpPr/>
      </xdr:nvSpPr>
      <xdr:spPr>
        <a:xfrm>
          <a:off x="13462000" y="1447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158343</xdr:rowOff>
    </xdr:from>
    <xdr:ext cx="762000" cy="259045"/>
    <xdr:sp macro="" textlink="">
      <xdr:nvSpPr>
        <xdr:cNvPr id="277" name="テキスト ボックス 276"/>
        <xdr:cNvSpPr txBox="1"/>
      </xdr:nvSpPr>
      <xdr:spPr>
        <a:xfrm>
          <a:off x="13131800" y="14560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115813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a:t>
          </a:r>
          <a:r>
            <a:rPr kumimoji="1" lang="ja-JP" altLang="en-US" sz="1300" b="1">
              <a:latin typeface="ＭＳ Ｐゴシック" panose="020B0600070205080204" pitchFamily="50" charset="-128"/>
              <a:ea typeface="ＭＳ Ｐゴシック" panose="020B0600070205080204" pitchFamily="50" charset="-128"/>
            </a:rPr>
            <a:t>万人当たり職員数</a:t>
          </a:r>
        </a:p>
      </xdr:txBody>
    </xdr:sp>
    <xdr:clientData/>
  </xdr:oneCellAnchor>
  <xdr:oneCellAnchor>
    <xdr:from>
      <xdr:col>75</xdr:col>
      <xdr:colOff>157237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[1,178.62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万人当たり職員数の分析欄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」に基づき、人口減少問題等の新たな行政需要を踏まえながら、職員の年齢構成も考慮し、計画的な定員管理を行っていくこととしている。</a:t>
          </a:r>
        </a:p>
        <a:p>
          <a:r>
            <a:rPr kumimoji="1" lang="ja-JP" altLang="en-US" sz="1300">
              <a:latin typeface="ＭＳ Ｐゴシック" panose="020B0600070205080204" pitchFamily="50" charset="-128"/>
              <a:ea typeface="ＭＳ Ｐゴシック" panose="020B0600070205080204" pitchFamily="50" charset="-128"/>
            </a:rPr>
            <a:t>・同グループに指定都市を含む府県が多く含まれているため（</a:t>
          </a:r>
          <a:r>
            <a:rPr kumimoji="1" lang="en-US" altLang="ja-JP" sz="1300">
              <a:latin typeface="ＭＳ Ｐゴシック" panose="020B0600070205080204" pitchFamily="50" charset="-128"/>
              <a:ea typeface="ＭＳ Ｐゴシック" panose="020B0600070205080204" pitchFamily="50" charset="-128"/>
            </a:rPr>
            <a:t>12/21</a:t>
          </a:r>
          <a:r>
            <a:rPr kumimoji="1" lang="ja-JP" altLang="en-US" sz="1300">
              <a:latin typeface="ＭＳ Ｐゴシック" panose="020B0600070205080204" pitchFamily="50" charset="-128"/>
              <a:ea typeface="ＭＳ Ｐゴシック" panose="020B0600070205080204" pitchFamily="50" charset="-128"/>
            </a:rPr>
            <a:t>府県）、グループ内の比較では、人口</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万人当たりの職員数が多い傾向にある。</a:t>
          </a:r>
        </a:p>
        <a:p>
          <a:r>
            <a:rPr kumimoji="1" lang="ja-JP" altLang="en-US" sz="1300">
              <a:latin typeface="ＭＳ Ｐゴシック" panose="020B0600070205080204" pitchFamily="50" charset="-128"/>
              <a:ea typeface="ＭＳ Ｐゴシック" panose="020B0600070205080204" pitchFamily="50" charset="-128"/>
            </a:rPr>
            <a:t>・今後とも、行政需要に見合ったメリハリのある職員配置を行うこと等により、適正な定員管理を行っていく。</a:t>
          </a:r>
        </a:p>
      </xdr:txBody>
    </xdr:sp>
    <xdr:clientData/>
  </xdr:twoCellAnchor>
  <xdr:oneCellAnchor>
    <xdr:from>
      <xdr:col>61</xdr:col>
      <xdr:colOff>6350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163261</xdr:rowOff>
    </xdr:from>
    <xdr:to>
      <xdr:col>81</xdr:col>
      <xdr:colOff>44450</xdr:colOff>
      <xdr:row>67</xdr:row>
      <xdr:rowOff>12667</xdr:rowOff>
    </xdr:to>
    <xdr:cxnSp macro="">
      <xdr:nvCxnSpPr>
        <xdr:cNvPr id="305" name="直線コネクタ 304"/>
        <xdr:cNvCxnSpPr/>
      </xdr:nvCxnSpPr>
      <xdr:spPr>
        <a:xfrm flipV="1">
          <a:off x="17018000" y="9935911"/>
          <a:ext cx="0" cy="15639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156194</xdr:rowOff>
    </xdr:from>
    <xdr:ext cx="762000" cy="259045"/>
    <xdr:sp macro="" textlink="">
      <xdr:nvSpPr>
        <xdr:cNvPr id="306" name="定員管理の状況最小値テキスト"/>
        <xdr:cNvSpPr txBox="1"/>
      </xdr:nvSpPr>
      <xdr:spPr>
        <a:xfrm>
          <a:off x="17106900" y="114718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12667</xdr:rowOff>
    </xdr:from>
    <xdr:to>
      <xdr:col>81</xdr:col>
      <xdr:colOff>133350</xdr:colOff>
      <xdr:row>67</xdr:row>
      <xdr:rowOff>12667</xdr:rowOff>
    </xdr:to>
    <xdr:cxnSp macro="">
      <xdr:nvCxnSpPr>
        <xdr:cNvPr id="307" name="直線コネクタ 306"/>
        <xdr:cNvCxnSpPr/>
      </xdr:nvCxnSpPr>
      <xdr:spPr>
        <a:xfrm>
          <a:off x="16929100" y="114998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78188</xdr:rowOff>
    </xdr:from>
    <xdr:ext cx="762000" cy="259045"/>
    <xdr:sp macro="" textlink="">
      <xdr:nvSpPr>
        <xdr:cNvPr id="308" name="定員管理の状況最大値テキスト"/>
        <xdr:cNvSpPr txBox="1"/>
      </xdr:nvSpPr>
      <xdr:spPr>
        <a:xfrm>
          <a:off x="17106900" y="96793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163261</xdr:rowOff>
    </xdr:from>
    <xdr:to>
      <xdr:col>81</xdr:col>
      <xdr:colOff>133350</xdr:colOff>
      <xdr:row>57</xdr:row>
      <xdr:rowOff>163261</xdr:rowOff>
    </xdr:to>
    <xdr:cxnSp macro="">
      <xdr:nvCxnSpPr>
        <xdr:cNvPr id="309" name="直線コネクタ 308"/>
        <xdr:cNvCxnSpPr/>
      </xdr:nvCxnSpPr>
      <xdr:spPr>
        <a:xfrm>
          <a:off x="16929100" y="9935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65</xdr:row>
      <xdr:rowOff>7372</xdr:rowOff>
    </xdr:from>
    <xdr:to>
      <xdr:col>81</xdr:col>
      <xdr:colOff>44450</xdr:colOff>
      <xdr:row>65</xdr:row>
      <xdr:rowOff>9925</xdr:rowOff>
    </xdr:to>
    <xdr:cxnSp macro="">
      <xdr:nvCxnSpPr>
        <xdr:cNvPr id="310" name="直線コネクタ 309"/>
        <xdr:cNvCxnSpPr/>
      </xdr:nvCxnSpPr>
      <xdr:spPr>
        <a:xfrm>
          <a:off x="16179800" y="11151622"/>
          <a:ext cx="838200" cy="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58785</xdr:rowOff>
    </xdr:from>
    <xdr:ext cx="762000" cy="259045"/>
    <xdr:sp macro="" textlink="">
      <xdr:nvSpPr>
        <xdr:cNvPr id="311" name="定員管理の状況平均値テキスト"/>
        <xdr:cNvSpPr txBox="1"/>
      </xdr:nvSpPr>
      <xdr:spPr>
        <a:xfrm>
          <a:off x="17106900" y="10345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42258</xdr:rowOff>
    </xdr:from>
    <xdr:to>
      <xdr:col>81</xdr:col>
      <xdr:colOff>95250</xdr:colOff>
      <xdr:row>61</xdr:row>
      <xdr:rowOff>143858</xdr:rowOff>
    </xdr:to>
    <xdr:sp macro="" textlink="">
      <xdr:nvSpPr>
        <xdr:cNvPr id="312" name="フローチャート: 判断 311"/>
        <xdr:cNvSpPr/>
      </xdr:nvSpPr>
      <xdr:spPr>
        <a:xfrm>
          <a:off x="16967200" y="10500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65</xdr:row>
      <xdr:rowOff>192</xdr:rowOff>
    </xdr:from>
    <xdr:to>
      <xdr:col>77</xdr:col>
      <xdr:colOff>44450</xdr:colOff>
      <xdr:row>65</xdr:row>
      <xdr:rowOff>7372</xdr:rowOff>
    </xdr:to>
    <xdr:cxnSp macro="">
      <xdr:nvCxnSpPr>
        <xdr:cNvPr id="313" name="直線コネクタ 312"/>
        <xdr:cNvCxnSpPr/>
      </xdr:nvCxnSpPr>
      <xdr:spPr>
        <a:xfrm>
          <a:off x="15290800" y="11144442"/>
          <a:ext cx="889000" cy="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31983</xdr:rowOff>
    </xdr:from>
    <xdr:to>
      <xdr:col>77</xdr:col>
      <xdr:colOff>95250</xdr:colOff>
      <xdr:row>61</xdr:row>
      <xdr:rowOff>133583</xdr:rowOff>
    </xdr:to>
    <xdr:sp macro="" textlink="">
      <xdr:nvSpPr>
        <xdr:cNvPr id="314" name="フローチャート: 判断 313"/>
        <xdr:cNvSpPr/>
      </xdr:nvSpPr>
      <xdr:spPr>
        <a:xfrm>
          <a:off x="16129000" y="104904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143760</xdr:rowOff>
    </xdr:from>
    <xdr:ext cx="736600" cy="259045"/>
    <xdr:sp macro="" textlink="">
      <xdr:nvSpPr>
        <xdr:cNvPr id="315" name="テキスト ボックス 314"/>
        <xdr:cNvSpPr txBox="1"/>
      </xdr:nvSpPr>
      <xdr:spPr>
        <a:xfrm>
          <a:off x="15798800" y="102593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64</xdr:row>
      <xdr:rowOff>165167</xdr:rowOff>
    </xdr:from>
    <xdr:to>
      <xdr:col>72</xdr:col>
      <xdr:colOff>203200</xdr:colOff>
      <xdr:row>65</xdr:row>
      <xdr:rowOff>192</xdr:rowOff>
    </xdr:to>
    <xdr:cxnSp macro="">
      <xdr:nvCxnSpPr>
        <xdr:cNvPr id="316" name="直線コネクタ 315"/>
        <xdr:cNvCxnSpPr/>
      </xdr:nvCxnSpPr>
      <xdr:spPr>
        <a:xfrm>
          <a:off x="14401800" y="11137967"/>
          <a:ext cx="889000" cy="6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1860</xdr:rowOff>
    </xdr:from>
    <xdr:to>
      <xdr:col>73</xdr:col>
      <xdr:colOff>44450</xdr:colOff>
      <xdr:row>61</xdr:row>
      <xdr:rowOff>103460</xdr:rowOff>
    </xdr:to>
    <xdr:sp macro="" textlink="">
      <xdr:nvSpPr>
        <xdr:cNvPr id="317" name="フローチャート: 判断 316"/>
        <xdr:cNvSpPr/>
      </xdr:nvSpPr>
      <xdr:spPr>
        <a:xfrm>
          <a:off x="15240000" y="10460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113637</xdr:rowOff>
    </xdr:from>
    <xdr:ext cx="762000" cy="259045"/>
    <xdr:sp macro="" textlink="">
      <xdr:nvSpPr>
        <xdr:cNvPr id="318" name="テキスト ボックス 317"/>
        <xdr:cNvSpPr txBox="1"/>
      </xdr:nvSpPr>
      <xdr:spPr>
        <a:xfrm>
          <a:off x="14909800" y="10229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64</xdr:row>
      <xdr:rowOff>158652</xdr:rowOff>
    </xdr:from>
    <xdr:to>
      <xdr:col>68</xdr:col>
      <xdr:colOff>152400</xdr:colOff>
      <xdr:row>64</xdr:row>
      <xdr:rowOff>165167</xdr:rowOff>
    </xdr:to>
    <xdr:cxnSp macro="">
      <xdr:nvCxnSpPr>
        <xdr:cNvPr id="319" name="直線コネクタ 318"/>
        <xdr:cNvCxnSpPr/>
      </xdr:nvCxnSpPr>
      <xdr:spPr>
        <a:xfrm>
          <a:off x="13512800" y="11131452"/>
          <a:ext cx="889000" cy="6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86128</xdr:rowOff>
    </xdr:from>
    <xdr:to>
      <xdr:col>68</xdr:col>
      <xdr:colOff>203200</xdr:colOff>
      <xdr:row>63</xdr:row>
      <xdr:rowOff>16278</xdr:rowOff>
    </xdr:to>
    <xdr:sp macro="" textlink="">
      <xdr:nvSpPr>
        <xdr:cNvPr id="320" name="フローチャート: 判断 319"/>
        <xdr:cNvSpPr/>
      </xdr:nvSpPr>
      <xdr:spPr>
        <a:xfrm>
          <a:off x="14351000" y="1071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26455</xdr:rowOff>
    </xdr:from>
    <xdr:ext cx="762000" cy="259045"/>
    <xdr:sp macro="" textlink="">
      <xdr:nvSpPr>
        <xdr:cNvPr id="321" name="テキスト ボックス 320"/>
        <xdr:cNvSpPr txBox="1"/>
      </xdr:nvSpPr>
      <xdr:spPr>
        <a:xfrm>
          <a:off x="14020800" y="1048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51843</xdr:rowOff>
    </xdr:from>
    <xdr:to>
      <xdr:col>64</xdr:col>
      <xdr:colOff>152400</xdr:colOff>
      <xdr:row>62</xdr:row>
      <xdr:rowOff>153443</xdr:rowOff>
    </xdr:to>
    <xdr:sp macro="" textlink="">
      <xdr:nvSpPr>
        <xdr:cNvPr id="322" name="フローチャート: 判断 321"/>
        <xdr:cNvSpPr/>
      </xdr:nvSpPr>
      <xdr:spPr>
        <a:xfrm>
          <a:off x="13462000" y="10681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163620</xdr:rowOff>
    </xdr:from>
    <xdr:ext cx="762000" cy="259045"/>
    <xdr:sp macro="" textlink="">
      <xdr:nvSpPr>
        <xdr:cNvPr id="323" name="テキスト ボックス 322"/>
        <xdr:cNvSpPr txBox="1"/>
      </xdr:nvSpPr>
      <xdr:spPr>
        <a:xfrm>
          <a:off x="13131800" y="1045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64</xdr:row>
      <xdr:rowOff>130575</xdr:rowOff>
    </xdr:from>
    <xdr:to>
      <xdr:col>81</xdr:col>
      <xdr:colOff>95250</xdr:colOff>
      <xdr:row>65</xdr:row>
      <xdr:rowOff>60725</xdr:rowOff>
    </xdr:to>
    <xdr:sp macro="" textlink="">
      <xdr:nvSpPr>
        <xdr:cNvPr id="329" name="楕円 328"/>
        <xdr:cNvSpPr/>
      </xdr:nvSpPr>
      <xdr:spPr>
        <a:xfrm>
          <a:off x="16967200" y="11103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64</xdr:row>
      <xdr:rowOff>102652</xdr:rowOff>
    </xdr:from>
    <xdr:ext cx="762000" cy="259045"/>
    <xdr:sp macro="" textlink="">
      <xdr:nvSpPr>
        <xdr:cNvPr id="330" name="定員管理の状況該当値テキスト"/>
        <xdr:cNvSpPr txBox="1"/>
      </xdr:nvSpPr>
      <xdr:spPr>
        <a:xfrm>
          <a:off x="17106900" y="1107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64</xdr:row>
      <xdr:rowOff>128022</xdr:rowOff>
    </xdr:from>
    <xdr:to>
      <xdr:col>77</xdr:col>
      <xdr:colOff>95250</xdr:colOff>
      <xdr:row>65</xdr:row>
      <xdr:rowOff>58172</xdr:rowOff>
    </xdr:to>
    <xdr:sp macro="" textlink="">
      <xdr:nvSpPr>
        <xdr:cNvPr id="331" name="楕円 330"/>
        <xdr:cNvSpPr/>
      </xdr:nvSpPr>
      <xdr:spPr>
        <a:xfrm>
          <a:off x="16129000" y="111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65</xdr:row>
      <xdr:rowOff>42949</xdr:rowOff>
    </xdr:from>
    <xdr:ext cx="736600" cy="259045"/>
    <xdr:sp macro="" textlink="">
      <xdr:nvSpPr>
        <xdr:cNvPr id="332" name="テキスト ボックス 331"/>
        <xdr:cNvSpPr txBox="1"/>
      </xdr:nvSpPr>
      <xdr:spPr>
        <a:xfrm>
          <a:off x="15798800" y="111871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64</xdr:row>
      <xdr:rowOff>120842</xdr:rowOff>
    </xdr:from>
    <xdr:to>
      <xdr:col>73</xdr:col>
      <xdr:colOff>44450</xdr:colOff>
      <xdr:row>65</xdr:row>
      <xdr:rowOff>50992</xdr:rowOff>
    </xdr:to>
    <xdr:sp macro="" textlink="">
      <xdr:nvSpPr>
        <xdr:cNvPr id="333" name="楕円 332"/>
        <xdr:cNvSpPr/>
      </xdr:nvSpPr>
      <xdr:spPr>
        <a:xfrm>
          <a:off x="15240000" y="11093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65</xdr:row>
      <xdr:rowOff>35769</xdr:rowOff>
    </xdr:from>
    <xdr:ext cx="762000" cy="259045"/>
    <xdr:sp macro="" textlink="">
      <xdr:nvSpPr>
        <xdr:cNvPr id="334" name="テキスト ボックス 333"/>
        <xdr:cNvSpPr txBox="1"/>
      </xdr:nvSpPr>
      <xdr:spPr>
        <a:xfrm>
          <a:off x="14909800" y="11180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64</xdr:row>
      <xdr:rowOff>114367</xdr:rowOff>
    </xdr:from>
    <xdr:to>
      <xdr:col>68</xdr:col>
      <xdr:colOff>203200</xdr:colOff>
      <xdr:row>65</xdr:row>
      <xdr:rowOff>44517</xdr:rowOff>
    </xdr:to>
    <xdr:sp macro="" textlink="">
      <xdr:nvSpPr>
        <xdr:cNvPr id="335" name="楕円 334"/>
        <xdr:cNvSpPr/>
      </xdr:nvSpPr>
      <xdr:spPr>
        <a:xfrm>
          <a:off x="14351000" y="11087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65</xdr:row>
      <xdr:rowOff>29294</xdr:rowOff>
    </xdr:from>
    <xdr:ext cx="762000" cy="259045"/>
    <xdr:sp macro="" textlink="">
      <xdr:nvSpPr>
        <xdr:cNvPr id="336" name="テキスト ボックス 335"/>
        <xdr:cNvSpPr txBox="1"/>
      </xdr:nvSpPr>
      <xdr:spPr>
        <a:xfrm>
          <a:off x="14020800" y="11173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64</xdr:row>
      <xdr:rowOff>107852</xdr:rowOff>
    </xdr:from>
    <xdr:to>
      <xdr:col>64</xdr:col>
      <xdr:colOff>152400</xdr:colOff>
      <xdr:row>65</xdr:row>
      <xdr:rowOff>38002</xdr:rowOff>
    </xdr:to>
    <xdr:sp macro="" textlink="">
      <xdr:nvSpPr>
        <xdr:cNvPr id="337" name="楕円 336"/>
        <xdr:cNvSpPr/>
      </xdr:nvSpPr>
      <xdr:spPr>
        <a:xfrm>
          <a:off x="13462000" y="110806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65</xdr:row>
      <xdr:rowOff>22779</xdr:rowOff>
    </xdr:from>
    <xdr:ext cx="762000" cy="259045"/>
    <xdr:sp macro="" textlink="">
      <xdr:nvSpPr>
        <xdr:cNvPr id="338" name="テキスト ボックス 337"/>
        <xdr:cNvSpPr txBox="1"/>
      </xdr:nvSpPr>
      <xdr:spPr>
        <a:xfrm>
          <a:off x="13131800" y="111670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66</xdr:col>
      <xdr:colOff>3624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74</xdr:col>
      <xdr:colOff>59876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・標準財政規模の改善等により平成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年度から減少が続いている。</a:t>
          </a: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年度は、公債償還費が減少したことにより４年連続で改善、平成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年度に比べ</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ポイント減少し、</a:t>
          </a:r>
          <a:r>
            <a:rPr kumimoji="1" lang="en-US" altLang="ja-JP" sz="1300">
              <a:latin typeface="ＭＳ Ｐゴシック" panose="020B0600070205080204" pitchFamily="50" charset="-128"/>
              <a:ea typeface="ＭＳ Ｐゴシック" panose="020B0600070205080204" pitchFamily="50" charset="-128"/>
            </a:rPr>
            <a:t>10.1</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」に基づき、事業費の節減や国庫補助金等の活用などにより、臨時財政対策債を除く県債発行額の縮減に努め、実質公債費比率の改善を図っていく。</a:t>
          </a:r>
        </a:p>
      </xdr:txBody>
    </xdr:sp>
    <xdr:clientData/>
  </xdr:twoCellAnchor>
  <xdr:oneCellAnchor>
    <xdr:from>
      <xdr:col>61</xdr:col>
      <xdr:colOff>6350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53" name="直線コネクタ 352"/>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54" name="テキスト ボックス 353"/>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55" name="直線コネクタ 354"/>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56" name="テキスト ボックス 355"/>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57" name="直線コネクタ 356"/>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58" name="テキスト ボックス 357"/>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59" name="直線コネクタ 358"/>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60" name="テキスト ボックス 359"/>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61" name="直線コネクタ 360"/>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62" name="テキスト ボックス 361"/>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63" name="直線コネクタ 362"/>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34</xdr:row>
      <xdr:rowOff>151691</xdr:rowOff>
    </xdr:from>
    <xdr:ext cx="762000" cy="259045"/>
    <xdr:sp macro="" textlink="">
      <xdr:nvSpPr>
        <xdr:cNvPr id="364" name="テキスト ボックス 363"/>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65" name="直線コネクタ 364"/>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32</xdr:row>
      <xdr:rowOff>149877</xdr:rowOff>
    </xdr:from>
    <xdr:ext cx="762000" cy="259045"/>
    <xdr:sp macro="" textlink="">
      <xdr:nvSpPr>
        <xdr:cNvPr id="366" name="テキスト ボックス 365"/>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47</xdr:row>
      <xdr:rowOff>133350</xdr:rowOff>
    </xdr:to>
    <xdr:sp macro="" textlink="">
      <xdr:nvSpPr>
        <xdr:cNvPr id="36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156936</xdr:rowOff>
    </xdr:from>
    <xdr:to>
      <xdr:col>81</xdr:col>
      <xdr:colOff>44450</xdr:colOff>
      <xdr:row>44</xdr:row>
      <xdr:rowOff>96157</xdr:rowOff>
    </xdr:to>
    <xdr:cxnSp macro="">
      <xdr:nvCxnSpPr>
        <xdr:cNvPr id="368" name="直線コネクタ 367"/>
        <xdr:cNvCxnSpPr/>
      </xdr:nvCxnSpPr>
      <xdr:spPr>
        <a:xfrm flipV="1">
          <a:off x="17018000" y="6157686"/>
          <a:ext cx="0" cy="148227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68234</xdr:rowOff>
    </xdr:from>
    <xdr:ext cx="762000" cy="259045"/>
    <xdr:sp macro="" textlink="">
      <xdr:nvSpPr>
        <xdr:cNvPr id="369" name="公債費負担の状況最小値テキスト"/>
        <xdr:cNvSpPr txBox="1"/>
      </xdr:nvSpPr>
      <xdr:spPr>
        <a:xfrm>
          <a:off x="17106900" y="761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96157</xdr:rowOff>
    </xdr:from>
    <xdr:to>
      <xdr:col>81</xdr:col>
      <xdr:colOff>133350</xdr:colOff>
      <xdr:row>44</xdr:row>
      <xdr:rowOff>96157</xdr:rowOff>
    </xdr:to>
    <xdr:cxnSp macro="">
      <xdr:nvCxnSpPr>
        <xdr:cNvPr id="370" name="直線コネクタ 369"/>
        <xdr:cNvCxnSpPr/>
      </xdr:nvCxnSpPr>
      <xdr:spPr>
        <a:xfrm>
          <a:off x="16929100" y="763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71863</xdr:rowOff>
    </xdr:from>
    <xdr:ext cx="762000" cy="259045"/>
    <xdr:sp macro="" textlink="">
      <xdr:nvSpPr>
        <xdr:cNvPr id="371" name="公債費負担の状況最大値テキスト"/>
        <xdr:cNvSpPr txBox="1"/>
      </xdr:nvSpPr>
      <xdr:spPr>
        <a:xfrm>
          <a:off x="17106900" y="5901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156936</xdr:rowOff>
    </xdr:from>
    <xdr:to>
      <xdr:col>81</xdr:col>
      <xdr:colOff>133350</xdr:colOff>
      <xdr:row>35</xdr:row>
      <xdr:rowOff>156936</xdr:rowOff>
    </xdr:to>
    <xdr:cxnSp macro="">
      <xdr:nvCxnSpPr>
        <xdr:cNvPr id="372" name="直線コネクタ 371"/>
        <xdr:cNvCxnSpPr/>
      </xdr:nvCxnSpPr>
      <xdr:spPr>
        <a:xfrm>
          <a:off x="16929100" y="6157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141514</xdr:rowOff>
    </xdr:from>
    <xdr:to>
      <xdr:col>81</xdr:col>
      <xdr:colOff>44450</xdr:colOff>
      <xdr:row>38</xdr:row>
      <xdr:rowOff>56243</xdr:rowOff>
    </xdr:to>
    <xdr:cxnSp macro="">
      <xdr:nvCxnSpPr>
        <xdr:cNvPr id="373" name="直線コネクタ 372"/>
        <xdr:cNvCxnSpPr/>
      </xdr:nvCxnSpPr>
      <xdr:spPr>
        <a:xfrm flipV="1">
          <a:off x="16179800" y="6485164"/>
          <a:ext cx="8382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99077</xdr:rowOff>
    </xdr:from>
    <xdr:ext cx="762000" cy="259045"/>
    <xdr:sp macro="" textlink="">
      <xdr:nvSpPr>
        <xdr:cNvPr id="374" name="公債費負担の状況平均値テキスト"/>
        <xdr:cNvSpPr txBox="1"/>
      </xdr:nvSpPr>
      <xdr:spPr>
        <a:xfrm>
          <a:off x="17106900" y="6785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127000</xdr:rowOff>
    </xdr:from>
    <xdr:to>
      <xdr:col>81</xdr:col>
      <xdr:colOff>95250</xdr:colOff>
      <xdr:row>40</xdr:row>
      <xdr:rowOff>57150</xdr:rowOff>
    </xdr:to>
    <xdr:sp macro="" textlink="">
      <xdr:nvSpPr>
        <xdr:cNvPr id="375" name="フローチャート: 判断 374"/>
        <xdr:cNvSpPr/>
      </xdr:nvSpPr>
      <xdr:spPr>
        <a:xfrm>
          <a:off x="16967200" y="681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56243</xdr:rowOff>
    </xdr:from>
    <xdr:to>
      <xdr:col>77</xdr:col>
      <xdr:colOff>44450</xdr:colOff>
      <xdr:row>38</xdr:row>
      <xdr:rowOff>142422</xdr:rowOff>
    </xdr:to>
    <xdr:cxnSp macro="">
      <xdr:nvCxnSpPr>
        <xdr:cNvPr id="376" name="直線コネクタ 375"/>
        <xdr:cNvCxnSpPr/>
      </xdr:nvCxnSpPr>
      <xdr:spPr>
        <a:xfrm flipV="1">
          <a:off x="15290800" y="6571343"/>
          <a:ext cx="889000" cy="86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24493</xdr:rowOff>
    </xdr:from>
    <xdr:to>
      <xdr:col>77</xdr:col>
      <xdr:colOff>95250</xdr:colOff>
      <xdr:row>40</xdr:row>
      <xdr:rowOff>126093</xdr:rowOff>
    </xdr:to>
    <xdr:sp macro="" textlink="">
      <xdr:nvSpPr>
        <xdr:cNvPr id="377" name="フローチャート: 判断 376"/>
        <xdr:cNvSpPr/>
      </xdr:nvSpPr>
      <xdr:spPr>
        <a:xfrm>
          <a:off x="16129000" y="6882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110870</xdr:rowOff>
    </xdr:from>
    <xdr:ext cx="736600" cy="259045"/>
    <xdr:sp macro="" textlink="">
      <xdr:nvSpPr>
        <xdr:cNvPr id="378" name="テキスト ボックス 377"/>
        <xdr:cNvSpPr txBox="1"/>
      </xdr:nvSpPr>
      <xdr:spPr>
        <a:xfrm>
          <a:off x="15798800" y="696887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142422</xdr:rowOff>
    </xdr:from>
    <xdr:to>
      <xdr:col>72</xdr:col>
      <xdr:colOff>203200</xdr:colOff>
      <xdr:row>39</xdr:row>
      <xdr:rowOff>39915</xdr:rowOff>
    </xdr:to>
    <xdr:cxnSp macro="">
      <xdr:nvCxnSpPr>
        <xdr:cNvPr id="379" name="直線コネクタ 378"/>
        <xdr:cNvCxnSpPr/>
      </xdr:nvCxnSpPr>
      <xdr:spPr>
        <a:xfrm flipV="1">
          <a:off x="14401800" y="6657522"/>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127907</xdr:rowOff>
    </xdr:from>
    <xdr:to>
      <xdr:col>73</xdr:col>
      <xdr:colOff>44450</xdr:colOff>
      <xdr:row>41</xdr:row>
      <xdr:rowOff>58057</xdr:rowOff>
    </xdr:to>
    <xdr:sp macro="" textlink="">
      <xdr:nvSpPr>
        <xdr:cNvPr id="380" name="フローチャート: 判断 379"/>
        <xdr:cNvSpPr/>
      </xdr:nvSpPr>
      <xdr:spPr>
        <a:xfrm>
          <a:off x="15240000" y="698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42834</xdr:rowOff>
    </xdr:from>
    <xdr:ext cx="762000" cy="259045"/>
    <xdr:sp macro="" textlink="">
      <xdr:nvSpPr>
        <xdr:cNvPr id="381" name="テキスト ボックス 380"/>
        <xdr:cNvSpPr txBox="1"/>
      </xdr:nvSpPr>
      <xdr:spPr>
        <a:xfrm>
          <a:off x="14909800" y="70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39</xdr:row>
      <xdr:rowOff>39915</xdr:rowOff>
    </xdr:from>
    <xdr:to>
      <xdr:col>68</xdr:col>
      <xdr:colOff>152400</xdr:colOff>
      <xdr:row>39</xdr:row>
      <xdr:rowOff>57150</xdr:rowOff>
    </xdr:to>
    <xdr:cxnSp macro="">
      <xdr:nvCxnSpPr>
        <xdr:cNvPr id="382" name="直線コネクタ 381"/>
        <xdr:cNvCxnSpPr/>
      </xdr:nvCxnSpPr>
      <xdr:spPr>
        <a:xfrm flipV="1">
          <a:off x="13512800" y="6726465"/>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77107</xdr:rowOff>
    </xdr:from>
    <xdr:to>
      <xdr:col>68</xdr:col>
      <xdr:colOff>203200</xdr:colOff>
      <xdr:row>42</xdr:row>
      <xdr:rowOff>7257</xdr:rowOff>
    </xdr:to>
    <xdr:sp macro="" textlink="">
      <xdr:nvSpPr>
        <xdr:cNvPr id="383" name="フローチャート: 判断 382"/>
        <xdr:cNvSpPr/>
      </xdr:nvSpPr>
      <xdr:spPr>
        <a:xfrm>
          <a:off x="14351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163484</xdr:rowOff>
    </xdr:from>
    <xdr:ext cx="762000" cy="259045"/>
    <xdr:sp macro="" textlink="">
      <xdr:nvSpPr>
        <xdr:cNvPr id="384" name="テキスト ボックス 383"/>
        <xdr:cNvSpPr txBox="1"/>
      </xdr:nvSpPr>
      <xdr:spPr>
        <a:xfrm>
          <a:off x="14020800" y="7192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128815</xdr:rowOff>
    </xdr:from>
    <xdr:to>
      <xdr:col>64</xdr:col>
      <xdr:colOff>152400</xdr:colOff>
      <xdr:row>42</xdr:row>
      <xdr:rowOff>58965</xdr:rowOff>
    </xdr:to>
    <xdr:sp macro="" textlink="">
      <xdr:nvSpPr>
        <xdr:cNvPr id="385" name="フローチャート: 判断 384"/>
        <xdr:cNvSpPr/>
      </xdr:nvSpPr>
      <xdr:spPr>
        <a:xfrm>
          <a:off x="13462000" y="7158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43742</xdr:rowOff>
    </xdr:from>
    <xdr:ext cx="762000" cy="259045"/>
    <xdr:sp macro="" textlink="">
      <xdr:nvSpPr>
        <xdr:cNvPr id="386" name="テキスト ボックス 385"/>
        <xdr:cNvSpPr txBox="1"/>
      </xdr:nvSpPr>
      <xdr:spPr>
        <a:xfrm>
          <a:off x="13131800" y="7244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7" name="テキスト ボックス 38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8" name="テキスト ボックス 38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9" name="テキスト ボックス 38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0" name="テキスト ボックス 38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1" name="テキスト ボックス 39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90714</xdr:rowOff>
    </xdr:from>
    <xdr:to>
      <xdr:col>81</xdr:col>
      <xdr:colOff>95250</xdr:colOff>
      <xdr:row>38</xdr:row>
      <xdr:rowOff>20864</xdr:rowOff>
    </xdr:to>
    <xdr:sp macro="" textlink="">
      <xdr:nvSpPr>
        <xdr:cNvPr id="392" name="楕円 391"/>
        <xdr:cNvSpPr/>
      </xdr:nvSpPr>
      <xdr:spPr>
        <a:xfrm>
          <a:off x="16967200" y="643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36</xdr:row>
      <xdr:rowOff>107241</xdr:rowOff>
    </xdr:from>
    <xdr:ext cx="762000" cy="259045"/>
    <xdr:sp macro="" textlink="">
      <xdr:nvSpPr>
        <xdr:cNvPr id="393" name="公債費負担の状況該当値テキスト"/>
        <xdr:cNvSpPr txBox="1"/>
      </xdr:nvSpPr>
      <xdr:spPr>
        <a:xfrm>
          <a:off x="17106900" y="627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5443</xdr:rowOff>
    </xdr:from>
    <xdr:to>
      <xdr:col>77</xdr:col>
      <xdr:colOff>95250</xdr:colOff>
      <xdr:row>38</xdr:row>
      <xdr:rowOff>107043</xdr:rowOff>
    </xdr:to>
    <xdr:sp macro="" textlink="">
      <xdr:nvSpPr>
        <xdr:cNvPr id="394" name="楕円 393"/>
        <xdr:cNvSpPr/>
      </xdr:nvSpPr>
      <xdr:spPr>
        <a:xfrm>
          <a:off x="16129000" y="6520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117220</xdr:rowOff>
    </xdr:from>
    <xdr:ext cx="736600" cy="259045"/>
    <xdr:sp macro="" textlink="">
      <xdr:nvSpPr>
        <xdr:cNvPr id="395" name="テキスト ボックス 394"/>
        <xdr:cNvSpPr txBox="1"/>
      </xdr:nvSpPr>
      <xdr:spPr>
        <a:xfrm>
          <a:off x="15798800" y="6289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91622</xdr:rowOff>
    </xdr:from>
    <xdr:to>
      <xdr:col>73</xdr:col>
      <xdr:colOff>44450</xdr:colOff>
      <xdr:row>39</xdr:row>
      <xdr:rowOff>21772</xdr:rowOff>
    </xdr:to>
    <xdr:sp macro="" textlink="">
      <xdr:nvSpPr>
        <xdr:cNvPr id="396" name="楕円 395"/>
        <xdr:cNvSpPr/>
      </xdr:nvSpPr>
      <xdr:spPr>
        <a:xfrm>
          <a:off x="15240000" y="6606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31949</xdr:rowOff>
    </xdr:from>
    <xdr:ext cx="762000" cy="259045"/>
    <xdr:sp macro="" textlink="">
      <xdr:nvSpPr>
        <xdr:cNvPr id="397" name="テキスト ボックス 396"/>
        <xdr:cNvSpPr txBox="1"/>
      </xdr:nvSpPr>
      <xdr:spPr>
        <a:xfrm>
          <a:off x="14909800" y="6375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160565</xdr:rowOff>
    </xdr:from>
    <xdr:to>
      <xdr:col>68</xdr:col>
      <xdr:colOff>203200</xdr:colOff>
      <xdr:row>39</xdr:row>
      <xdr:rowOff>90715</xdr:rowOff>
    </xdr:to>
    <xdr:sp macro="" textlink="">
      <xdr:nvSpPr>
        <xdr:cNvPr id="398" name="楕円 397"/>
        <xdr:cNvSpPr/>
      </xdr:nvSpPr>
      <xdr:spPr>
        <a:xfrm>
          <a:off x="14351000" y="6675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100892</xdr:rowOff>
    </xdr:from>
    <xdr:ext cx="762000" cy="259045"/>
    <xdr:sp macro="" textlink="">
      <xdr:nvSpPr>
        <xdr:cNvPr id="399" name="テキスト ボックス 398"/>
        <xdr:cNvSpPr txBox="1"/>
      </xdr:nvSpPr>
      <xdr:spPr>
        <a:xfrm>
          <a:off x="14020800" y="6444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6350</xdr:rowOff>
    </xdr:from>
    <xdr:to>
      <xdr:col>64</xdr:col>
      <xdr:colOff>152400</xdr:colOff>
      <xdr:row>39</xdr:row>
      <xdr:rowOff>107950</xdr:rowOff>
    </xdr:to>
    <xdr:sp macro="" textlink="">
      <xdr:nvSpPr>
        <xdr:cNvPr id="400" name="楕円 399"/>
        <xdr:cNvSpPr/>
      </xdr:nvSpPr>
      <xdr:spPr>
        <a:xfrm>
          <a:off x="13462000" y="669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118127</xdr:rowOff>
    </xdr:from>
    <xdr:ext cx="762000" cy="259045"/>
    <xdr:sp macro="" textlink="">
      <xdr:nvSpPr>
        <xdr:cNvPr id="401" name="テキスト ボックス 400"/>
        <xdr:cNvSpPr txBox="1"/>
      </xdr:nvSpPr>
      <xdr:spPr>
        <a:xfrm>
          <a:off x="13131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2" name="正方形/長方形 40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66</xdr:col>
      <xdr:colOff>86980</xdr:colOff>
      <xdr:row>9</xdr:row>
      <xdr:rowOff>50800</xdr:rowOff>
    </xdr:from>
    <xdr:ext cx="1438940" cy="309059"/>
    <xdr:sp macro="" textlink="">
      <xdr:nvSpPr>
        <xdr:cNvPr id="403" name="テキスト ボックス 402"/>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186070</xdr:colOff>
      <xdr:row>9</xdr:row>
      <xdr:rowOff>0</xdr:rowOff>
    </xdr:from>
    <xdr:ext cx="1333500" cy="359073"/>
    <xdr:sp macro="" textlink="">
      <xdr:nvSpPr>
        <xdr:cNvPr id="404" name="テキスト ボックス 403"/>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[99.6%]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5" name="正方形/長方形 40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6" name="正方形/長方形 40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7" name="正方形/長方形 40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8" name="正方形/長方形 40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9" name="正方形/長方形 40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0" name="正方形/長方形 40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1" name="正方形/長方形 41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2" name="テキスト ボックス 41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・将来負担比率は平成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年度から平成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年度までは減少傾向にあったが、平成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年度は実質的な交付税の減等に悪化、平成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年度は、支給率の見直しに伴う退職手当負担見込額の減少により改善した。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年度は、地方債現在高等の増加により、</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年度と比べ、</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ポイント増加し、</a:t>
          </a:r>
          <a:r>
            <a:rPr kumimoji="1" lang="en-US" altLang="ja-JP" sz="1300">
              <a:latin typeface="ＭＳ Ｐゴシック" panose="020B0600070205080204" pitchFamily="50" charset="-128"/>
              <a:ea typeface="ＭＳ Ｐゴシック" panose="020B0600070205080204" pitchFamily="50" charset="-128"/>
            </a:rPr>
            <a:t>99.6</a:t>
          </a:r>
          <a:r>
            <a:rPr kumimoji="1" lang="ja-JP" altLang="en-US" sz="1300">
              <a:latin typeface="ＭＳ Ｐゴシック" panose="020B0600070205080204" pitchFamily="50" charset="-128"/>
              <a:ea typeface="ＭＳ Ｐゴシック" panose="020B0600070205080204" pitchFamily="50" charset="-128"/>
            </a:rPr>
            <a:t>％となった。</a:t>
          </a:r>
        </a:p>
        <a:p>
          <a:r>
            <a:rPr kumimoji="1" lang="ja-JP" altLang="en-US" sz="1300">
              <a:latin typeface="ＭＳ Ｐゴシック" panose="020B0600070205080204" pitchFamily="50" charset="-128"/>
              <a:ea typeface="ＭＳ Ｐゴシック" panose="020B0600070205080204" pitchFamily="50" charset="-128"/>
            </a:rPr>
            <a:t>・今後、本指標の大きな比重を占める地方債残高の抑制に向けて、事業費の節減や国庫補助金等の活用などにより、臨時財政対策債を除く県債発行額の縮減に努めるなどして、将来負担の軽減を図っていく。</a:t>
          </a:r>
        </a:p>
      </xdr:txBody>
    </xdr:sp>
    <xdr:clientData/>
  </xdr:twoCellAnchor>
  <xdr:oneCellAnchor>
    <xdr:from>
      <xdr:col>61</xdr:col>
      <xdr:colOff>6350</xdr:colOff>
      <xdr:row>10</xdr:row>
      <xdr:rowOff>63500</xdr:rowOff>
    </xdr:from>
    <xdr:ext cx="298543" cy="225703"/>
    <xdr:sp macro="" textlink="">
      <xdr:nvSpPr>
        <xdr:cNvPr id="413" name="テキスト ボックス 41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4" name="直線コネクタ 41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5" name="テキスト ボックス 41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16" name="直線コネクタ 41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17" name="テキスト ボックス 41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18" name="直線コネクタ 41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19" name="テキスト ボックス 41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0" name="直線コネクタ 41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1" name="テキスト ボックス 42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22" name="直線コネクタ 42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23" name="テキスト ボックス 42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48870</xdr:rowOff>
    </xdr:from>
    <xdr:to>
      <xdr:col>81</xdr:col>
      <xdr:colOff>44450</xdr:colOff>
      <xdr:row>21</xdr:row>
      <xdr:rowOff>5029</xdr:rowOff>
    </xdr:to>
    <xdr:cxnSp macro="">
      <xdr:nvCxnSpPr>
        <xdr:cNvPr id="427" name="直線コネクタ 426"/>
        <xdr:cNvCxnSpPr/>
      </xdr:nvCxnSpPr>
      <xdr:spPr>
        <a:xfrm flipV="1">
          <a:off x="17018000" y="2449170"/>
          <a:ext cx="0" cy="11563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20</xdr:row>
      <xdr:rowOff>148556</xdr:rowOff>
    </xdr:from>
    <xdr:ext cx="762000" cy="259045"/>
    <xdr:sp macro="" textlink="">
      <xdr:nvSpPr>
        <xdr:cNvPr id="428" name="将来負担の状況最小値テキスト"/>
        <xdr:cNvSpPr txBox="1"/>
      </xdr:nvSpPr>
      <xdr:spPr>
        <a:xfrm>
          <a:off x="17106900" y="3577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21</xdr:row>
      <xdr:rowOff>5029</xdr:rowOff>
    </xdr:from>
    <xdr:to>
      <xdr:col>81</xdr:col>
      <xdr:colOff>133350</xdr:colOff>
      <xdr:row>21</xdr:row>
      <xdr:rowOff>5029</xdr:rowOff>
    </xdr:to>
    <xdr:cxnSp macro="">
      <xdr:nvCxnSpPr>
        <xdr:cNvPr id="429" name="直線コネクタ 428"/>
        <xdr:cNvCxnSpPr/>
      </xdr:nvCxnSpPr>
      <xdr:spPr>
        <a:xfrm>
          <a:off x="16929100" y="36054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135247</xdr:rowOff>
    </xdr:from>
    <xdr:ext cx="762000" cy="259045"/>
    <xdr:sp macro="" textlink="">
      <xdr:nvSpPr>
        <xdr:cNvPr id="430" name="将来負担の状況最大値テキスト"/>
        <xdr:cNvSpPr txBox="1"/>
      </xdr:nvSpPr>
      <xdr:spPr>
        <a:xfrm>
          <a:off x="17106900" y="2192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48870</xdr:rowOff>
    </xdr:from>
    <xdr:to>
      <xdr:col>81</xdr:col>
      <xdr:colOff>133350</xdr:colOff>
      <xdr:row>14</xdr:row>
      <xdr:rowOff>48870</xdr:rowOff>
    </xdr:to>
    <xdr:cxnSp macro="">
      <xdr:nvCxnSpPr>
        <xdr:cNvPr id="431" name="直線コネクタ 430"/>
        <xdr:cNvCxnSpPr/>
      </xdr:nvCxnSpPr>
      <xdr:spPr>
        <a:xfrm>
          <a:off x="16929100" y="2449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43078</xdr:rowOff>
    </xdr:from>
    <xdr:to>
      <xdr:col>81</xdr:col>
      <xdr:colOff>44450</xdr:colOff>
      <xdr:row>14</xdr:row>
      <xdr:rowOff>48870</xdr:rowOff>
    </xdr:to>
    <xdr:cxnSp macro="">
      <xdr:nvCxnSpPr>
        <xdr:cNvPr id="432" name="直線コネクタ 431"/>
        <xdr:cNvCxnSpPr/>
      </xdr:nvCxnSpPr>
      <xdr:spPr>
        <a:xfrm>
          <a:off x="16179800" y="2443378"/>
          <a:ext cx="838200" cy="5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16</xdr:row>
      <xdr:rowOff>88612</xdr:rowOff>
    </xdr:from>
    <xdr:ext cx="762000" cy="259045"/>
    <xdr:sp macro="" textlink="">
      <xdr:nvSpPr>
        <xdr:cNvPr id="433" name="将来負担の状況平均値テキスト"/>
        <xdr:cNvSpPr txBox="1"/>
      </xdr:nvSpPr>
      <xdr:spPr>
        <a:xfrm>
          <a:off x="17106900" y="283181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16</xdr:row>
      <xdr:rowOff>116535</xdr:rowOff>
    </xdr:from>
    <xdr:to>
      <xdr:col>81</xdr:col>
      <xdr:colOff>95250</xdr:colOff>
      <xdr:row>17</xdr:row>
      <xdr:rowOff>46685</xdr:rowOff>
    </xdr:to>
    <xdr:sp macro="" textlink="">
      <xdr:nvSpPr>
        <xdr:cNvPr id="434" name="フローチャート: 判断 433"/>
        <xdr:cNvSpPr/>
      </xdr:nvSpPr>
      <xdr:spPr>
        <a:xfrm>
          <a:off x="16967200" y="285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43078</xdr:rowOff>
    </xdr:from>
    <xdr:to>
      <xdr:col>77</xdr:col>
      <xdr:colOff>44450</xdr:colOff>
      <xdr:row>14</xdr:row>
      <xdr:rowOff>53213</xdr:rowOff>
    </xdr:to>
    <xdr:cxnSp macro="">
      <xdr:nvCxnSpPr>
        <xdr:cNvPr id="435" name="直線コネクタ 434"/>
        <xdr:cNvCxnSpPr/>
      </xdr:nvCxnSpPr>
      <xdr:spPr>
        <a:xfrm flipV="1">
          <a:off x="15290800" y="2443378"/>
          <a:ext cx="889000" cy="10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16</xdr:row>
      <xdr:rowOff>130048</xdr:rowOff>
    </xdr:from>
    <xdr:to>
      <xdr:col>77</xdr:col>
      <xdr:colOff>95250</xdr:colOff>
      <xdr:row>17</xdr:row>
      <xdr:rowOff>60198</xdr:rowOff>
    </xdr:to>
    <xdr:sp macro="" textlink="">
      <xdr:nvSpPr>
        <xdr:cNvPr id="436" name="フローチャート: 判断 435"/>
        <xdr:cNvSpPr/>
      </xdr:nvSpPr>
      <xdr:spPr>
        <a:xfrm>
          <a:off x="16129000" y="2873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17</xdr:row>
      <xdr:rowOff>44975</xdr:rowOff>
    </xdr:from>
    <xdr:ext cx="736600" cy="259045"/>
    <xdr:sp macro="" textlink="">
      <xdr:nvSpPr>
        <xdr:cNvPr id="437" name="テキスト ボックス 436"/>
        <xdr:cNvSpPr txBox="1"/>
      </xdr:nvSpPr>
      <xdr:spPr>
        <a:xfrm>
          <a:off x="15798800" y="2959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49835</xdr:rowOff>
    </xdr:from>
    <xdr:to>
      <xdr:col>72</xdr:col>
      <xdr:colOff>203200</xdr:colOff>
      <xdr:row>14</xdr:row>
      <xdr:rowOff>53213</xdr:rowOff>
    </xdr:to>
    <xdr:cxnSp macro="">
      <xdr:nvCxnSpPr>
        <xdr:cNvPr id="438" name="直線コネクタ 437"/>
        <xdr:cNvCxnSpPr/>
      </xdr:nvCxnSpPr>
      <xdr:spPr>
        <a:xfrm>
          <a:off x="14401800" y="2450135"/>
          <a:ext cx="889000" cy="33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16</xdr:row>
      <xdr:rowOff>121361</xdr:rowOff>
    </xdr:from>
    <xdr:to>
      <xdr:col>73</xdr:col>
      <xdr:colOff>44450</xdr:colOff>
      <xdr:row>17</xdr:row>
      <xdr:rowOff>51511</xdr:rowOff>
    </xdr:to>
    <xdr:sp macro="" textlink="">
      <xdr:nvSpPr>
        <xdr:cNvPr id="439" name="フローチャート: 判断 438"/>
        <xdr:cNvSpPr/>
      </xdr:nvSpPr>
      <xdr:spPr>
        <a:xfrm>
          <a:off x="15240000" y="286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36288</xdr:rowOff>
    </xdr:from>
    <xdr:ext cx="762000" cy="259045"/>
    <xdr:sp macro="" textlink="">
      <xdr:nvSpPr>
        <xdr:cNvPr id="440" name="テキスト ボックス 439"/>
        <xdr:cNvSpPr txBox="1"/>
      </xdr:nvSpPr>
      <xdr:spPr>
        <a:xfrm>
          <a:off x="14909800" y="2950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49835</xdr:rowOff>
    </xdr:from>
    <xdr:to>
      <xdr:col>68</xdr:col>
      <xdr:colOff>152400</xdr:colOff>
      <xdr:row>14</xdr:row>
      <xdr:rowOff>80721</xdr:rowOff>
    </xdr:to>
    <xdr:cxnSp macro="">
      <xdr:nvCxnSpPr>
        <xdr:cNvPr id="441" name="直線コネクタ 440"/>
        <xdr:cNvCxnSpPr/>
      </xdr:nvCxnSpPr>
      <xdr:spPr>
        <a:xfrm flipV="1">
          <a:off x="13512800" y="2450135"/>
          <a:ext cx="889000" cy="3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16</xdr:row>
      <xdr:rowOff>121844</xdr:rowOff>
    </xdr:from>
    <xdr:to>
      <xdr:col>68</xdr:col>
      <xdr:colOff>203200</xdr:colOff>
      <xdr:row>17</xdr:row>
      <xdr:rowOff>51994</xdr:rowOff>
    </xdr:to>
    <xdr:sp macro="" textlink="">
      <xdr:nvSpPr>
        <xdr:cNvPr id="442" name="フローチャート: 判断 441"/>
        <xdr:cNvSpPr/>
      </xdr:nvSpPr>
      <xdr:spPr>
        <a:xfrm>
          <a:off x="14351000" y="2865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17</xdr:row>
      <xdr:rowOff>36771</xdr:rowOff>
    </xdr:from>
    <xdr:ext cx="762000" cy="259045"/>
    <xdr:sp macro="" textlink="">
      <xdr:nvSpPr>
        <xdr:cNvPr id="443" name="テキスト ボックス 442"/>
        <xdr:cNvSpPr txBox="1"/>
      </xdr:nvSpPr>
      <xdr:spPr>
        <a:xfrm>
          <a:off x="14020800" y="2951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17</xdr:row>
      <xdr:rowOff>14580</xdr:rowOff>
    </xdr:from>
    <xdr:to>
      <xdr:col>64</xdr:col>
      <xdr:colOff>152400</xdr:colOff>
      <xdr:row>17</xdr:row>
      <xdr:rowOff>116180</xdr:rowOff>
    </xdr:to>
    <xdr:sp macro="" textlink="">
      <xdr:nvSpPr>
        <xdr:cNvPr id="444" name="フローチャート: 判断 443"/>
        <xdr:cNvSpPr/>
      </xdr:nvSpPr>
      <xdr:spPr>
        <a:xfrm>
          <a:off x="13462000" y="292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17</xdr:row>
      <xdr:rowOff>100957</xdr:rowOff>
    </xdr:from>
    <xdr:ext cx="762000" cy="259045"/>
    <xdr:sp macro="" textlink="">
      <xdr:nvSpPr>
        <xdr:cNvPr id="445" name="テキスト ボックス 444"/>
        <xdr:cNvSpPr txBox="1"/>
      </xdr:nvSpPr>
      <xdr:spPr>
        <a:xfrm>
          <a:off x="13131800" y="30156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169520</xdr:rowOff>
    </xdr:from>
    <xdr:to>
      <xdr:col>81</xdr:col>
      <xdr:colOff>95250</xdr:colOff>
      <xdr:row>14</xdr:row>
      <xdr:rowOff>99670</xdr:rowOff>
    </xdr:to>
    <xdr:sp macro="" textlink="">
      <xdr:nvSpPr>
        <xdr:cNvPr id="451" name="楕円 450"/>
        <xdr:cNvSpPr/>
      </xdr:nvSpPr>
      <xdr:spPr>
        <a:xfrm>
          <a:off x="16967200" y="2398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13</xdr:row>
      <xdr:rowOff>90797</xdr:rowOff>
    </xdr:from>
    <xdr:ext cx="762000" cy="259045"/>
    <xdr:sp macro="" textlink="">
      <xdr:nvSpPr>
        <xdr:cNvPr id="452" name="将来負担の状況該当値テキスト"/>
        <xdr:cNvSpPr txBox="1"/>
      </xdr:nvSpPr>
      <xdr:spPr>
        <a:xfrm>
          <a:off x="17106900" y="23196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13</xdr:row>
      <xdr:rowOff>163728</xdr:rowOff>
    </xdr:from>
    <xdr:to>
      <xdr:col>77</xdr:col>
      <xdr:colOff>95250</xdr:colOff>
      <xdr:row>14</xdr:row>
      <xdr:rowOff>93878</xdr:rowOff>
    </xdr:to>
    <xdr:sp macro="" textlink="">
      <xdr:nvSpPr>
        <xdr:cNvPr id="453" name="楕円 452"/>
        <xdr:cNvSpPr/>
      </xdr:nvSpPr>
      <xdr:spPr>
        <a:xfrm>
          <a:off x="16129000" y="239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104055</xdr:rowOff>
    </xdr:from>
    <xdr:ext cx="736600" cy="259045"/>
    <xdr:sp macro="" textlink="">
      <xdr:nvSpPr>
        <xdr:cNvPr id="454" name="テキスト ボックス 453"/>
        <xdr:cNvSpPr txBox="1"/>
      </xdr:nvSpPr>
      <xdr:spPr>
        <a:xfrm>
          <a:off x="15798800" y="21614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2413</xdr:rowOff>
    </xdr:from>
    <xdr:to>
      <xdr:col>73</xdr:col>
      <xdr:colOff>44450</xdr:colOff>
      <xdr:row>14</xdr:row>
      <xdr:rowOff>104013</xdr:rowOff>
    </xdr:to>
    <xdr:sp macro="" textlink="">
      <xdr:nvSpPr>
        <xdr:cNvPr id="455" name="楕円 454"/>
        <xdr:cNvSpPr/>
      </xdr:nvSpPr>
      <xdr:spPr>
        <a:xfrm>
          <a:off x="15240000" y="2402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114190</xdr:rowOff>
    </xdr:from>
    <xdr:ext cx="762000" cy="259045"/>
    <xdr:sp macro="" textlink="">
      <xdr:nvSpPr>
        <xdr:cNvPr id="456" name="テキスト ボックス 455"/>
        <xdr:cNvSpPr txBox="1"/>
      </xdr:nvSpPr>
      <xdr:spPr>
        <a:xfrm>
          <a:off x="14909800" y="21715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170485</xdr:rowOff>
    </xdr:from>
    <xdr:to>
      <xdr:col>68</xdr:col>
      <xdr:colOff>203200</xdr:colOff>
      <xdr:row>14</xdr:row>
      <xdr:rowOff>100635</xdr:rowOff>
    </xdr:to>
    <xdr:sp macro="" textlink="">
      <xdr:nvSpPr>
        <xdr:cNvPr id="457" name="楕円 456"/>
        <xdr:cNvSpPr/>
      </xdr:nvSpPr>
      <xdr:spPr>
        <a:xfrm>
          <a:off x="14351000" y="2399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110812</xdr:rowOff>
    </xdr:from>
    <xdr:ext cx="762000" cy="259045"/>
    <xdr:sp macro="" textlink="">
      <xdr:nvSpPr>
        <xdr:cNvPr id="458" name="テキスト ボックス 457"/>
        <xdr:cNvSpPr txBox="1"/>
      </xdr:nvSpPr>
      <xdr:spPr>
        <a:xfrm>
          <a:off x="14020800" y="21682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29921</xdr:rowOff>
    </xdr:from>
    <xdr:to>
      <xdr:col>64</xdr:col>
      <xdr:colOff>152400</xdr:colOff>
      <xdr:row>14</xdr:row>
      <xdr:rowOff>131521</xdr:rowOff>
    </xdr:to>
    <xdr:sp macro="" textlink="">
      <xdr:nvSpPr>
        <xdr:cNvPr id="459" name="楕円 458"/>
        <xdr:cNvSpPr/>
      </xdr:nvSpPr>
      <xdr:spPr>
        <a:xfrm>
          <a:off x="13462000" y="2430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141698</xdr:rowOff>
    </xdr:from>
    <xdr:ext cx="762000" cy="259045"/>
    <xdr:sp macro="" textlink="">
      <xdr:nvSpPr>
        <xdr:cNvPr id="460" name="テキスト ボックス 459"/>
        <xdr:cNvSpPr txBox="1"/>
      </xdr:nvSpPr>
      <xdr:spPr>
        <a:xfrm>
          <a:off x="13131800" y="21990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98425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120650</xdr:colOff>
      <xdr:row>22</xdr:row>
      <xdr:rowOff>19050</xdr:rowOff>
    </xdr:from>
    <xdr:to>
      <xdr:col>50</xdr:col>
      <xdr:colOff>63500</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98425</xdr:colOff>
      <xdr:row>23</xdr:row>
      <xdr:rowOff>57150</xdr:rowOff>
    </xdr:from>
    <xdr:ext cx="6046335" cy="259045"/>
    <xdr:sp macro="" textlink="">
      <xdr:nvSpPr>
        <xdr:cNvPr id="33" name="テキスト ボックス 32"/>
        <xdr:cNvSpPr txBox="1"/>
      </xdr:nvSpPr>
      <xdr:spPr>
        <a:xfrm>
          <a:off x="698500" y="4000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24</xdr:row>
      <xdr:rowOff>139700</xdr:rowOff>
    </xdr:from>
    <xdr:ext cx="8294578" cy="259045"/>
    <xdr:sp macro="" textlink="">
      <xdr:nvSpPr>
        <xdr:cNvPr id="34" name="テキスト ボックス 33"/>
        <xdr:cNvSpPr txBox="1"/>
      </xdr:nvSpPr>
      <xdr:spPr>
        <a:xfrm>
          <a:off x="698500" y="4254500"/>
          <a:ext cx="82945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5" name="正方形/長方形 34"/>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6" name="正方形/長方形 35"/>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7" name="正方形/長方形 36"/>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27</xdr:row>
      <xdr:rowOff>133350</xdr:rowOff>
    </xdr:from>
    <xdr:to>
      <xdr:col>43</xdr:col>
      <xdr:colOff>98425</xdr:colOff>
      <xdr:row>29</xdr:row>
      <xdr:rowOff>44450</xdr:rowOff>
    </xdr:to>
    <xdr:sp macro="" textlink="">
      <xdr:nvSpPr>
        <xdr:cNvPr id="38" name="正方形/長方形 37"/>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28</xdr:row>
      <xdr:rowOff>152400</xdr:rowOff>
    </xdr:from>
    <xdr:to>
      <xdr:col>43</xdr:col>
      <xdr:colOff>98425</xdr:colOff>
      <xdr:row>30</xdr:row>
      <xdr:rowOff>63500</xdr:rowOff>
    </xdr:to>
    <xdr:sp macro="" textlink="">
      <xdr:nvSpPr>
        <xdr:cNvPr id="39" name="正方形/長方形 38"/>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55</xdr:col>
      <xdr:colOff>111125</xdr:colOff>
      <xdr:row>44</xdr:row>
      <xdr:rowOff>12700</xdr:rowOff>
    </xdr:to>
    <xdr:sp macro="" textlink="">
      <xdr:nvSpPr>
        <xdr:cNvPr id="41" name="正方形/長方形 40"/>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79375</xdr:colOff>
      <xdr:row>32</xdr:row>
      <xdr:rowOff>101600</xdr:rowOff>
    </xdr:from>
    <xdr:to>
      <xdr:col>54</xdr:col>
      <xdr:colOff>158750</xdr:colOff>
      <xdr:row>43</xdr:row>
      <xdr:rowOff>120650</xdr:rowOff>
    </xdr:to>
    <xdr:sp macro="" textlink="" fLocksText="0">
      <xdr:nvSpPr>
        <xdr:cNvPr id="43" name="テキスト ボックス 42"/>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年度の人件費は、前年度に比べ減少（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183,549</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184,109</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百万円）したことに加え、地方譲与税などの収入が増加したことにより、経常一般財源等総額に占める割合は前年度より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」に基づく計画的な定員管理を実施していく。</a:t>
          </a:r>
        </a:p>
      </xdr:txBody>
    </xdr:sp>
    <xdr:clientData/>
  </xdr:twoCellAnchor>
  <xdr:oneCellAnchor>
    <xdr:from>
      <xdr:col>3</xdr:col>
      <xdr:colOff>123825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6" name="テキスト ボックス 45"/>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7" name="直線コネクタ 46"/>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58255</xdr:rowOff>
    </xdr:from>
    <xdr:ext cx="762000" cy="259045"/>
    <xdr:sp macro="" textlink="">
      <xdr:nvSpPr>
        <xdr:cNvPr id="48" name="テキスト ボックス 47"/>
        <xdr:cNvSpPr txBox="1"/>
      </xdr:nvSpPr>
      <xdr:spPr>
        <a:xfrm>
          <a:off x="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49" name="直線コネクタ 48"/>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74584</xdr:rowOff>
    </xdr:from>
    <xdr:ext cx="762000" cy="259045"/>
    <xdr:sp macro="" textlink="">
      <xdr:nvSpPr>
        <xdr:cNvPr id="50" name="テキスト ボックス 49"/>
        <xdr:cNvSpPr txBox="1"/>
      </xdr:nvSpPr>
      <xdr:spPr>
        <a:xfrm>
          <a:off x="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1" name="直線コネクタ 50"/>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90913</xdr:rowOff>
    </xdr:from>
    <xdr:ext cx="762000" cy="259045"/>
    <xdr:sp macro="" textlink="">
      <xdr:nvSpPr>
        <xdr:cNvPr id="52" name="テキスト ボックス 51"/>
        <xdr:cNvSpPr txBox="1"/>
      </xdr:nvSpPr>
      <xdr:spPr>
        <a:xfrm>
          <a:off x="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3" name="直線コネクタ 52"/>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107241</xdr:rowOff>
    </xdr:from>
    <xdr:ext cx="762000" cy="259045"/>
    <xdr:sp macro="" textlink="">
      <xdr:nvSpPr>
        <xdr:cNvPr id="54" name="テキスト ボックス 53"/>
        <xdr:cNvSpPr txBox="1"/>
      </xdr:nvSpPr>
      <xdr:spPr>
        <a:xfrm>
          <a:off x="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5" name="直線コネクタ 54"/>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33</xdr:row>
      <xdr:rowOff>123570</xdr:rowOff>
    </xdr:from>
    <xdr:ext cx="762000" cy="259045"/>
    <xdr:sp macro="" textlink="">
      <xdr:nvSpPr>
        <xdr:cNvPr id="56" name="テキスト ボックス 55"/>
        <xdr:cNvSpPr txBox="1"/>
      </xdr:nvSpPr>
      <xdr:spPr>
        <a:xfrm>
          <a:off x="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7" name="直線コネクタ 56"/>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31</xdr:row>
      <xdr:rowOff>139899</xdr:rowOff>
    </xdr:from>
    <xdr:ext cx="762000" cy="259045"/>
    <xdr:sp macro="" textlink="">
      <xdr:nvSpPr>
        <xdr:cNvPr id="58" name="テキスト ボックス 57"/>
        <xdr:cNvSpPr txBox="1"/>
      </xdr:nvSpPr>
      <xdr:spPr>
        <a:xfrm>
          <a:off x="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9" name="直線コネクタ 58"/>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60" name="テキスト ボックス 59"/>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1"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159657</xdr:rowOff>
    </xdr:from>
    <xdr:to>
      <xdr:col>24</xdr:col>
      <xdr:colOff>25400</xdr:colOff>
      <xdr:row>41</xdr:row>
      <xdr:rowOff>4535</xdr:rowOff>
    </xdr:to>
    <xdr:cxnSp macro="">
      <xdr:nvCxnSpPr>
        <xdr:cNvPr id="62" name="直線コネクタ 61"/>
        <xdr:cNvCxnSpPr/>
      </xdr:nvCxnSpPr>
      <xdr:spPr>
        <a:xfrm flipV="1">
          <a:off x="4826000" y="5646057"/>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148062</xdr:rowOff>
    </xdr:from>
    <xdr:ext cx="762000" cy="259045"/>
    <xdr:sp macro="" textlink="">
      <xdr:nvSpPr>
        <xdr:cNvPr id="63" name="人件費最小値テキスト"/>
        <xdr:cNvSpPr txBox="1"/>
      </xdr:nvSpPr>
      <xdr:spPr>
        <a:xfrm>
          <a:off x="4914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4535</xdr:rowOff>
    </xdr:from>
    <xdr:to>
      <xdr:col>24</xdr:col>
      <xdr:colOff>114300</xdr:colOff>
      <xdr:row>41</xdr:row>
      <xdr:rowOff>4535</xdr:rowOff>
    </xdr:to>
    <xdr:cxnSp macro="">
      <xdr:nvCxnSpPr>
        <xdr:cNvPr id="64" name="直線コネクタ 63"/>
        <xdr:cNvCxnSpPr/>
      </xdr:nvCxnSpPr>
      <xdr:spPr>
        <a:xfrm>
          <a:off x="4737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74584</xdr:rowOff>
    </xdr:from>
    <xdr:ext cx="762000" cy="259045"/>
    <xdr:sp macro="" textlink="">
      <xdr:nvSpPr>
        <xdr:cNvPr id="65" name="人件費最大値テキスト"/>
        <xdr:cNvSpPr txBox="1"/>
      </xdr:nvSpPr>
      <xdr:spPr>
        <a:xfrm>
          <a:off x="4914900" y="53895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159657</xdr:rowOff>
    </xdr:from>
    <xdr:to>
      <xdr:col>24</xdr:col>
      <xdr:colOff>114300</xdr:colOff>
      <xdr:row>32</xdr:row>
      <xdr:rowOff>159657</xdr:rowOff>
    </xdr:to>
    <xdr:cxnSp macro="">
      <xdr:nvCxnSpPr>
        <xdr:cNvPr id="66" name="直線コネクタ 65"/>
        <xdr:cNvCxnSpPr/>
      </xdr:nvCxnSpPr>
      <xdr:spPr>
        <a:xfrm>
          <a:off x="4737100" y="56460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39</xdr:row>
      <xdr:rowOff>37193</xdr:rowOff>
    </xdr:from>
    <xdr:to>
      <xdr:col>24</xdr:col>
      <xdr:colOff>25400</xdr:colOff>
      <xdr:row>39</xdr:row>
      <xdr:rowOff>151493</xdr:rowOff>
    </xdr:to>
    <xdr:cxnSp macro="">
      <xdr:nvCxnSpPr>
        <xdr:cNvPr id="67" name="直線コネクタ 66"/>
        <xdr:cNvCxnSpPr/>
      </xdr:nvCxnSpPr>
      <xdr:spPr>
        <a:xfrm flipV="1">
          <a:off x="3987800" y="6723743"/>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166205</xdr:rowOff>
    </xdr:from>
    <xdr:ext cx="762000" cy="259045"/>
    <xdr:sp macro="" textlink="">
      <xdr:nvSpPr>
        <xdr:cNvPr id="68" name="人件費平均値テキスト"/>
        <xdr:cNvSpPr txBox="1"/>
      </xdr:nvSpPr>
      <xdr:spPr>
        <a:xfrm>
          <a:off x="4914900" y="59955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149678</xdr:rowOff>
    </xdr:from>
    <xdr:to>
      <xdr:col>24</xdr:col>
      <xdr:colOff>76200</xdr:colOff>
      <xdr:row>36</xdr:row>
      <xdr:rowOff>79828</xdr:rowOff>
    </xdr:to>
    <xdr:sp macro="" textlink="">
      <xdr:nvSpPr>
        <xdr:cNvPr id="69" name="フローチャート: 判断 68"/>
        <xdr:cNvSpPr/>
      </xdr:nvSpPr>
      <xdr:spPr>
        <a:xfrm>
          <a:off x="4775200" y="615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39</xdr:row>
      <xdr:rowOff>151493</xdr:rowOff>
    </xdr:from>
    <xdr:to>
      <xdr:col>19</xdr:col>
      <xdr:colOff>187325</xdr:colOff>
      <xdr:row>41</xdr:row>
      <xdr:rowOff>20865</xdr:rowOff>
    </xdr:to>
    <xdr:cxnSp macro="">
      <xdr:nvCxnSpPr>
        <xdr:cNvPr id="70" name="直線コネクタ 69"/>
        <xdr:cNvCxnSpPr/>
      </xdr:nvCxnSpPr>
      <xdr:spPr>
        <a:xfrm flipV="1">
          <a:off x="3098800" y="6838043"/>
          <a:ext cx="889000" cy="212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76200</xdr:rowOff>
    </xdr:from>
    <xdr:to>
      <xdr:col>20</xdr:col>
      <xdr:colOff>38100</xdr:colOff>
      <xdr:row>37</xdr:row>
      <xdr:rowOff>6350</xdr:rowOff>
    </xdr:to>
    <xdr:sp macro="" textlink="">
      <xdr:nvSpPr>
        <xdr:cNvPr id="71" name="フローチャート: 判断 70"/>
        <xdr:cNvSpPr/>
      </xdr:nvSpPr>
      <xdr:spPr>
        <a:xfrm>
          <a:off x="3937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16527</xdr:rowOff>
    </xdr:from>
    <xdr:ext cx="736600" cy="259045"/>
    <xdr:sp macro="" textlink="">
      <xdr:nvSpPr>
        <xdr:cNvPr id="72" name="テキスト ボックス 71"/>
        <xdr:cNvSpPr txBox="1"/>
      </xdr:nvSpPr>
      <xdr:spPr>
        <a:xfrm>
          <a:off x="3606800" y="6017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40</xdr:row>
      <xdr:rowOff>29028</xdr:rowOff>
    </xdr:from>
    <xdr:to>
      <xdr:col>15</xdr:col>
      <xdr:colOff>98425</xdr:colOff>
      <xdr:row>41</xdr:row>
      <xdr:rowOff>20865</xdr:rowOff>
    </xdr:to>
    <xdr:cxnSp macro="">
      <xdr:nvCxnSpPr>
        <xdr:cNvPr id="73" name="直線コネクタ 72"/>
        <xdr:cNvCxnSpPr/>
      </xdr:nvCxnSpPr>
      <xdr:spPr>
        <a:xfrm>
          <a:off x="2209800" y="68870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39</xdr:row>
      <xdr:rowOff>117022</xdr:rowOff>
    </xdr:from>
    <xdr:to>
      <xdr:col>15</xdr:col>
      <xdr:colOff>149225</xdr:colOff>
      <xdr:row>40</xdr:row>
      <xdr:rowOff>47172</xdr:rowOff>
    </xdr:to>
    <xdr:sp macro="" textlink="">
      <xdr:nvSpPr>
        <xdr:cNvPr id="74" name="フローチャート: 判断 73"/>
        <xdr:cNvSpPr/>
      </xdr:nvSpPr>
      <xdr:spPr>
        <a:xfrm>
          <a:off x="3048000" y="680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38</xdr:row>
      <xdr:rowOff>57349</xdr:rowOff>
    </xdr:from>
    <xdr:ext cx="762000" cy="259045"/>
    <xdr:sp macro="" textlink="">
      <xdr:nvSpPr>
        <xdr:cNvPr id="75" name="テキスト ボックス 74"/>
        <xdr:cNvSpPr txBox="1"/>
      </xdr:nvSpPr>
      <xdr:spPr>
        <a:xfrm>
          <a:off x="27178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39</xdr:row>
      <xdr:rowOff>135165</xdr:rowOff>
    </xdr:from>
    <xdr:to>
      <xdr:col>11</xdr:col>
      <xdr:colOff>9525</xdr:colOff>
      <xdr:row>40</xdr:row>
      <xdr:rowOff>29028</xdr:rowOff>
    </xdr:to>
    <xdr:cxnSp macro="">
      <xdr:nvCxnSpPr>
        <xdr:cNvPr id="76" name="直線コネクタ 75"/>
        <xdr:cNvCxnSpPr/>
      </xdr:nvCxnSpPr>
      <xdr:spPr>
        <a:xfrm>
          <a:off x="1320800" y="68217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39</xdr:row>
      <xdr:rowOff>51707</xdr:rowOff>
    </xdr:from>
    <xdr:to>
      <xdr:col>11</xdr:col>
      <xdr:colOff>60325</xdr:colOff>
      <xdr:row>39</xdr:row>
      <xdr:rowOff>153307</xdr:rowOff>
    </xdr:to>
    <xdr:sp macro="" textlink="">
      <xdr:nvSpPr>
        <xdr:cNvPr id="77" name="フローチャート: 判断 76"/>
        <xdr:cNvSpPr/>
      </xdr:nvSpPr>
      <xdr:spPr>
        <a:xfrm>
          <a:off x="2159000" y="6738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163484</xdr:rowOff>
    </xdr:from>
    <xdr:ext cx="762000" cy="259045"/>
    <xdr:sp macro="" textlink="">
      <xdr:nvSpPr>
        <xdr:cNvPr id="78" name="テキスト ボックス 77"/>
        <xdr:cNvSpPr txBox="1"/>
      </xdr:nvSpPr>
      <xdr:spPr>
        <a:xfrm>
          <a:off x="1828800" y="6507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2722</xdr:rowOff>
    </xdr:from>
    <xdr:to>
      <xdr:col>6</xdr:col>
      <xdr:colOff>171450</xdr:colOff>
      <xdr:row>39</xdr:row>
      <xdr:rowOff>104322</xdr:rowOff>
    </xdr:to>
    <xdr:sp macro="" textlink="">
      <xdr:nvSpPr>
        <xdr:cNvPr id="79" name="フローチャート: 判断 78"/>
        <xdr:cNvSpPr/>
      </xdr:nvSpPr>
      <xdr:spPr>
        <a:xfrm>
          <a:off x="1270000" y="6689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114499</xdr:rowOff>
    </xdr:from>
    <xdr:ext cx="762000" cy="259045"/>
    <xdr:sp macro="" textlink="">
      <xdr:nvSpPr>
        <xdr:cNvPr id="80" name="テキスト ボックス 79"/>
        <xdr:cNvSpPr txBox="1"/>
      </xdr:nvSpPr>
      <xdr:spPr>
        <a:xfrm>
          <a:off x="939800" y="6458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1" name="テキスト ボックス 80"/>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2" name="テキスト ボックス 81"/>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3" name="テキスト ボックス 82"/>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4" name="テキスト ボックス 83"/>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5" name="テキスト ボックス 84"/>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38</xdr:row>
      <xdr:rowOff>157843</xdr:rowOff>
    </xdr:from>
    <xdr:to>
      <xdr:col>24</xdr:col>
      <xdr:colOff>76200</xdr:colOff>
      <xdr:row>39</xdr:row>
      <xdr:rowOff>87993</xdr:rowOff>
    </xdr:to>
    <xdr:sp macro="" textlink="">
      <xdr:nvSpPr>
        <xdr:cNvPr id="86" name="楕円 85"/>
        <xdr:cNvSpPr/>
      </xdr:nvSpPr>
      <xdr:spPr>
        <a:xfrm>
          <a:off x="4775200" y="6672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129920</xdr:rowOff>
    </xdr:from>
    <xdr:ext cx="762000" cy="259045"/>
    <xdr:sp macro="" textlink="">
      <xdr:nvSpPr>
        <xdr:cNvPr id="87" name="人件費該当値テキスト"/>
        <xdr:cNvSpPr txBox="1"/>
      </xdr:nvSpPr>
      <xdr:spPr>
        <a:xfrm>
          <a:off x="4914900" y="664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39</xdr:row>
      <xdr:rowOff>100693</xdr:rowOff>
    </xdr:from>
    <xdr:to>
      <xdr:col>20</xdr:col>
      <xdr:colOff>38100</xdr:colOff>
      <xdr:row>40</xdr:row>
      <xdr:rowOff>30843</xdr:rowOff>
    </xdr:to>
    <xdr:sp macro="" textlink="">
      <xdr:nvSpPr>
        <xdr:cNvPr id="88" name="楕円 87"/>
        <xdr:cNvSpPr/>
      </xdr:nvSpPr>
      <xdr:spPr>
        <a:xfrm>
          <a:off x="3937000" y="6787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40</xdr:row>
      <xdr:rowOff>15620</xdr:rowOff>
    </xdr:from>
    <xdr:ext cx="736600" cy="259045"/>
    <xdr:sp macro="" textlink="">
      <xdr:nvSpPr>
        <xdr:cNvPr id="89" name="テキスト ボックス 88"/>
        <xdr:cNvSpPr txBox="1"/>
      </xdr:nvSpPr>
      <xdr:spPr>
        <a:xfrm>
          <a:off x="3606800" y="68736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40</xdr:row>
      <xdr:rowOff>141515</xdr:rowOff>
    </xdr:from>
    <xdr:to>
      <xdr:col>15</xdr:col>
      <xdr:colOff>149225</xdr:colOff>
      <xdr:row>41</xdr:row>
      <xdr:rowOff>71665</xdr:rowOff>
    </xdr:to>
    <xdr:sp macro="" textlink="">
      <xdr:nvSpPr>
        <xdr:cNvPr id="90" name="楕円 89"/>
        <xdr:cNvSpPr/>
      </xdr:nvSpPr>
      <xdr:spPr>
        <a:xfrm>
          <a:off x="3048000" y="6999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41</xdr:row>
      <xdr:rowOff>56442</xdr:rowOff>
    </xdr:from>
    <xdr:ext cx="762000" cy="259045"/>
    <xdr:sp macro="" textlink="">
      <xdr:nvSpPr>
        <xdr:cNvPr id="91" name="テキスト ボックス 90"/>
        <xdr:cNvSpPr txBox="1"/>
      </xdr:nvSpPr>
      <xdr:spPr>
        <a:xfrm>
          <a:off x="2717800" y="7085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39</xdr:row>
      <xdr:rowOff>149678</xdr:rowOff>
    </xdr:from>
    <xdr:to>
      <xdr:col>11</xdr:col>
      <xdr:colOff>60325</xdr:colOff>
      <xdr:row>40</xdr:row>
      <xdr:rowOff>79828</xdr:rowOff>
    </xdr:to>
    <xdr:sp macro="" textlink="">
      <xdr:nvSpPr>
        <xdr:cNvPr id="92" name="楕円 91"/>
        <xdr:cNvSpPr/>
      </xdr:nvSpPr>
      <xdr:spPr>
        <a:xfrm>
          <a:off x="2159000" y="683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40</xdr:row>
      <xdr:rowOff>64605</xdr:rowOff>
    </xdr:from>
    <xdr:ext cx="762000" cy="259045"/>
    <xdr:sp macro="" textlink="">
      <xdr:nvSpPr>
        <xdr:cNvPr id="93" name="テキスト ボックス 92"/>
        <xdr:cNvSpPr txBox="1"/>
      </xdr:nvSpPr>
      <xdr:spPr>
        <a:xfrm>
          <a:off x="1828800" y="6922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39</xdr:row>
      <xdr:rowOff>84365</xdr:rowOff>
    </xdr:from>
    <xdr:to>
      <xdr:col>6</xdr:col>
      <xdr:colOff>171450</xdr:colOff>
      <xdr:row>40</xdr:row>
      <xdr:rowOff>14515</xdr:rowOff>
    </xdr:to>
    <xdr:sp macro="" textlink="">
      <xdr:nvSpPr>
        <xdr:cNvPr id="94" name="楕円 93"/>
        <xdr:cNvSpPr/>
      </xdr:nvSpPr>
      <xdr:spPr>
        <a:xfrm>
          <a:off x="1270000" y="6770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39</xdr:row>
      <xdr:rowOff>170742</xdr:rowOff>
    </xdr:from>
    <xdr:ext cx="762000" cy="259045"/>
    <xdr:sp macro="" textlink="">
      <xdr:nvSpPr>
        <xdr:cNvPr id="95" name="テキスト ボックス 94"/>
        <xdr:cNvSpPr txBox="1"/>
      </xdr:nvSpPr>
      <xdr:spPr>
        <a:xfrm>
          <a:off x="939800" y="6857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6" name="正方形/長方形 95"/>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7" name="正方形/長方形 96"/>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8" name="正方形/長方形 97"/>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7</xdr:row>
      <xdr:rowOff>133350</xdr:rowOff>
    </xdr:from>
    <xdr:to>
      <xdr:col>101</xdr:col>
      <xdr:colOff>180975</xdr:colOff>
      <xdr:row>9</xdr:row>
      <xdr:rowOff>44450</xdr:rowOff>
    </xdr:to>
    <xdr:sp macro="" textlink="">
      <xdr:nvSpPr>
        <xdr:cNvPr id="99" name="正方形/長方形 98"/>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8</xdr:row>
      <xdr:rowOff>152400</xdr:rowOff>
    </xdr:from>
    <xdr:to>
      <xdr:col>101</xdr:col>
      <xdr:colOff>180975</xdr:colOff>
      <xdr:row>10</xdr:row>
      <xdr:rowOff>63500</xdr:rowOff>
    </xdr:to>
    <xdr:sp macro="" textlink="">
      <xdr:nvSpPr>
        <xdr:cNvPr id="100" name="正方形/長方形 99"/>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113</xdr:col>
      <xdr:colOff>193675</xdr:colOff>
      <xdr:row>24</xdr:row>
      <xdr:rowOff>12700</xdr:rowOff>
    </xdr:to>
    <xdr:sp macro="" textlink="">
      <xdr:nvSpPr>
        <xdr:cNvPr id="102" name="正方形/長方形 101"/>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161925</xdr:colOff>
      <xdr:row>12</xdr:row>
      <xdr:rowOff>101600</xdr:rowOff>
    </xdr:from>
    <xdr:to>
      <xdr:col>113</xdr:col>
      <xdr:colOff>41275</xdr:colOff>
      <xdr:row>23</xdr:row>
      <xdr:rowOff>120650</xdr:rowOff>
    </xdr:to>
    <xdr:sp macro="" textlink="" fLocksText="0">
      <xdr:nvSpPr>
        <xdr:cNvPr id="104" name="テキスト ボックス 103"/>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・各種事務的経費の節約を推進している結果、物件費は減少（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17,083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17,550</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百万円）したことに加え、地方譲与税などの収入が増加したことにより、経常一般財源等総額に占める物件費の割合は、前年度より</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ポイント減少した。</a:t>
          </a:r>
        </a:p>
      </xdr:txBody>
    </xdr:sp>
    <xdr:clientData/>
  </xdr:twoCellAnchor>
  <xdr:oneCellAnchor>
    <xdr:from>
      <xdr:col>62</xdr:col>
      <xdr:colOff>6350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23</xdr:row>
      <xdr:rowOff>41927</xdr:rowOff>
    </xdr:from>
    <xdr:ext cx="762000" cy="259045"/>
    <xdr:sp macro="" textlink="">
      <xdr:nvSpPr>
        <xdr:cNvPr id="107" name="テキスト ボックス 106"/>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21</xdr:row>
      <xdr:rowOff>3827</xdr:rowOff>
    </xdr:from>
    <xdr:ext cx="762000" cy="259045"/>
    <xdr:sp macro="" textlink="">
      <xdr:nvSpPr>
        <xdr:cNvPr id="109" name="テキスト ボックス 108"/>
        <xdr:cNvSpPr txBox="1"/>
      </xdr:nvSpPr>
      <xdr:spPr>
        <a:xfrm>
          <a:off x="11684000" y="360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18</xdr:row>
      <xdr:rowOff>137177</xdr:rowOff>
    </xdr:from>
    <xdr:ext cx="762000" cy="259045"/>
    <xdr:sp macro="" textlink="">
      <xdr:nvSpPr>
        <xdr:cNvPr id="111" name="テキスト ボックス 110"/>
        <xdr:cNvSpPr txBox="1"/>
      </xdr:nvSpPr>
      <xdr:spPr>
        <a:xfrm>
          <a:off x="11684000" y="322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16</xdr:row>
      <xdr:rowOff>99077</xdr:rowOff>
    </xdr:from>
    <xdr:ext cx="762000" cy="259045"/>
    <xdr:sp macro="" textlink="">
      <xdr:nvSpPr>
        <xdr:cNvPr id="113" name="テキスト ボックス 112"/>
        <xdr:cNvSpPr txBox="1"/>
      </xdr:nvSpPr>
      <xdr:spPr>
        <a:xfrm>
          <a:off x="11684000" y="284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14</xdr:row>
      <xdr:rowOff>60977</xdr:rowOff>
    </xdr:from>
    <xdr:ext cx="762000" cy="259045"/>
    <xdr:sp macro="" textlink="">
      <xdr:nvSpPr>
        <xdr:cNvPr id="115" name="テキスト ボックス 114"/>
        <xdr:cNvSpPr txBox="1"/>
      </xdr:nvSpPr>
      <xdr:spPr>
        <a:xfrm>
          <a:off x="11684000" y="246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12</xdr:row>
      <xdr:rowOff>22877</xdr:rowOff>
    </xdr:from>
    <xdr:ext cx="762000" cy="259045"/>
    <xdr:sp macro="" textlink="">
      <xdr:nvSpPr>
        <xdr:cNvPr id="117" name="テキスト ボックス 116"/>
        <xdr:cNvSpPr txBox="1"/>
      </xdr:nvSpPr>
      <xdr:spPr>
        <a:xfrm>
          <a:off x="11684000" y="208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9</xdr:row>
      <xdr:rowOff>156227</xdr:rowOff>
    </xdr:from>
    <xdr:ext cx="762000" cy="259045"/>
    <xdr:sp macro="" textlink="">
      <xdr:nvSpPr>
        <xdr:cNvPr id="119" name="テキスト ボックス 118"/>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88900</xdr:rowOff>
    </xdr:to>
    <xdr:cxnSp macro="">
      <xdr:nvCxnSpPr>
        <xdr:cNvPr id="121" name="直線コネクタ 120"/>
        <xdr:cNvCxnSpPr/>
      </xdr:nvCxnSpPr>
      <xdr:spPr>
        <a:xfrm flipV="1">
          <a:off x="16510000" y="24511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60977</xdr:rowOff>
    </xdr:from>
    <xdr:ext cx="762000" cy="259045"/>
    <xdr:sp macro="" textlink="">
      <xdr:nvSpPr>
        <xdr:cNvPr id="122" name="物件費最小値テキスト"/>
        <xdr:cNvSpPr txBox="1"/>
      </xdr:nvSpPr>
      <xdr:spPr>
        <a:xfrm>
          <a:off x="16598900" y="348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88900</xdr:rowOff>
    </xdr:from>
    <xdr:to>
      <xdr:col>82</xdr:col>
      <xdr:colOff>196850</xdr:colOff>
      <xdr:row>20</xdr:row>
      <xdr:rowOff>88900</xdr:rowOff>
    </xdr:to>
    <xdr:cxnSp macro="">
      <xdr:nvCxnSpPr>
        <xdr:cNvPr id="123" name="直線コネクタ 122"/>
        <xdr:cNvCxnSpPr/>
      </xdr:nvCxnSpPr>
      <xdr:spPr>
        <a:xfrm>
          <a:off x="16421100" y="3517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4" name="物件費最大値テキスト"/>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5" name="直線コネクタ 124"/>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31750</xdr:rowOff>
    </xdr:from>
    <xdr:to>
      <xdr:col>82</xdr:col>
      <xdr:colOff>107950</xdr:colOff>
      <xdr:row>19</xdr:row>
      <xdr:rowOff>107950</xdr:rowOff>
    </xdr:to>
    <xdr:cxnSp macro="">
      <xdr:nvCxnSpPr>
        <xdr:cNvPr id="126" name="直線コネクタ 125"/>
        <xdr:cNvCxnSpPr/>
      </xdr:nvCxnSpPr>
      <xdr:spPr>
        <a:xfrm flipV="1">
          <a:off x="15671800" y="328930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111777</xdr:rowOff>
    </xdr:from>
    <xdr:ext cx="762000" cy="259045"/>
    <xdr:sp macro="" textlink="">
      <xdr:nvSpPr>
        <xdr:cNvPr id="127" name="物件費平均値テキスト"/>
        <xdr:cNvSpPr txBox="1"/>
      </xdr:nvSpPr>
      <xdr:spPr>
        <a:xfrm>
          <a:off x="16598900" y="285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95250</xdr:rowOff>
    </xdr:from>
    <xdr:to>
      <xdr:col>82</xdr:col>
      <xdr:colOff>158750</xdr:colOff>
      <xdr:row>18</xdr:row>
      <xdr:rowOff>25400</xdr:rowOff>
    </xdr:to>
    <xdr:sp macro="" textlink="">
      <xdr:nvSpPr>
        <xdr:cNvPr id="128" name="フローチャート: 判断 127"/>
        <xdr:cNvSpPr/>
      </xdr:nvSpPr>
      <xdr:spPr>
        <a:xfrm>
          <a:off x="16459200" y="300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107950</xdr:rowOff>
    </xdr:from>
    <xdr:to>
      <xdr:col>78</xdr:col>
      <xdr:colOff>69850</xdr:colOff>
      <xdr:row>19</xdr:row>
      <xdr:rowOff>107950</xdr:rowOff>
    </xdr:to>
    <xdr:cxnSp macro="">
      <xdr:nvCxnSpPr>
        <xdr:cNvPr id="129" name="直線コネクタ 128"/>
        <xdr:cNvCxnSpPr/>
      </xdr:nvCxnSpPr>
      <xdr:spPr>
        <a:xfrm>
          <a:off x="14782800" y="3365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57150</xdr:rowOff>
    </xdr:from>
    <xdr:to>
      <xdr:col>78</xdr:col>
      <xdr:colOff>120650</xdr:colOff>
      <xdr:row>17</xdr:row>
      <xdr:rowOff>158750</xdr:rowOff>
    </xdr:to>
    <xdr:sp macro="" textlink="">
      <xdr:nvSpPr>
        <xdr:cNvPr id="130" name="フローチャート: 判断 129"/>
        <xdr:cNvSpPr/>
      </xdr:nvSpPr>
      <xdr:spPr>
        <a:xfrm>
          <a:off x="15621000" y="297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168927</xdr:rowOff>
    </xdr:from>
    <xdr:ext cx="736600" cy="259045"/>
    <xdr:sp macro="" textlink="">
      <xdr:nvSpPr>
        <xdr:cNvPr id="131" name="テキスト ボックス 130"/>
        <xdr:cNvSpPr txBox="1"/>
      </xdr:nvSpPr>
      <xdr:spPr>
        <a:xfrm>
          <a:off x="15290800" y="2740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19</xdr:row>
      <xdr:rowOff>107950</xdr:rowOff>
    </xdr:from>
    <xdr:to>
      <xdr:col>73</xdr:col>
      <xdr:colOff>180975</xdr:colOff>
      <xdr:row>19</xdr:row>
      <xdr:rowOff>146050</xdr:rowOff>
    </xdr:to>
    <xdr:cxnSp macro="">
      <xdr:nvCxnSpPr>
        <xdr:cNvPr id="132" name="直線コネクタ 131"/>
        <xdr:cNvCxnSpPr/>
      </xdr:nvCxnSpPr>
      <xdr:spPr>
        <a:xfrm flipV="1">
          <a:off x="13893800" y="3365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3" name="フローチャート: 判断 132"/>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4" name="テキスト ボックス 133"/>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146050</xdr:rowOff>
    </xdr:from>
    <xdr:to>
      <xdr:col>69</xdr:col>
      <xdr:colOff>92075</xdr:colOff>
      <xdr:row>19</xdr:row>
      <xdr:rowOff>146050</xdr:rowOff>
    </xdr:to>
    <xdr:cxnSp macro="">
      <xdr:nvCxnSpPr>
        <xdr:cNvPr id="135" name="直線コネクタ 134"/>
        <xdr:cNvCxnSpPr/>
      </xdr:nvCxnSpPr>
      <xdr:spPr>
        <a:xfrm>
          <a:off x="13004800" y="3403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19050</xdr:rowOff>
    </xdr:from>
    <xdr:to>
      <xdr:col>69</xdr:col>
      <xdr:colOff>142875</xdr:colOff>
      <xdr:row>17</xdr:row>
      <xdr:rowOff>120650</xdr:rowOff>
    </xdr:to>
    <xdr:sp macro="" textlink="">
      <xdr:nvSpPr>
        <xdr:cNvPr id="136" name="フローチャート: 判断 135"/>
        <xdr:cNvSpPr/>
      </xdr:nvSpPr>
      <xdr:spPr>
        <a:xfrm>
          <a:off x="13843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130827</xdr:rowOff>
    </xdr:from>
    <xdr:ext cx="762000" cy="259045"/>
    <xdr:sp macro="" textlink="">
      <xdr:nvSpPr>
        <xdr:cNvPr id="137" name="テキスト ボックス 136"/>
        <xdr:cNvSpPr txBox="1"/>
      </xdr:nvSpPr>
      <xdr:spPr>
        <a:xfrm>
          <a:off x="13512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152400</xdr:rowOff>
    </xdr:from>
    <xdr:to>
      <xdr:col>65</xdr:col>
      <xdr:colOff>53975</xdr:colOff>
      <xdr:row>17</xdr:row>
      <xdr:rowOff>82550</xdr:rowOff>
    </xdr:to>
    <xdr:sp macro="" textlink="">
      <xdr:nvSpPr>
        <xdr:cNvPr id="138" name="フローチャート: 判断 137"/>
        <xdr:cNvSpPr/>
      </xdr:nvSpPr>
      <xdr:spPr>
        <a:xfrm>
          <a:off x="12954000" y="289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92727</xdr:rowOff>
    </xdr:from>
    <xdr:ext cx="762000" cy="259045"/>
    <xdr:sp macro="" textlink="">
      <xdr:nvSpPr>
        <xdr:cNvPr id="139" name="テキスト ボックス 138"/>
        <xdr:cNvSpPr txBox="1"/>
      </xdr:nvSpPr>
      <xdr:spPr>
        <a:xfrm>
          <a:off x="12623800" y="266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152400</xdr:rowOff>
    </xdr:from>
    <xdr:to>
      <xdr:col>82</xdr:col>
      <xdr:colOff>158750</xdr:colOff>
      <xdr:row>19</xdr:row>
      <xdr:rowOff>82550</xdr:rowOff>
    </xdr:to>
    <xdr:sp macro="" textlink="">
      <xdr:nvSpPr>
        <xdr:cNvPr id="145" name="楕円 144"/>
        <xdr:cNvSpPr/>
      </xdr:nvSpPr>
      <xdr:spPr>
        <a:xfrm>
          <a:off x="16459200" y="3238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124477</xdr:rowOff>
    </xdr:from>
    <xdr:ext cx="762000" cy="259045"/>
    <xdr:sp macro="" textlink="">
      <xdr:nvSpPr>
        <xdr:cNvPr id="146" name="物件費該当値テキスト"/>
        <xdr:cNvSpPr txBox="1"/>
      </xdr:nvSpPr>
      <xdr:spPr>
        <a:xfrm>
          <a:off x="16598900" y="321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57150</xdr:rowOff>
    </xdr:from>
    <xdr:to>
      <xdr:col>78</xdr:col>
      <xdr:colOff>120650</xdr:colOff>
      <xdr:row>19</xdr:row>
      <xdr:rowOff>158750</xdr:rowOff>
    </xdr:to>
    <xdr:sp macro="" textlink="">
      <xdr:nvSpPr>
        <xdr:cNvPr id="147" name="楕円 146"/>
        <xdr:cNvSpPr/>
      </xdr:nvSpPr>
      <xdr:spPr>
        <a:xfrm>
          <a:off x="15621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19</xdr:row>
      <xdr:rowOff>143527</xdr:rowOff>
    </xdr:from>
    <xdr:ext cx="736600" cy="259045"/>
    <xdr:sp macro="" textlink="">
      <xdr:nvSpPr>
        <xdr:cNvPr id="148" name="テキスト ボックス 147"/>
        <xdr:cNvSpPr txBox="1"/>
      </xdr:nvSpPr>
      <xdr:spPr>
        <a:xfrm>
          <a:off x="15290800" y="3401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57150</xdr:rowOff>
    </xdr:from>
    <xdr:to>
      <xdr:col>74</xdr:col>
      <xdr:colOff>31750</xdr:colOff>
      <xdr:row>19</xdr:row>
      <xdr:rowOff>158750</xdr:rowOff>
    </xdr:to>
    <xdr:sp macro="" textlink="">
      <xdr:nvSpPr>
        <xdr:cNvPr id="149" name="楕円 148"/>
        <xdr:cNvSpPr/>
      </xdr:nvSpPr>
      <xdr:spPr>
        <a:xfrm>
          <a:off x="14732000" y="3314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19</xdr:row>
      <xdr:rowOff>143527</xdr:rowOff>
    </xdr:from>
    <xdr:ext cx="762000" cy="259045"/>
    <xdr:sp macro="" textlink="">
      <xdr:nvSpPr>
        <xdr:cNvPr id="150" name="テキスト ボックス 149"/>
        <xdr:cNvSpPr txBox="1"/>
      </xdr:nvSpPr>
      <xdr:spPr>
        <a:xfrm>
          <a:off x="14401800" y="340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95250</xdr:rowOff>
    </xdr:from>
    <xdr:to>
      <xdr:col>69</xdr:col>
      <xdr:colOff>142875</xdr:colOff>
      <xdr:row>20</xdr:row>
      <xdr:rowOff>25400</xdr:rowOff>
    </xdr:to>
    <xdr:sp macro="" textlink="">
      <xdr:nvSpPr>
        <xdr:cNvPr id="151" name="楕円 150"/>
        <xdr:cNvSpPr/>
      </xdr:nvSpPr>
      <xdr:spPr>
        <a:xfrm>
          <a:off x="13843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10177</xdr:rowOff>
    </xdr:from>
    <xdr:ext cx="762000" cy="259045"/>
    <xdr:sp macro="" textlink="">
      <xdr:nvSpPr>
        <xdr:cNvPr id="152" name="テキスト ボックス 151"/>
        <xdr:cNvSpPr txBox="1"/>
      </xdr:nvSpPr>
      <xdr:spPr>
        <a:xfrm>
          <a:off x="13512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95250</xdr:rowOff>
    </xdr:from>
    <xdr:to>
      <xdr:col>65</xdr:col>
      <xdr:colOff>53975</xdr:colOff>
      <xdr:row>20</xdr:row>
      <xdr:rowOff>25400</xdr:rowOff>
    </xdr:to>
    <xdr:sp macro="" textlink="">
      <xdr:nvSpPr>
        <xdr:cNvPr id="153" name="楕円 152"/>
        <xdr:cNvSpPr/>
      </xdr:nvSpPr>
      <xdr:spPr>
        <a:xfrm>
          <a:off x="12954000" y="335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10177</xdr:rowOff>
    </xdr:from>
    <xdr:ext cx="762000" cy="259045"/>
    <xdr:sp macro="" textlink="">
      <xdr:nvSpPr>
        <xdr:cNvPr id="154" name="テキスト ボックス 153"/>
        <xdr:cNvSpPr txBox="1"/>
      </xdr:nvSpPr>
      <xdr:spPr>
        <a:xfrm>
          <a:off x="12623800" y="343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47</xdr:row>
      <xdr:rowOff>133350</xdr:rowOff>
    </xdr:from>
    <xdr:to>
      <xdr:col>43</xdr:col>
      <xdr:colOff>98425</xdr:colOff>
      <xdr:row>49</xdr:row>
      <xdr:rowOff>44450</xdr:rowOff>
    </xdr:to>
    <xdr:sp macro="" textlink="">
      <xdr:nvSpPr>
        <xdr:cNvPr id="158" name="正方形/長方形 157"/>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48</xdr:row>
      <xdr:rowOff>152400</xdr:rowOff>
    </xdr:from>
    <xdr:to>
      <xdr:col>43</xdr:col>
      <xdr:colOff>98425</xdr:colOff>
      <xdr:row>50</xdr:row>
      <xdr:rowOff>63500</xdr:rowOff>
    </xdr:to>
    <xdr:sp macro="" textlink="">
      <xdr:nvSpPr>
        <xdr:cNvPr id="159" name="正方形/長方形 158"/>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55</xdr:col>
      <xdr:colOff>111125</xdr:colOff>
      <xdr:row>64</xdr:row>
      <xdr:rowOff>12700</xdr:rowOff>
    </xdr:to>
    <xdr:sp macro="" textlink="">
      <xdr:nvSpPr>
        <xdr:cNvPr id="161" name="正方形/長方形 160"/>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79375</xdr:colOff>
      <xdr:row>52</xdr:row>
      <xdr:rowOff>101600</xdr:rowOff>
    </xdr:from>
    <xdr:to>
      <xdr:col>54</xdr:col>
      <xdr:colOff>158750</xdr:colOff>
      <xdr:row>63</xdr:row>
      <xdr:rowOff>120650</xdr:rowOff>
    </xdr:to>
    <xdr:sp macro="" textlink="" fLocksText="0">
      <xdr:nvSpPr>
        <xdr:cNvPr id="163" name="テキスト ボックス 162"/>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年度の扶助費は、指定難病等対策費の増などに伴い、前年度から増加（</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7,986</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7,756</a:t>
          </a:r>
          <a:r>
            <a:rPr kumimoji="1" lang="ja-JP" altLang="en-US" sz="1300">
              <a:latin typeface="ＭＳ Ｐゴシック" panose="020B0600070205080204" pitchFamily="50" charset="-128"/>
              <a:ea typeface="ＭＳ Ｐゴシック" panose="020B0600070205080204" pitchFamily="50" charset="-128"/>
            </a:rPr>
            <a:t>百万円）したが、地方譲与税などの収入が増加したことにより、経常一般財源等総額に占める扶助費の割合は前年度と同等であった。</a:t>
          </a:r>
        </a:p>
        <a:p>
          <a:r>
            <a:rPr kumimoji="1" lang="ja-JP" altLang="en-US" sz="1300">
              <a:latin typeface="ＭＳ Ｐゴシック" panose="020B0600070205080204" pitchFamily="50" charset="-128"/>
              <a:ea typeface="ＭＳ Ｐゴシック" panose="020B0600070205080204" pitchFamily="50" charset="-128"/>
            </a:rPr>
            <a:t>・今後も医療福祉関係経費の増加が見込まれるが、引き続き適切な執行に努めていく</a:t>
          </a:r>
        </a:p>
      </xdr:txBody>
    </xdr:sp>
    <xdr:clientData/>
  </xdr:twoCellAnchor>
  <xdr:oneCellAnchor>
    <xdr:from>
      <xdr:col>3</xdr:col>
      <xdr:colOff>123825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6" name="テキスト ボックス 165"/>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3827</xdr:rowOff>
    </xdr:from>
    <xdr:ext cx="762000" cy="259045"/>
    <xdr:sp macro="" textlink="">
      <xdr:nvSpPr>
        <xdr:cNvPr id="168" name="テキスト ボックス 167"/>
        <xdr:cNvSpPr txBox="1"/>
      </xdr:nvSpPr>
      <xdr:spPr>
        <a:xfrm>
          <a:off x="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137177</xdr:rowOff>
    </xdr:from>
    <xdr:ext cx="762000" cy="259045"/>
    <xdr:sp macro="" textlink="">
      <xdr:nvSpPr>
        <xdr:cNvPr id="170" name="テキスト ボックス 169"/>
        <xdr:cNvSpPr txBox="1"/>
      </xdr:nvSpPr>
      <xdr:spPr>
        <a:xfrm>
          <a:off x="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56</xdr:row>
      <xdr:rowOff>99077</xdr:rowOff>
    </xdr:from>
    <xdr:ext cx="762000" cy="259045"/>
    <xdr:sp macro="" textlink="">
      <xdr:nvSpPr>
        <xdr:cNvPr id="172" name="テキスト ボックス 171"/>
        <xdr:cNvSpPr txBox="1"/>
      </xdr:nvSpPr>
      <xdr:spPr>
        <a:xfrm>
          <a:off x="0" y="970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54</xdr:row>
      <xdr:rowOff>60977</xdr:rowOff>
    </xdr:from>
    <xdr:ext cx="762000" cy="259045"/>
    <xdr:sp macro="" textlink="">
      <xdr:nvSpPr>
        <xdr:cNvPr id="174" name="テキスト ボックス 173"/>
        <xdr:cNvSpPr txBox="1"/>
      </xdr:nvSpPr>
      <xdr:spPr>
        <a:xfrm>
          <a:off x="0" y="931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22877</xdr:rowOff>
    </xdr:from>
    <xdr:ext cx="762000" cy="259045"/>
    <xdr:sp macro="" textlink="">
      <xdr:nvSpPr>
        <xdr:cNvPr id="176" name="テキスト ボックス 175"/>
        <xdr:cNvSpPr txBox="1"/>
      </xdr:nvSpPr>
      <xdr:spPr>
        <a:xfrm>
          <a:off x="0" y="893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8" name="テキスト ボックス 177"/>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31750</xdr:rowOff>
    </xdr:to>
    <xdr:cxnSp macro="">
      <xdr:nvCxnSpPr>
        <xdr:cNvPr id="180" name="直線コネクタ 179"/>
        <xdr:cNvCxnSpPr/>
      </xdr:nvCxnSpPr>
      <xdr:spPr>
        <a:xfrm flipV="1">
          <a:off x="4826000" y="91186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3827</xdr:rowOff>
    </xdr:from>
    <xdr:ext cx="762000" cy="259045"/>
    <xdr:sp macro="" textlink="">
      <xdr:nvSpPr>
        <xdr:cNvPr id="181" name="扶助費最小値テキスト"/>
        <xdr:cNvSpPr txBox="1"/>
      </xdr:nvSpPr>
      <xdr:spPr>
        <a:xfrm>
          <a:off x="4914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31750</xdr:rowOff>
    </xdr:from>
    <xdr:to>
      <xdr:col>24</xdr:col>
      <xdr:colOff>114300</xdr:colOff>
      <xdr:row>61</xdr:row>
      <xdr:rowOff>31750</xdr:rowOff>
    </xdr:to>
    <xdr:cxnSp macro="">
      <xdr:nvCxnSpPr>
        <xdr:cNvPr id="182" name="直線コネクタ 181"/>
        <xdr:cNvCxnSpPr/>
      </xdr:nvCxnSpPr>
      <xdr:spPr>
        <a:xfrm>
          <a:off x="4737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3"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4" name="直線コネクタ 183"/>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127000</xdr:rowOff>
    </xdr:from>
    <xdr:to>
      <xdr:col>24</xdr:col>
      <xdr:colOff>25400</xdr:colOff>
      <xdr:row>54</xdr:row>
      <xdr:rowOff>127000</xdr:rowOff>
    </xdr:to>
    <xdr:cxnSp macro="">
      <xdr:nvCxnSpPr>
        <xdr:cNvPr id="185" name="直線コネクタ 184"/>
        <xdr:cNvCxnSpPr/>
      </xdr:nvCxnSpPr>
      <xdr:spPr>
        <a:xfrm>
          <a:off x="3987800" y="93853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53</xdr:row>
      <xdr:rowOff>92727</xdr:rowOff>
    </xdr:from>
    <xdr:ext cx="762000" cy="259045"/>
    <xdr:sp macro="" textlink="">
      <xdr:nvSpPr>
        <xdr:cNvPr id="186" name="扶助費平均値テキスト"/>
        <xdr:cNvSpPr txBox="1"/>
      </xdr:nvSpPr>
      <xdr:spPr>
        <a:xfrm>
          <a:off x="4914900" y="9179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187" name="フローチャート: 判断 186"/>
        <xdr:cNvSpPr/>
      </xdr:nvSpPr>
      <xdr:spPr>
        <a:xfrm>
          <a:off x="47752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88900</xdr:rowOff>
    </xdr:from>
    <xdr:to>
      <xdr:col>19</xdr:col>
      <xdr:colOff>187325</xdr:colOff>
      <xdr:row>54</xdr:row>
      <xdr:rowOff>127000</xdr:rowOff>
    </xdr:to>
    <xdr:cxnSp macro="">
      <xdr:nvCxnSpPr>
        <xdr:cNvPr id="188" name="直線コネクタ 187"/>
        <xdr:cNvCxnSpPr/>
      </xdr:nvCxnSpPr>
      <xdr:spPr>
        <a:xfrm>
          <a:off x="3098800" y="93472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114300</xdr:rowOff>
    </xdr:from>
    <xdr:to>
      <xdr:col>20</xdr:col>
      <xdr:colOff>38100</xdr:colOff>
      <xdr:row>55</xdr:row>
      <xdr:rowOff>44450</xdr:rowOff>
    </xdr:to>
    <xdr:sp macro="" textlink="">
      <xdr:nvSpPr>
        <xdr:cNvPr id="189" name="フローチャート: 判断 188"/>
        <xdr:cNvSpPr/>
      </xdr:nvSpPr>
      <xdr:spPr>
        <a:xfrm>
          <a:off x="3937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29227</xdr:rowOff>
    </xdr:from>
    <xdr:ext cx="736600" cy="259045"/>
    <xdr:sp macro="" textlink="">
      <xdr:nvSpPr>
        <xdr:cNvPr id="190" name="テキスト ボックス 189"/>
        <xdr:cNvSpPr txBox="1"/>
      </xdr:nvSpPr>
      <xdr:spPr>
        <a:xfrm>
          <a:off x="3606800" y="9458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88900</xdr:rowOff>
    </xdr:to>
    <xdr:cxnSp macro="">
      <xdr:nvCxnSpPr>
        <xdr:cNvPr id="191" name="直線コネクタ 190"/>
        <xdr:cNvCxnSpPr/>
      </xdr:nvCxnSpPr>
      <xdr:spPr>
        <a:xfrm>
          <a:off x="2209800" y="9309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76200</xdr:rowOff>
    </xdr:from>
    <xdr:to>
      <xdr:col>15</xdr:col>
      <xdr:colOff>149225</xdr:colOff>
      <xdr:row>55</xdr:row>
      <xdr:rowOff>6350</xdr:rowOff>
    </xdr:to>
    <xdr:sp macro="" textlink="">
      <xdr:nvSpPr>
        <xdr:cNvPr id="192" name="フローチャート: 判断 191"/>
        <xdr:cNvSpPr/>
      </xdr:nvSpPr>
      <xdr:spPr>
        <a:xfrm>
          <a:off x="3048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162577</xdr:rowOff>
    </xdr:from>
    <xdr:ext cx="762000" cy="259045"/>
    <xdr:sp macro="" textlink="">
      <xdr:nvSpPr>
        <xdr:cNvPr id="193" name="テキスト ボックス 192"/>
        <xdr:cNvSpPr txBox="1"/>
      </xdr:nvSpPr>
      <xdr:spPr>
        <a:xfrm>
          <a:off x="2717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4" name="直線コネクタ 193"/>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38100</xdr:rowOff>
    </xdr:from>
    <xdr:to>
      <xdr:col>11</xdr:col>
      <xdr:colOff>60325</xdr:colOff>
      <xdr:row>54</xdr:row>
      <xdr:rowOff>139700</xdr:rowOff>
    </xdr:to>
    <xdr:sp macro="" textlink="">
      <xdr:nvSpPr>
        <xdr:cNvPr id="195" name="フローチャート: 判断 194"/>
        <xdr:cNvSpPr/>
      </xdr:nvSpPr>
      <xdr:spPr>
        <a:xfrm>
          <a:off x="2159000" y="929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124477</xdr:rowOff>
    </xdr:from>
    <xdr:ext cx="762000" cy="259045"/>
    <xdr:sp macro="" textlink="">
      <xdr:nvSpPr>
        <xdr:cNvPr id="196" name="テキスト ボックス 195"/>
        <xdr:cNvSpPr txBox="1"/>
      </xdr:nvSpPr>
      <xdr:spPr>
        <a:xfrm>
          <a:off x="1828800" y="938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76200</xdr:rowOff>
    </xdr:from>
    <xdr:to>
      <xdr:col>6</xdr:col>
      <xdr:colOff>171450</xdr:colOff>
      <xdr:row>55</xdr:row>
      <xdr:rowOff>6350</xdr:rowOff>
    </xdr:to>
    <xdr:sp macro="" textlink="">
      <xdr:nvSpPr>
        <xdr:cNvPr id="197" name="フローチャート: 判断 196"/>
        <xdr:cNvSpPr/>
      </xdr:nvSpPr>
      <xdr:spPr>
        <a:xfrm>
          <a:off x="1270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162577</xdr:rowOff>
    </xdr:from>
    <xdr:ext cx="762000" cy="259045"/>
    <xdr:sp macro="" textlink="">
      <xdr:nvSpPr>
        <xdr:cNvPr id="198" name="テキスト ボックス 197"/>
        <xdr:cNvSpPr txBox="1"/>
      </xdr:nvSpPr>
      <xdr:spPr>
        <a:xfrm>
          <a:off x="939800" y="942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76200</xdr:rowOff>
    </xdr:from>
    <xdr:to>
      <xdr:col>24</xdr:col>
      <xdr:colOff>76200</xdr:colOff>
      <xdr:row>55</xdr:row>
      <xdr:rowOff>6350</xdr:rowOff>
    </xdr:to>
    <xdr:sp macro="" textlink="">
      <xdr:nvSpPr>
        <xdr:cNvPr id="204" name="楕円 203"/>
        <xdr:cNvSpPr/>
      </xdr:nvSpPr>
      <xdr:spPr>
        <a:xfrm>
          <a:off x="47752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48277</xdr:rowOff>
    </xdr:from>
    <xdr:ext cx="762000" cy="259045"/>
    <xdr:sp macro="" textlink="">
      <xdr:nvSpPr>
        <xdr:cNvPr id="205" name="扶助費該当値テキスト"/>
        <xdr:cNvSpPr txBox="1"/>
      </xdr:nvSpPr>
      <xdr:spPr>
        <a:xfrm>
          <a:off x="4914900" y="930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76200</xdr:rowOff>
    </xdr:from>
    <xdr:to>
      <xdr:col>20</xdr:col>
      <xdr:colOff>38100</xdr:colOff>
      <xdr:row>55</xdr:row>
      <xdr:rowOff>6350</xdr:rowOff>
    </xdr:to>
    <xdr:sp macro="" textlink="">
      <xdr:nvSpPr>
        <xdr:cNvPr id="206" name="楕円 205"/>
        <xdr:cNvSpPr/>
      </xdr:nvSpPr>
      <xdr:spPr>
        <a:xfrm>
          <a:off x="3937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16527</xdr:rowOff>
    </xdr:from>
    <xdr:ext cx="736600" cy="259045"/>
    <xdr:sp macro="" textlink="">
      <xdr:nvSpPr>
        <xdr:cNvPr id="207" name="テキスト ボックス 206"/>
        <xdr:cNvSpPr txBox="1"/>
      </xdr:nvSpPr>
      <xdr:spPr>
        <a:xfrm>
          <a:off x="3606800" y="9103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38100</xdr:rowOff>
    </xdr:from>
    <xdr:to>
      <xdr:col>15</xdr:col>
      <xdr:colOff>149225</xdr:colOff>
      <xdr:row>54</xdr:row>
      <xdr:rowOff>139700</xdr:rowOff>
    </xdr:to>
    <xdr:sp macro="" textlink="">
      <xdr:nvSpPr>
        <xdr:cNvPr id="208" name="楕円 207"/>
        <xdr:cNvSpPr/>
      </xdr:nvSpPr>
      <xdr:spPr>
        <a:xfrm>
          <a:off x="3048000" y="929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149877</xdr:rowOff>
    </xdr:from>
    <xdr:ext cx="762000" cy="259045"/>
    <xdr:sp macro="" textlink="">
      <xdr:nvSpPr>
        <xdr:cNvPr id="209" name="テキスト ボックス 208"/>
        <xdr:cNvSpPr txBox="1"/>
      </xdr:nvSpPr>
      <xdr:spPr>
        <a:xfrm>
          <a:off x="2717800" y="906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0" name="楕円 209"/>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1" name="テキスト ボックス 210"/>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2" name="楕円 211"/>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3" name="テキスト ボックス 212"/>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47</xdr:row>
      <xdr:rowOff>133350</xdr:rowOff>
    </xdr:from>
    <xdr:to>
      <xdr:col>101</xdr:col>
      <xdr:colOff>180975</xdr:colOff>
      <xdr:row>49</xdr:row>
      <xdr:rowOff>44450</xdr:rowOff>
    </xdr:to>
    <xdr:sp macro="" textlink="">
      <xdr:nvSpPr>
        <xdr:cNvPr id="217" name="正方形/長方形 216"/>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48</xdr:row>
      <xdr:rowOff>152400</xdr:rowOff>
    </xdr:from>
    <xdr:to>
      <xdr:col>101</xdr:col>
      <xdr:colOff>180975</xdr:colOff>
      <xdr:row>50</xdr:row>
      <xdr:rowOff>63500</xdr:rowOff>
    </xdr:to>
    <xdr:sp macro="" textlink="">
      <xdr:nvSpPr>
        <xdr:cNvPr id="218" name="正方形/長方形 217"/>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19" name="正方形/長方形 218"/>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113</xdr:col>
      <xdr:colOff>193675</xdr:colOff>
      <xdr:row>64</xdr:row>
      <xdr:rowOff>12700</xdr:rowOff>
    </xdr:to>
    <xdr:sp macro="" textlink="">
      <xdr:nvSpPr>
        <xdr:cNvPr id="220" name="正方形/長方形 219"/>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1" name="正方形/長方形 220"/>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161925</xdr:colOff>
      <xdr:row>52</xdr:row>
      <xdr:rowOff>101600</xdr:rowOff>
    </xdr:from>
    <xdr:to>
      <xdr:col>113</xdr:col>
      <xdr:colOff>41275</xdr:colOff>
      <xdr:row>63</xdr:row>
      <xdr:rowOff>120650</xdr:rowOff>
    </xdr:to>
    <xdr:sp macro="" textlink="" fLocksText="0">
      <xdr:nvSpPr>
        <xdr:cNvPr id="222" name="テキスト ボックス 221"/>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年度は、国民健康保険特別会計への繰出金（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11,892</a:t>
          </a:r>
          <a:r>
            <a:rPr kumimoji="1" lang="ja-JP" altLang="en-US" sz="1300">
              <a:latin typeface="ＭＳ Ｐゴシック" panose="020B0600070205080204" pitchFamily="50" charset="-128"/>
              <a:ea typeface="ＭＳ Ｐゴシック" panose="020B0600070205080204" pitchFamily="50" charset="-128"/>
            </a:rPr>
            <a:t>百万円、皆増）の増等により、経常一般財源等総額に占める割合は</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ポイント増加した。</a:t>
          </a:r>
        </a:p>
      </xdr:txBody>
    </xdr:sp>
    <xdr:clientData/>
  </xdr:twoCellAnchor>
  <xdr:oneCellAnchor>
    <xdr:from>
      <xdr:col>62</xdr:col>
      <xdr:colOff>6350</xdr:colOff>
      <xdr:row>49</xdr:row>
      <xdr:rowOff>107950</xdr:rowOff>
    </xdr:from>
    <xdr:ext cx="298543" cy="225703"/>
    <xdr:sp macro="" textlink="">
      <xdr:nvSpPr>
        <xdr:cNvPr id="223" name="テキスト ボックス 222"/>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4" name="直線コネクタ 223"/>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63</xdr:row>
      <xdr:rowOff>41927</xdr:rowOff>
    </xdr:from>
    <xdr:ext cx="762000" cy="259045"/>
    <xdr:sp macro="" textlink="">
      <xdr:nvSpPr>
        <xdr:cNvPr id="225" name="テキスト ボックス 224"/>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6" name="直線コネクタ 225"/>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61</xdr:row>
      <xdr:rowOff>58255</xdr:rowOff>
    </xdr:from>
    <xdr:ext cx="762000" cy="259045"/>
    <xdr:sp macro="" textlink="">
      <xdr:nvSpPr>
        <xdr:cNvPr id="227" name="テキスト ボックス 226"/>
        <xdr:cNvSpPr txBox="1"/>
      </xdr:nvSpPr>
      <xdr:spPr>
        <a:xfrm>
          <a:off x="116840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8" name="直線コネクタ 227"/>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59</xdr:row>
      <xdr:rowOff>74584</xdr:rowOff>
    </xdr:from>
    <xdr:ext cx="762000" cy="259045"/>
    <xdr:sp macro="" textlink="">
      <xdr:nvSpPr>
        <xdr:cNvPr id="229" name="テキスト ボックス 228"/>
        <xdr:cNvSpPr txBox="1"/>
      </xdr:nvSpPr>
      <xdr:spPr>
        <a:xfrm>
          <a:off x="11684000" y="10190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0" name="直線コネクタ 229"/>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57</xdr:row>
      <xdr:rowOff>90912</xdr:rowOff>
    </xdr:from>
    <xdr:ext cx="762000" cy="259045"/>
    <xdr:sp macro="" textlink="">
      <xdr:nvSpPr>
        <xdr:cNvPr id="231" name="テキスト ボックス 230"/>
        <xdr:cNvSpPr txBox="1"/>
      </xdr:nvSpPr>
      <xdr:spPr>
        <a:xfrm>
          <a:off x="11684000" y="9863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2" name="直線コネクタ 231"/>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55</xdr:row>
      <xdr:rowOff>107242</xdr:rowOff>
    </xdr:from>
    <xdr:ext cx="762000" cy="259045"/>
    <xdr:sp macro="" textlink="">
      <xdr:nvSpPr>
        <xdr:cNvPr id="233" name="テキスト ボックス 232"/>
        <xdr:cNvSpPr txBox="1"/>
      </xdr:nvSpPr>
      <xdr:spPr>
        <a:xfrm>
          <a:off x="11684000" y="953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4" name="直線コネクタ 233"/>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53</xdr:row>
      <xdr:rowOff>123570</xdr:rowOff>
    </xdr:from>
    <xdr:ext cx="762000" cy="259045"/>
    <xdr:sp macro="" textlink="">
      <xdr:nvSpPr>
        <xdr:cNvPr id="235" name="テキスト ボックス 234"/>
        <xdr:cNvSpPr txBox="1"/>
      </xdr:nvSpPr>
      <xdr:spPr>
        <a:xfrm>
          <a:off x="11684000" y="921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6" name="直線コネクタ 235"/>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51</xdr:row>
      <xdr:rowOff>139899</xdr:rowOff>
    </xdr:from>
    <xdr:ext cx="762000" cy="259045"/>
    <xdr:sp macro="" textlink="">
      <xdr:nvSpPr>
        <xdr:cNvPr id="237" name="テキスト ボックス 236"/>
        <xdr:cNvSpPr txBox="1"/>
      </xdr:nvSpPr>
      <xdr:spPr>
        <a:xfrm>
          <a:off x="11684000" y="8883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57</xdr:row>
      <xdr:rowOff>37193</xdr:rowOff>
    </xdr:from>
    <xdr:to>
      <xdr:col>82</xdr:col>
      <xdr:colOff>107950</xdr:colOff>
      <xdr:row>62</xdr:row>
      <xdr:rowOff>29028</xdr:rowOff>
    </xdr:to>
    <xdr:cxnSp macro="">
      <xdr:nvCxnSpPr>
        <xdr:cNvPr id="240" name="直線コネクタ 239"/>
        <xdr:cNvCxnSpPr/>
      </xdr:nvCxnSpPr>
      <xdr:spPr>
        <a:xfrm flipV="1">
          <a:off x="16510000" y="9809843"/>
          <a:ext cx="0" cy="8490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1"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2" name="直線コネクタ 241"/>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123570</xdr:rowOff>
    </xdr:from>
    <xdr:ext cx="762000" cy="259045"/>
    <xdr:sp macro="" textlink="">
      <xdr:nvSpPr>
        <xdr:cNvPr id="243" name="その他最大値テキスト"/>
        <xdr:cNvSpPr txBox="1"/>
      </xdr:nvSpPr>
      <xdr:spPr>
        <a:xfrm>
          <a:off x="16598900" y="9553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57</xdr:row>
      <xdr:rowOff>37193</xdr:rowOff>
    </xdr:from>
    <xdr:to>
      <xdr:col>82</xdr:col>
      <xdr:colOff>196850</xdr:colOff>
      <xdr:row>57</xdr:row>
      <xdr:rowOff>37193</xdr:rowOff>
    </xdr:to>
    <xdr:cxnSp macro="">
      <xdr:nvCxnSpPr>
        <xdr:cNvPr id="244" name="直線コネクタ 243"/>
        <xdr:cNvCxnSpPr/>
      </xdr:nvCxnSpPr>
      <xdr:spPr>
        <a:xfrm>
          <a:off x="16421100" y="9809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53522</xdr:rowOff>
    </xdr:from>
    <xdr:to>
      <xdr:col>82</xdr:col>
      <xdr:colOff>107950</xdr:colOff>
      <xdr:row>60</xdr:row>
      <xdr:rowOff>12700</xdr:rowOff>
    </xdr:to>
    <xdr:cxnSp macro="">
      <xdr:nvCxnSpPr>
        <xdr:cNvPr id="245" name="直線コネクタ 244"/>
        <xdr:cNvCxnSpPr/>
      </xdr:nvCxnSpPr>
      <xdr:spPr>
        <a:xfrm>
          <a:off x="15671800" y="9483272"/>
          <a:ext cx="838200" cy="81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58</xdr:row>
      <xdr:rowOff>84562</xdr:rowOff>
    </xdr:from>
    <xdr:ext cx="762000" cy="259045"/>
    <xdr:sp macro="" textlink="">
      <xdr:nvSpPr>
        <xdr:cNvPr id="246" name="その他平均値テキスト"/>
        <xdr:cNvSpPr txBox="1"/>
      </xdr:nvSpPr>
      <xdr:spPr>
        <a:xfrm>
          <a:off x="16598900" y="100286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47" name="フローチャート: 判断 246"/>
        <xdr:cNvSpPr/>
      </xdr:nvSpPr>
      <xdr:spPr>
        <a:xfrm>
          <a:off x="16459200" y="1018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53522</xdr:rowOff>
    </xdr:from>
    <xdr:to>
      <xdr:col>78</xdr:col>
      <xdr:colOff>69850</xdr:colOff>
      <xdr:row>55</xdr:row>
      <xdr:rowOff>53522</xdr:rowOff>
    </xdr:to>
    <xdr:cxnSp macro="">
      <xdr:nvCxnSpPr>
        <xdr:cNvPr id="248" name="直線コネクタ 247"/>
        <xdr:cNvCxnSpPr/>
      </xdr:nvCxnSpPr>
      <xdr:spPr>
        <a:xfrm>
          <a:off x="14782800" y="94832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54</xdr:row>
      <xdr:rowOff>10885</xdr:rowOff>
    </xdr:from>
    <xdr:to>
      <xdr:col>78</xdr:col>
      <xdr:colOff>120650</xdr:colOff>
      <xdr:row>54</xdr:row>
      <xdr:rowOff>112485</xdr:rowOff>
    </xdr:to>
    <xdr:sp macro="" textlink="">
      <xdr:nvSpPr>
        <xdr:cNvPr id="249" name="フローチャート: 判断 248"/>
        <xdr:cNvSpPr/>
      </xdr:nvSpPr>
      <xdr:spPr>
        <a:xfrm>
          <a:off x="15621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122662</xdr:rowOff>
    </xdr:from>
    <xdr:ext cx="736600" cy="259045"/>
    <xdr:sp macro="" textlink="">
      <xdr:nvSpPr>
        <xdr:cNvPr id="250" name="テキスト ボックス 249"/>
        <xdr:cNvSpPr txBox="1"/>
      </xdr:nvSpPr>
      <xdr:spPr>
        <a:xfrm>
          <a:off x="15290800" y="9038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20865</xdr:rowOff>
    </xdr:from>
    <xdr:to>
      <xdr:col>73</xdr:col>
      <xdr:colOff>180975</xdr:colOff>
      <xdr:row>55</xdr:row>
      <xdr:rowOff>53522</xdr:rowOff>
    </xdr:to>
    <xdr:cxnSp macro="">
      <xdr:nvCxnSpPr>
        <xdr:cNvPr id="251" name="直線コネクタ 250"/>
        <xdr:cNvCxnSpPr/>
      </xdr:nvCxnSpPr>
      <xdr:spPr>
        <a:xfrm>
          <a:off x="13893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53</xdr:row>
      <xdr:rowOff>149678</xdr:rowOff>
    </xdr:from>
    <xdr:to>
      <xdr:col>74</xdr:col>
      <xdr:colOff>31750</xdr:colOff>
      <xdr:row>54</xdr:row>
      <xdr:rowOff>79828</xdr:rowOff>
    </xdr:to>
    <xdr:sp macro="" textlink="">
      <xdr:nvSpPr>
        <xdr:cNvPr id="252" name="フローチャート: 判断 251"/>
        <xdr:cNvSpPr/>
      </xdr:nvSpPr>
      <xdr:spPr>
        <a:xfrm>
          <a:off x="14732000" y="9236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52</xdr:row>
      <xdr:rowOff>90005</xdr:rowOff>
    </xdr:from>
    <xdr:ext cx="762000" cy="259045"/>
    <xdr:sp macro="" textlink="">
      <xdr:nvSpPr>
        <xdr:cNvPr id="253" name="テキスト ボックス 252"/>
        <xdr:cNvSpPr txBox="1"/>
      </xdr:nvSpPr>
      <xdr:spPr>
        <a:xfrm>
          <a:off x="14401800" y="9005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20865</xdr:rowOff>
    </xdr:from>
    <xdr:to>
      <xdr:col>69</xdr:col>
      <xdr:colOff>92075</xdr:colOff>
      <xdr:row>55</xdr:row>
      <xdr:rowOff>53522</xdr:rowOff>
    </xdr:to>
    <xdr:cxnSp macro="">
      <xdr:nvCxnSpPr>
        <xdr:cNvPr id="254" name="直線コネクタ 253"/>
        <xdr:cNvCxnSpPr/>
      </xdr:nvCxnSpPr>
      <xdr:spPr>
        <a:xfrm flipV="1">
          <a:off x="13004800" y="94506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54</xdr:row>
      <xdr:rowOff>10885</xdr:rowOff>
    </xdr:from>
    <xdr:to>
      <xdr:col>69</xdr:col>
      <xdr:colOff>142875</xdr:colOff>
      <xdr:row>54</xdr:row>
      <xdr:rowOff>112485</xdr:rowOff>
    </xdr:to>
    <xdr:sp macro="" textlink="">
      <xdr:nvSpPr>
        <xdr:cNvPr id="255" name="フローチャート: 判断 254"/>
        <xdr:cNvSpPr/>
      </xdr:nvSpPr>
      <xdr:spPr>
        <a:xfrm>
          <a:off x="13843000" y="926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52</xdr:row>
      <xdr:rowOff>122662</xdr:rowOff>
    </xdr:from>
    <xdr:ext cx="762000" cy="259045"/>
    <xdr:sp macro="" textlink="">
      <xdr:nvSpPr>
        <xdr:cNvPr id="256" name="テキスト ボックス 255"/>
        <xdr:cNvSpPr txBox="1"/>
      </xdr:nvSpPr>
      <xdr:spPr>
        <a:xfrm>
          <a:off x="13512800" y="9038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84365</xdr:rowOff>
    </xdr:from>
    <xdr:to>
      <xdr:col>65</xdr:col>
      <xdr:colOff>53975</xdr:colOff>
      <xdr:row>54</xdr:row>
      <xdr:rowOff>14515</xdr:rowOff>
    </xdr:to>
    <xdr:sp macro="" textlink="">
      <xdr:nvSpPr>
        <xdr:cNvPr id="257" name="フローチャート: 判断 256"/>
        <xdr:cNvSpPr/>
      </xdr:nvSpPr>
      <xdr:spPr>
        <a:xfrm>
          <a:off x="12954000" y="9171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24692</xdr:rowOff>
    </xdr:from>
    <xdr:ext cx="762000" cy="259045"/>
    <xdr:sp macro="" textlink="">
      <xdr:nvSpPr>
        <xdr:cNvPr id="258" name="テキスト ボックス 257"/>
        <xdr:cNvSpPr txBox="1"/>
      </xdr:nvSpPr>
      <xdr:spPr>
        <a:xfrm>
          <a:off x="12623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133350</xdr:rowOff>
    </xdr:from>
    <xdr:to>
      <xdr:col>82</xdr:col>
      <xdr:colOff>158750</xdr:colOff>
      <xdr:row>60</xdr:row>
      <xdr:rowOff>63500</xdr:rowOff>
    </xdr:to>
    <xdr:sp macro="" textlink="">
      <xdr:nvSpPr>
        <xdr:cNvPr id="264" name="楕円 263"/>
        <xdr:cNvSpPr/>
      </xdr:nvSpPr>
      <xdr:spPr>
        <a:xfrm>
          <a:off x="164592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105427</xdr:rowOff>
    </xdr:from>
    <xdr:ext cx="762000" cy="259045"/>
    <xdr:sp macro="" textlink="">
      <xdr:nvSpPr>
        <xdr:cNvPr id="265" name="その他該当値テキスト"/>
        <xdr:cNvSpPr txBox="1"/>
      </xdr:nvSpPr>
      <xdr:spPr>
        <a:xfrm>
          <a:off x="16598900" y="1022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2722</xdr:rowOff>
    </xdr:from>
    <xdr:to>
      <xdr:col>78</xdr:col>
      <xdr:colOff>120650</xdr:colOff>
      <xdr:row>55</xdr:row>
      <xdr:rowOff>104322</xdr:rowOff>
    </xdr:to>
    <xdr:sp macro="" textlink="">
      <xdr:nvSpPr>
        <xdr:cNvPr id="266" name="楕円 265"/>
        <xdr:cNvSpPr/>
      </xdr:nvSpPr>
      <xdr:spPr>
        <a:xfrm>
          <a:off x="15621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89099</xdr:rowOff>
    </xdr:from>
    <xdr:ext cx="736600" cy="259045"/>
    <xdr:sp macro="" textlink="">
      <xdr:nvSpPr>
        <xdr:cNvPr id="267" name="テキスト ボックス 266"/>
        <xdr:cNvSpPr txBox="1"/>
      </xdr:nvSpPr>
      <xdr:spPr>
        <a:xfrm>
          <a:off x="15290800" y="9518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2722</xdr:rowOff>
    </xdr:from>
    <xdr:to>
      <xdr:col>74</xdr:col>
      <xdr:colOff>31750</xdr:colOff>
      <xdr:row>55</xdr:row>
      <xdr:rowOff>104322</xdr:rowOff>
    </xdr:to>
    <xdr:sp macro="" textlink="">
      <xdr:nvSpPr>
        <xdr:cNvPr id="268" name="楕円 267"/>
        <xdr:cNvSpPr/>
      </xdr:nvSpPr>
      <xdr:spPr>
        <a:xfrm>
          <a:off x="14732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55</xdr:row>
      <xdr:rowOff>89099</xdr:rowOff>
    </xdr:from>
    <xdr:ext cx="762000" cy="259045"/>
    <xdr:sp macro="" textlink="">
      <xdr:nvSpPr>
        <xdr:cNvPr id="269" name="テキスト ボックス 268"/>
        <xdr:cNvSpPr txBox="1"/>
      </xdr:nvSpPr>
      <xdr:spPr>
        <a:xfrm>
          <a:off x="14401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141515</xdr:rowOff>
    </xdr:from>
    <xdr:to>
      <xdr:col>69</xdr:col>
      <xdr:colOff>142875</xdr:colOff>
      <xdr:row>55</xdr:row>
      <xdr:rowOff>71665</xdr:rowOff>
    </xdr:to>
    <xdr:sp macro="" textlink="">
      <xdr:nvSpPr>
        <xdr:cNvPr id="270" name="楕円 269"/>
        <xdr:cNvSpPr/>
      </xdr:nvSpPr>
      <xdr:spPr>
        <a:xfrm>
          <a:off x="13843000" y="9399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55</xdr:row>
      <xdr:rowOff>56442</xdr:rowOff>
    </xdr:from>
    <xdr:ext cx="762000" cy="259045"/>
    <xdr:sp macro="" textlink="">
      <xdr:nvSpPr>
        <xdr:cNvPr id="271" name="テキスト ボックス 270"/>
        <xdr:cNvSpPr txBox="1"/>
      </xdr:nvSpPr>
      <xdr:spPr>
        <a:xfrm>
          <a:off x="13512800" y="9486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2722</xdr:rowOff>
    </xdr:from>
    <xdr:to>
      <xdr:col>65</xdr:col>
      <xdr:colOff>53975</xdr:colOff>
      <xdr:row>55</xdr:row>
      <xdr:rowOff>104322</xdr:rowOff>
    </xdr:to>
    <xdr:sp macro="" textlink="">
      <xdr:nvSpPr>
        <xdr:cNvPr id="272" name="楕円 271"/>
        <xdr:cNvSpPr/>
      </xdr:nvSpPr>
      <xdr:spPr>
        <a:xfrm>
          <a:off x="12954000" y="943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55</xdr:row>
      <xdr:rowOff>89099</xdr:rowOff>
    </xdr:from>
    <xdr:ext cx="762000" cy="259045"/>
    <xdr:sp macro="" textlink="">
      <xdr:nvSpPr>
        <xdr:cNvPr id="273" name="テキスト ボックス 272"/>
        <xdr:cNvSpPr txBox="1"/>
      </xdr:nvSpPr>
      <xdr:spPr>
        <a:xfrm>
          <a:off x="12623800" y="9518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27</xdr:row>
      <xdr:rowOff>133350</xdr:rowOff>
    </xdr:from>
    <xdr:to>
      <xdr:col>101</xdr:col>
      <xdr:colOff>180975</xdr:colOff>
      <xdr:row>29</xdr:row>
      <xdr:rowOff>44450</xdr:rowOff>
    </xdr:to>
    <xdr:sp macro="" textlink="">
      <xdr:nvSpPr>
        <xdr:cNvPr id="277" name="正方形/長方形 276"/>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28</xdr:row>
      <xdr:rowOff>152400</xdr:rowOff>
    </xdr:from>
    <xdr:to>
      <xdr:col>101</xdr:col>
      <xdr:colOff>180975</xdr:colOff>
      <xdr:row>30</xdr:row>
      <xdr:rowOff>63500</xdr:rowOff>
    </xdr:to>
    <xdr:sp macro="" textlink="">
      <xdr:nvSpPr>
        <xdr:cNvPr id="278" name="正方形/長方形 277"/>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113</xdr:col>
      <xdr:colOff>193675</xdr:colOff>
      <xdr:row>44</xdr:row>
      <xdr:rowOff>12700</xdr:rowOff>
    </xdr:to>
    <xdr:sp macro="" textlink="">
      <xdr:nvSpPr>
        <xdr:cNvPr id="280" name="正方形/長方形 279"/>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161925</xdr:colOff>
      <xdr:row>32</xdr:row>
      <xdr:rowOff>101600</xdr:rowOff>
    </xdr:from>
    <xdr:to>
      <xdr:col>113</xdr:col>
      <xdr:colOff>41275</xdr:colOff>
      <xdr:row>43</xdr:row>
      <xdr:rowOff>120650</xdr:rowOff>
    </xdr:to>
    <xdr:sp macro="" textlink="" fLocksText="0">
      <xdr:nvSpPr>
        <xdr:cNvPr id="282" name="テキスト ボックス 281"/>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・国民健康保険関係経費の一部を繰出金としたことなどにより減少（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98,174</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107,354</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百万円）したことに加え、地方譲与税などの収入が増加したことにより、、経常一般財源等総額に占める補助費等の割合は、前年度と</a:t>
          </a:r>
          <a:r>
            <a:rPr kumimoji="1" lang="en-US" altLang="ja-JP" sz="1300">
              <a:latin typeface="ＭＳ Ｐゴシック" panose="020B0600070205080204" pitchFamily="50" charset="-128"/>
              <a:ea typeface="ＭＳ Ｐゴシック" panose="020B0600070205080204" pitchFamily="50" charset="-128"/>
            </a:rPr>
            <a:t>2.3</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・今後も医療福祉関係経費の増加が見込まれるが、各種補助金等の見直しを進めるなど、経費の抑制に努めていく。</a:t>
          </a:r>
        </a:p>
      </xdr:txBody>
    </xdr:sp>
    <xdr:clientData/>
  </xdr:twoCellAnchor>
  <xdr:oneCellAnchor>
    <xdr:from>
      <xdr:col>62</xdr:col>
      <xdr:colOff>6350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43</xdr:row>
      <xdr:rowOff>41927</xdr:rowOff>
    </xdr:from>
    <xdr:ext cx="762000" cy="259045"/>
    <xdr:sp macro="" textlink="">
      <xdr:nvSpPr>
        <xdr:cNvPr id="285" name="テキスト ボックス 284"/>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86" name="直線コネクタ 285"/>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41</xdr:row>
      <xdr:rowOff>3827</xdr:rowOff>
    </xdr:from>
    <xdr:ext cx="762000" cy="259045"/>
    <xdr:sp macro="" textlink="">
      <xdr:nvSpPr>
        <xdr:cNvPr id="287" name="テキスト ボックス 286"/>
        <xdr:cNvSpPr txBox="1"/>
      </xdr:nvSpPr>
      <xdr:spPr>
        <a:xfrm>
          <a:off x="11684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88" name="直線コネクタ 287"/>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38</xdr:row>
      <xdr:rowOff>137177</xdr:rowOff>
    </xdr:from>
    <xdr:ext cx="762000" cy="259045"/>
    <xdr:sp macro="" textlink="">
      <xdr:nvSpPr>
        <xdr:cNvPr id="289" name="テキスト ボックス 288"/>
        <xdr:cNvSpPr txBox="1"/>
      </xdr:nvSpPr>
      <xdr:spPr>
        <a:xfrm>
          <a:off x="11684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0" name="直線コネクタ 289"/>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36</xdr:row>
      <xdr:rowOff>99077</xdr:rowOff>
    </xdr:from>
    <xdr:ext cx="762000" cy="259045"/>
    <xdr:sp macro="" textlink="">
      <xdr:nvSpPr>
        <xdr:cNvPr id="291" name="テキスト ボックス 290"/>
        <xdr:cNvSpPr txBox="1"/>
      </xdr:nvSpPr>
      <xdr:spPr>
        <a:xfrm>
          <a:off x="11684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292" name="直線コネクタ 291"/>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34</xdr:row>
      <xdr:rowOff>60977</xdr:rowOff>
    </xdr:from>
    <xdr:ext cx="762000" cy="259045"/>
    <xdr:sp macro="" textlink="">
      <xdr:nvSpPr>
        <xdr:cNvPr id="293" name="テキスト ボックス 292"/>
        <xdr:cNvSpPr txBox="1"/>
      </xdr:nvSpPr>
      <xdr:spPr>
        <a:xfrm>
          <a:off x="11684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294" name="直線コネクタ 293"/>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32</xdr:row>
      <xdr:rowOff>22877</xdr:rowOff>
    </xdr:from>
    <xdr:ext cx="762000" cy="259045"/>
    <xdr:sp macro="" textlink="">
      <xdr:nvSpPr>
        <xdr:cNvPr id="295" name="テキスト ボックス 294"/>
        <xdr:cNvSpPr txBox="1"/>
      </xdr:nvSpPr>
      <xdr:spPr>
        <a:xfrm>
          <a:off x="11684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29</xdr:row>
      <xdr:rowOff>156227</xdr:rowOff>
    </xdr:from>
    <xdr:ext cx="762000" cy="259045"/>
    <xdr:sp macro="" textlink="">
      <xdr:nvSpPr>
        <xdr:cNvPr id="297" name="テキスト ボックス 296"/>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32</xdr:row>
      <xdr:rowOff>63500</xdr:rowOff>
    </xdr:from>
    <xdr:to>
      <xdr:col>82</xdr:col>
      <xdr:colOff>107950</xdr:colOff>
      <xdr:row>42</xdr:row>
      <xdr:rowOff>50800</xdr:rowOff>
    </xdr:to>
    <xdr:cxnSp macro="">
      <xdr:nvCxnSpPr>
        <xdr:cNvPr id="299" name="直線コネクタ 298"/>
        <xdr:cNvCxnSpPr/>
      </xdr:nvCxnSpPr>
      <xdr:spPr>
        <a:xfrm flipV="1">
          <a:off x="16510000" y="5549900"/>
          <a:ext cx="0" cy="1701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42</xdr:row>
      <xdr:rowOff>22877</xdr:rowOff>
    </xdr:from>
    <xdr:ext cx="762000" cy="259045"/>
    <xdr:sp macro="" textlink="">
      <xdr:nvSpPr>
        <xdr:cNvPr id="300" name="補助費等最小値テキスト"/>
        <xdr:cNvSpPr txBox="1"/>
      </xdr:nvSpPr>
      <xdr:spPr>
        <a:xfrm>
          <a:off x="165989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42</xdr:row>
      <xdr:rowOff>50800</xdr:rowOff>
    </xdr:from>
    <xdr:to>
      <xdr:col>82</xdr:col>
      <xdr:colOff>196850</xdr:colOff>
      <xdr:row>42</xdr:row>
      <xdr:rowOff>50800</xdr:rowOff>
    </xdr:to>
    <xdr:cxnSp macro="">
      <xdr:nvCxnSpPr>
        <xdr:cNvPr id="301" name="直線コネクタ 300"/>
        <xdr:cNvCxnSpPr/>
      </xdr:nvCxnSpPr>
      <xdr:spPr>
        <a:xfrm>
          <a:off x="16421100" y="7251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30</xdr:row>
      <xdr:rowOff>149877</xdr:rowOff>
    </xdr:from>
    <xdr:ext cx="762000" cy="259045"/>
    <xdr:sp macro="" textlink="">
      <xdr:nvSpPr>
        <xdr:cNvPr id="302" name="補助費等最大値テキスト"/>
        <xdr:cNvSpPr txBox="1"/>
      </xdr:nvSpPr>
      <xdr:spPr>
        <a:xfrm>
          <a:off x="16598900" y="529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32</xdr:row>
      <xdr:rowOff>63500</xdr:rowOff>
    </xdr:from>
    <xdr:to>
      <xdr:col>82</xdr:col>
      <xdr:colOff>196850</xdr:colOff>
      <xdr:row>32</xdr:row>
      <xdr:rowOff>63500</xdr:rowOff>
    </xdr:to>
    <xdr:cxnSp macro="">
      <xdr:nvCxnSpPr>
        <xdr:cNvPr id="303" name="直線コネクタ 302"/>
        <xdr:cNvCxnSpPr/>
      </xdr:nvCxnSpPr>
      <xdr:spPr>
        <a:xfrm>
          <a:off x="16421100" y="5549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33</xdr:row>
      <xdr:rowOff>107950</xdr:rowOff>
    </xdr:from>
    <xdr:to>
      <xdr:col>82</xdr:col>
      <xdr:colOff>107950</xdr:colOff>
      <xdr:row>35</xdr:row>
      <xdr:rowOff>57150</xdr:rowOff>
    </xdr:to>
    <xdr:cxnSp macro="">
      <xdr:nvCxnSpPr>
        <xdr:cNvPr id="304" name="直線コネクタ 303"/>
        <xdr:cNvCxnSpPr/>
      </xdr:nvCxnSpPr>
      <xdr:spPr>
        <a:xfrm flipV="1">
          <a:off x="15671800" y="5765800"/>
          <a:ext cx="838200" cy="292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111777</xdr:rowOff>
    </xdr:from>
    <xdr:ext cx="762000" cy="259045"/>
    <xdr:sp macro="" textlink="">
      <xdr:nvSpPr>
        <xdr:cNvPr id="305" name="補助費等平均値テキスト"/>
        <xdr:cNvSpPr txBox="1"/>
      </xdr:nvSpPr>
      <xdr:spPr>
        <a:xfrm>
          <a:off x="16598900" y="6283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139700</xdr:rowOff>
    </xdr:from>
    <xdr:to>
      <xdr:col>82</xdr:col>
      <xdr:colOff>158750</xdr:colOff>
      <xdr:row>37</xdr:row>
      <xdr:rowOff>69850</xdr:rowOff>
    </xdr:to>
    <xdr:sp macro="" textlink="">
      <xdr:nvSpPr>
        <xdr:cNvPr id="306" name="フローチャート: 判断 305"/>
        <xdr:cNvSpPr/>
      </xdr:nvSpPr>
      <xdr:spPr>
        <a:xfrm>
          <a:off x="16459200" y="631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57150</xdr:rowOff>
    </xdr:from>
    <xdr:to>
      <xdr:col>78</xdr:col>
      <xdr:colOff>69850</xdr:colOff>
      <xdr:row>35</xdr:row>
      <xdr:rowOff>57150</xdr:rowOff>
    </xdr:to>
    <xdr:cxnSp macro="">
      <xdr:nvCxnSpPr>
        <xdr:cNvPr id="307" name="直線コネクタ 306"/>
        <xdr:cNvCxnSpPr/>
      </xdr:nvCxnSpPr>
      <xdr:spPr>
        <a:xfrm>
          <a:off x="14782800" y="6057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38</xdr:row>
      <xdr:rowOff>127000</xdr:rowOff>
    </xdr:from>
    <xdr:to>
      <xdr:col>78</xdr:col>
      <xdr:colOff>120650</xdr:colOff>
      <xdr:row>39</xdr:row>
      <xdr:rowOff>57150</xdr:rowOff>
    </xdr:to>
    <xdr:sp macro="" textlink="">
      <xdr:nvSpPr>
        <xdr:cNvPr id="308" name="フローチャート: 判断 307"/>
        <xdr:cNvSpPr/>
      </xdr:nvSpPr>
      <xdr:spPr>
        <a:xfrm>
          <a:off x="15621000" y="66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41927</xdr:rowOff>
    </xdr:from>
    <xdr:ext cx="736600" cy="259045"/>
    <xdr:sp macro="" textlink="">
      <xdr:nvSpPr>
        <xdr:cNvPr id="309" name="テキスト ボックス 308"/>
        <xdr:cNvSpPr txBox="1"/>
      </xdr:nvSpPr>
      <xdr:spPr>
        <a:xfrm>
          <a:off x="15290800" y="672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34</xdr:row>
      <xdr:rowOff>101600</xdr:rowOff>
    </xdr:from>
    <xdr:to>
      <xdr:col>73</xdr:col>
      <xdr:colOff>180975</xdr:colOff>
      <xdr:row>35</xdr:row>
      <xdr:rowOff>57150</xdr:rowOff>
    </xdr:to>
    <xdr:cxnSp macro="">
      <xdr:nvCxnSpPr>
        <xdr:cNvPr id="310" name="直線コネクタ 309"/>
        <xdr:cNvCxnSpPr/>
      </xdr:nvCxnSpPr>
      <xdr:spPr>
        <a:xfrm>
          <a:off x="13893800" y="5930900"/>
          <a:ext cx="889000" cy="127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146050</xdr:rowOff>
    </xdr:from>
    <xdr:to>
      <xdr:col>74</xdr:col>
      <xdr:colOff>31750</xdr:colOff>
      <xdr:row>38</xdr:row>
      <xdr:rowOff>76200</xdr:rowOff>
    </xdr:to>
    <xdr:sp macro="" textlink="">
      <xdr:nvSpPr>
        <xdr:cNvPr id="311" name="フローチャート: 判断 310"/>
        <xdr:cNvSpPr/>
      </xdr:nvSpPr>
      <xdr:spPr>
        <a:xfrm>
          <a:off x="147320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60977</xdr:rowOff>
    </xdr:from>
    <xdr:ext cx="762000" cy="259045"/>
    <xdr:sp macro="" textlink="">
      <xdr:nvSpPr>
        <xdr:cNvPr id="312" name="テキスト ボックス 311"/>
        <xdr:cNvSpPr txBox="1"/>
      </xdr:nvSpPr>
      <xdr:spPr>
        <a:xfrm>
          <a:off x="14401800" y="657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33</xdr:row>
      <xdr:rowOff>120650</xdr:rowOff>
    </xdr:from>
    <xdr:to>
      <xdr:col>69</xdr:col>
      <xdr:colOff>92075</xdr:colOff>
      <xdr:row>34</xdr:row>
      <xdr:rowOff>101600</xdr:rowOff>
    </xdr:to>
    <xdr:cxnSp macro="">
      <xdr:nvCxnSpPr>
        <xdr:cNvPr id="313" name="直線コネクタ 312"/>
        <xdr:cNvCxnSpPr/>
      </xdr:nvCxnSpPr>
      <xdr:spPr>
        <a:xfrm>
          <a:off x="13004800" y="577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31750</xdr:rowOff>
    </xdr:from>
    <xdr:to>
      <xdr:col>69</xdr:col>
      <xdr:colOff>142875</xdr:colOff>
      <xdr:row>37</xdr:row>
      <xdr:rowOff>133350</xdr:rowOff>
    </xdr:to>
    <xdr:sp macro="" textlink="">
      <xdr:nvSpPr>
        <xdr:cNvPr id="314" name="フローチャート: 判断 313"/>
        <xdr:cNvSpPr/>
      </xdr:nvSpPr>
      <xdr:spPr>
        <a:xfrm>
          <a:off x="13843000" y="6375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118127</xdr:rowOff>
    </xdr:from>
    <xdr:ext cx="762000" cy="259045"/>
    <xdr:sp macro="" textlink="">
      <xdr:nvSpPr>
        <xdr:cNvPr id="315" name="テキスト ボックス 314"/>
        <xdr:cNvSpPr txBox="1"/>
      </xdr:nvSpPr>
      <xdr:spPr>
        <a:xfrm>
          <a:off x="13512800" y="646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25400</xdr:rowOff>
    </xdr:from>
    <xdr:to>
      <xdr:col>65</xdr:col>
      <xdr:colOff>53975</xdr:colOff>
      <xdr:row>36</xdr:row>
      <xdr:rowOff>127000</xdr:rowOff>
    </xdr:to>
    <xdr:sp macro="" textlink="">
      <xdr:nvSpPr>
        <xdr:cNvPr id="316" name="フローチャート: 判断 315"/>
        <xdr:cNvSpPr/>
      </xdr:nvSpPr>
      <xdr:spPr>
        <a:xfrm>
          <a:off x="129540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111777</xdr:rowOff>
    </xdr:from>
    <xdr:ext cx="762000" cy="259045"/>
    <xdr:sp macro="" textlink="">
      <xdr:nvSpPr>
        <xdr:cNvPr id="317" name="テキスト ボックス 316"/>
        <xdr:cNvSpPr txBox="1"/>
      </xdr:nvSpPr>
      <xdr:spPr>
        <a:xfrm>
          <a:off x="12623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33</xdr:row>
      <xdr:rowOff>57150</xdr:rowOff>
    </xdr:from>
    <xdr:to>
      <xdr:col>82</xdr:col>
      <xdr:colOff>158750</xdr:colOff>
      <xdr:row>33</xdr:row>
      <xdr:rowOff>158750</xdr:rowOff>
    </xdr:to>
    <xdr:sp macro="" textlink="">
      <xdr:nvSpPr>
        <xdr:cNvPr id="323" name="楕円 322"/>
        <xdr:cNvSpPr/>
      </xdr:nvSpPr>
      <xdr:spPr>
        <a:xfrm>
          <a:off x="16459200" y="571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32</xdr:row>
      <xdr:rowOff>73677</xdr:rowOff>
    </xdr:from>
    <xdr:ext cx="762000" cy="259045"/>
    <xdr:sp macro="" textlink="">
      <xdr:nvSpPr>
        <xdr:cNvPr id="324" name="補助費等該当値テキスト"/>
        <xdr:cNvSpPr txBox="1"/>
      </xdr:nvSpPr>
      <xdr:spPr>
        <a:xfrm>
          <a:off x="165989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6350</xdr:rowOff>
    </xdr:from>
    <xdr:to>
      <xdr:col>78</xdr:col>
      <xdr:colOff>120650</xdr:colOff>
      <xdr:row>35</xdr:row>
      <xdr:rowOff>107950</xdr:rowOff>
    </xdr:to>
    <xdr:sp macro="" textlink="">
      <xdr:nvSpPr>
        <xdr:cNvPr id="325" name="楕円 324"/>
        <xdr:cNvSpPr/>
      </xdr:nvSpPr>
      <xdr:spPr>
        <a:xfrm>
          <a:off x="15621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33</xdr:row>
      <xdr:rowOff>118127</xdr:rowOff>
    </xdr:from>
    <xdr:ext cx="736600" cy="259045"/>
    <xdr:sp macro="" textlink="">
      <xdr:nvSpPr>
        <xdr:cNvPr id="326" name="テキスト ボックス 325"/>
        <xdr:cNvSpPr txBox="1"/>
      </xdr:nvSpPr>
      <xdr:spPr>
        <a:xfrm>
          <a:off x="15290800" y="5775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6350</xdr:rowOff>
    </xdr:from>
    <xdr:to>
      <xdr:col>74</xdr:col>
      <xdr:colOff>31750</xdr:colOff>
      <xdr:row>35</xdr:row>
      <xdr:rowOff>107950</xdr:rowOff>
    </xdr:to>
    <xdr:sp macro="" textlink="">
      <xdr:nvSpPr>
        <xdr:cNvPr id="327" name="楕円 326"/>
        <xdr:cNvSpPr/>
      </xdr:nvSpPr>
      <xdr:spPr>
        <a:xfrm>
          <a:off x="14732000" y="6007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33</xdr:row>
      <xdr:rowOff>118127</xdr:rowOff>
    </xdr:from>
    <xdr:ext cx="762000" cy="259045"/>
    <xdr:sp macro="" textlink="">
      <xdr:nvSpPr>
        <xdr:cNvPr id="328" name="テキスト ボックス 327"/>
        <xdr:cNvSpPr txBox="1"/>
      </xdr:nvSpPr>
      <xdr:spPr>
        <a:xfrm>
          <a:off x="14401800" y="577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34</xdr:row>
      <xdr:rowOff>50800</xdr:rowOff>
    </xdr:from>
    <xdr:to>
      <xdr:col>69</xdr:col>
      <xdr:colOff>142875</xdr:colOff>
      <xdr:row>34</xdr:row>
      <xdr:rowOff>152400</xdr:rowOff>
    </xdr:to>
    <xdr:sp macro="" textlink="">
      <xdr:nvSpPr>
        <xdr:cNvPr id="329" name="楕円 328"/>
        <xdr:cNvSpPr/>
      </xdr:nvSpPr>
      <xdr:spPr>
        <a:xfrm>
          <a:off x="13843000" y="58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32</xdr:row>
      <xdr:rowOff>162577</xdr:rowOff>
    </xdr:from>
    <xdr:ext cx="762000" cy="259045"/>
    <xdr:sp macro="" textlink="">
      <xdr:nvSpPr>
        <xdr:cNvPr id="330" name="テキスト ボックス 329"/>
        <xdr:cNvSpPr txBox="1"/>
      </xdr:nvSpPr>
      <xdr:spPr>
        <a:xfrm>
          <a:off x="13512800" y="564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33</xdr:row>
      <xdr:rowOff>69850</xdr:rowOff>
    </xdr:from>
    <xdr:to>
      <xdr:col>65</xdr:col>
      <xdr:colOff>53975</xdr:colOff>
      <xdr:row>34</xdr:row>
      <xdr:rowOff>0</xdr:rowOff>
    </xdr:to>
    <xdr:sp macro="" textlink="">
      <xdr:nvSpPr>
        <xdr:cNvPr id="331" name="楕円 330"/>
        <xdr:cNvSpPr/>
      </xdr:nvSpPr>
      <xdr:spPr>
        <a:xfrm>
          <a:off x="12954000" y="57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32</xdr:row>
      <xdr:rowOff>10177</xdr:rowOff>
    </xdr:from>
    <xdr:ext cx="762000" cy="259045"/>
    <xdr:sp macro="" textlink="">
      <xdr:nvSpPr>
        <xdr:cNvPr id="332" name="テキスト ボックス 331"/>
        <xdr:cNvSpPr txBox="1"/>
      </xdr:nvSpPr>
      <xdr:spPr>
        <a:xfrm>
          <a:off x="12623800" y="5496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174625</xdr:colOff>
      <xdr:row>67</xdr:row>
      <xdr:rowOff>133350</xdr:rowOff>
    </xdr:from>
    <xdr:to>
      <xdr:col>43</xdr:col>
      <xdr:colOff>98425</xdr:colOff>
      <xdr:row>69</xdr:row>
      <xdr:rowOff>44450</xdr:rowOff>
    </xdr:to>
    <xdr:sp macro="" textlink="">
      <xdr:nvSpPr>
        <xdr:cNvPr id="336" name="正方形/長方形 335"/>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35</xdr:col>
      <xdr:colOff>174625</xdr:colOff>
      <xdr:row>68</xdr:row>
      <xdr:rowOff>152400</xdr:rowOff>
    </xdr:from>
    <xdr:to>
      <xdr:col>43</xdr:col>
      <xdr:colOff>98425</xdr:colOff>
      <xdr:row>70</xdr:row>
      <xdr:rowOff>63500</xdr:rowOff>
    </xdr:to>
    <xdr:sp macro="" textlink="">
      <xdr:nvSpPr>
        <xdr:cNvPr id="337" name="正方形/長方形 336"/>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8" name="正方形/長方形 337"/>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55</xdr:col>
      <xdr:colOff>111125</xdr:colOff>
      <xdr:row>84</xdr:row>
      <xdr:rowOff>12700</xdr:rowOff>
    </xdr:to>
    <xdr:sp macro="" textlink="">
      <xdr:nvSpPr>
        <xdr:cNvPr id="339" name="正方形/長方形 338"/>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0" name="正方形/長方形 339"/>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79375</xdr:colOff>
      <xdr:row>72</xdr:row>
      <xdr:rowOff>101600</xdr:rowOff>
    </xdr:from>
    <xdr:to>
      <xdr:col>54</xdr:col>
      <xdr:colOff>158750</xdr:colOff>
      <xdr:row>83</xdr:row>
      <xdr:rowOff>120650</xdr:rowOff>
    </xdr:to>
    <xdr:sp macro="" textlink="" fLocksText="0">
      <xdr:nvSpPr>
        <xdr:cNvPr id="341" name="テキスト ボックス 340"/>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年度の公債費は、低金利の影響などにより減少（</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99,853</a:t>
          </a:r>
          <a:r>
            <a:rPr kumimoji="1" lang="ja-JP" altLang="en-US" sz="1300">
              <a:latin typeface="ＭＳ Ｐゴシック" panose="020B0600070205080204" pitchFamily="50" charset="-128"/>
              <a:ea typeface="ＭＳ Ｐゴシック" panose="020B0600070205080204" pitchFamily="50" charset="-128"/>
            </a:rPr>
            <a:t>百万円、</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a:t>
          </a:r>
          <a:r>
            <a:rPr kumimoji="1" lang="en-US" altLang="ja-JP" sz="1300">
              <a:latin typeface="ＭＳ Ｐゴシック" panose="020B0600070205080204" pitchFamily="50" charset="-128"/>
              <a:ea typeface="ＭＳ Ｐゴシック" panose="020B0600070205080204" pitchFamily="50" charset="-128"/>
            </a:rPr>
            <a:t>100,735</a:t>
          </a:r>
          <a:r>
            <a:rPr kumimoji="1" lang="ja-JP" altLang="en-US" sz="1300">
              <a:latin typeface="ＭＳ Ｐゴシック" panose="020B0600070205080204" pitchFamily="50" charset="-128"/>
              <a:ea typeface="ＭＳ Ｐゴシック" panose="020B0600070205080204" pitchFamily="50" charset="-128"/>
            </a:rPr>
            <a:t>百万円）したことに加え、地方譲与税などの収入が増加したことにより、、経常一般財源等総額に占める公債費の割合は前年度より</a:t>
          </a:r>
          <a:r>
            <a:rPr kumimoji="1" lang="en-US" altLang="ja-JP" sz="1300">
              <a:latin typeface="ＭＳ Ｐゴシック" panose="020B0600070205080204" pitchFamily="50" charset="-128"/>
              <a:ea typeface="ＭＳ Ｐゴシック" panose="020B0600070205080204" pitchFamily="50" charset="-128"/>
            </a:rPr>
            <a:t>0.4</a:t>
          </a:r>
          <a:r>
            <a:rPr kumimoji="1" lang="ja-JP" altLang="en-US" sz="1300">
              <a:latin typeface="ＭＳ Ｐゴシック" panose="020B0600070205080204" pitchFamily="50" charset="-128"/>
              <a:ea typeface="ＭＳ Ｐゴシック" panose="020B0600070205080204" pitchFamily="50" charset="-128"/>
            </a:rPr>
            <a:t>ポイント減少した。</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2" name="テキスト ボックス 341"/>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3" name="直線コネクタ 342"/>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44" name="テキスト ボックス 343"/>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82</xdr:row>
      <xdr:rowOff>29029</xdr:rowOff>
    </xdr:from>
    <xdr:to>
      <xdr:col>26</xdr:col>
      <xdr:colOff>184150</xdr:colOff>
      <xdr:row>82</xdr:row>
      <xdr:rowOff>29029</xdr:rowOff>
    </xdr:to>
    <xdr:cxnSp macro="">
      <xdr:nvCxnSpPr>
        <xdr:cNvPr id="345" name="直線コネクタ 344"/>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46" name="テキスト ボックス 345"/>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80</xdr:row>
      <xdr:rowOff>45357</xdr:rowOff>
    </xdr:from>
    <xdr:to>
      <xdr:col>26</xdr:col>
      <xdr:colOff>184150</xdr:colOff>
      <xdr:row>80</xdr:row>
      <xdr:rowOff>45357</xdr:rowOff>
    </xdr:to>
    <xdr:cxnSp macro="">
      <xdr:nvCxnSpPr>
        <xdr:cNvPr id="347" name="直線コネクタ 346"/>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48" name="テキスト ボックス 347"/>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61686</xdr:rowOff>
    </xdr:from>
    <xdr:to>
      <xdr:col>26</xdr:col>
      <xdr:colOff>184150</xdr:colOff>
      <xdr:row>78</xdr:row>
      <xdr:rowOff>61686</xdr:rowOff>
    </xdr:to>
    <xdr:cxnSp macro="">
      <xdr:nvCxnSpPr>
        <xdr:cNvPr id="349" name="直線コネクタ 348"/>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50" name="テキスト ボックス 349"/>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78014</xdr:rowOff>
    </xdr:from>
    <xdr:to>
      <xdr:col>26</xdr:col>
      <xdr:colOff>184150</xdr:colOff>
      <xdr:row>76</xdr:row>
      <xdr:rowOff>78014</xdr:rowOff>
    </xdr:to>
    <xdr:cxnSp macro="">
      <xdr:nvCxnSpPr>
        <xdr:cNvPr id="351" name="直線コネクタ 350"/>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52" name="テキスト ボックス 351"/>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74</xdr:row>
      <xdr:rowOff>94343</xdr:rowOff>
    </xdr:from>
    <xdr:to>
      <xdr:col>26</xdr:col>
      <xdr:colOff>184150</xdr:colOff>
      <xdr:row>74</xdr:row>
      <xdr:rowOff>94343</xdr:rowOff>
    </xdr:to>
    <xdr:cxnSp macro="">
      <xdr:nvCxnSpPr>
        <xdr:cNvPr id="353" name="直線コネクタ 352"/>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54" name="テキスト ボックス 353"/>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110672</xdr:rowOff>
    </xdr:from>
    <xdr:to>
      <xdr:col>26</xdr:col>
      <xdr:colOff>184150</xdr:colOff>
      <xdr:row>72</xdr:row>
      <xdr:rowOff>110672</xdr:rowOff>
    </xdr:to>
    <xdr:cxnSp macro="">
      <xdr:nvCxnSpPr>
        <xdr:cNvPr id="355" name="直線コネクタ 354"/>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56" name="テキスト ボックス 355"/>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58" name="テキスト ボックス 357"/>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73</xdr:row>
      <xdr:rowOff>86178</xdr:rowOff>
    </xdr:from>
    <xdr:to>
      <xdr:col>24</xdr:col>
      <xdr:colOff>25400</xdr:colOff>
      <xdr:row>82</xdr:row>
      <xdr:rowOff>61686</xdr:rowOff>
    </xdr:to>
    <xdr:cxnSp macro="">
      <xdr:nvCxnSpPr>
        <xdr:cNvPr id="360" name="直線コネクタ 359"/>
        <xdr:cNvCxnSpPr/>
      </xdr:nvCxnSpPr>
      <xdr:spPr>
        <a:xfrm flipV="1">
          <a:off x="4826000" y="12602028"/>
          <a:ext cx="0" cy="15185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82</xdr:row>
      <xdr:rowOff>33763</xdr:rowOff>
    </xdr:from>
    <xdr:ext cx="762000" cy="259045"/>
    <xdr:sp macro="" textlink="">
      <xdr:nvSpPr>
        <xdr:cNvPr id="361" name="公債費最小値テキスト"/>
        <xdr:cNvSpPr txBox="1"/>
      </xdr:nvSpPr>
      <xdr:spPr>
        <a:xfrm>
          <a:off x="4914900" y="14092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82</xdr:row>
      <xdr:rowOff>61686</xdr:rowOff>
    </xdr:from>
    <xdr:to>
      <xdr:col>24</xdr:col>
      <xdr:colOff>114300</xdr:colOff>
      <xdr:row>82</xdr:row>
      <xdr:rowOff>61686</xdr:rowOff>
    </xdr:to>
    <xdr:cxnSp macro="">
      <xdr:nvCxnSpPr>
        <xdr:cNvPr id="362" name="直線コネクタ 361"/>
        <xdr:cNvCxnSpPr/>
      </xdr:nvCxnSpPr>
      <xdr:spPr>
        <a:xfrm>
          <a:off x="4737100" y="141205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xdr:rowOff>
    </xdr:from>
    <xdr:ext cx="762000" cy="259045"/>
    <xdr:sp macro="" textlink="">
      <xdr:nvSpPr>
        <xdr:cNvPr id="363" name="公債費最大値テキスト"/>
        <xdr:cNvSpPr txBox="1"/>
      </xdr:nvSpPr>
      <xdr:spPr>
        <a:xfrm>
          <a:off x="4914900" y="1234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73</xdr:row>
      <xdr:rowOff>86178</xdr:rowOff>
    </xdr:from>
    <xdr:to>
      <xdr:col>24</xdr:col>
      <xdr:colOff>114300</xdr:colOff>
      <xdr:row>73</xdr:row>
      <xdr:rowOff>86178</xdr:rowOff>
    </xdr:to>
    <xdr:cxnSp macro="">
      <xdr:nvCxnSpPr>
        <xdr:cNvPr id="364" name="直線コネクタ 363"/>
        <xdr:cNvCxnSpPr/>
      </xdr:nvCxnSpPr>
      <xdr:spPr>
        <a:xfrm>
          <a:off x="4737100" y="126020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127000</xdr:rowOff>
    </xdr:from>
    <xdr:to>
      <xdr:col>24</xdr:col>
      <xdr:colOff>25400</xdr:colOff>
      <xdr:row>77</xdr:row>
      <xdr:rowOff>20864</xdr:rowOff>
    </xdr:to>
    <xdr:cxnSp macro="">
      <xdr:nvCxnSpPr>
        <xdr:cNvPr id="365" name="直線コネクタ 364"/>
        <xdr:cNvCxnSpPr/>
      </xdr:nvCxnSpPr>
      <xdr:spPr>
        <a:xfrm flipV="1">
          <a:off x="3987800" y="13157200"/>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162577</xdr:rowOff>
    </xdr:from>
    <xdr:ext cx="762000" cy="259045"/>
    <xdr:sp macro="" textlink="">
      <xdr:nvSpPr>
        <xdr:cNvPr id="366" name="公債費平均値テキスト"/>
        <xdr:cNvSpPr txBox="1"/>
      </xdr:nvSpPr>
      <xdr:spPr>
        <a:xfrm>
          <a:off x="4914900" y="13192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67" name="フローチャート: 判断 366"/>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20864</xdr:rowOff>
    </xdr:from>
    <xdr:to>
      <xdr:col>19</xdr:col>
      <xdr:colOff>187325</xdr:colOff>
      <xdr:row>77</xdr:row>
      <xdr:rowOff>151493</xdr:rowOff>
    </xdr:to>
    <xdr:cxnSp macro="">
      <xdr:nvCxnSpPr>
        <xdr:cNvPr id="368" name="直線コネクタ 367"/>
        <xdr:cNvCxnSpPr/>
      </xdr:nvCxnSpPr>
      <xdr:spPr>
        <a:xfrm flipV="1">
          <a:off x="3098800" y="13222514"/>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84364</xdr:rowOff>
    </xdr:from>
    <xdr:to>
      <xdr:col>20</xdr:col>
      <xdr:colOff>38100</xdr:colOff>
      <xdr:row>78</xdr:row>
      <xdr:rowOff>14514</xdr:rowOff>
    </xdr:to>
    <xdr:sp macro="" textlink="">
      <xdr:nvSpPr>
        <xdr:cNvPr id="369" name="フローチャート: 判断 368"/>
        <xdr:cNvSpPr/>
      </xdr:nvSpPr>
      <xdr:spPr>
        <a:xfrm>
          <a:off x="3937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170741</xdr:rowOff>
    </xdr:from>
    <xdr:ext cx="736600" cy="259045"/>
    <xdr:sp macro="" textlink="">
      <xdr:nvSpPr>
        <xdr:cNvPr id="370" name="テキスト ボックス 369"/>
        <xdr:cNvSpPr txBox="1"/>
      </xdr:nvSpPr>
      <xdr:spPr>
        <a:xfrm>
          <a:off x="3606800" y="133723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69850</xdr:rowOff>
    </xdr:from>
    <xdr:to>
      <xdr:col>15</xdr:col>
      <xdr:colOff>98425</xdr:colOff>
      <xdr:row>77</xdr:row>
      <xdr:rowOff>151493</xdr:rowOff>
    </xdr:to>
    <xdr:cxnSp macro="">
      <xdr:nvCxnSpPr>
        <xdr:cNvPr id="371" name="直線コネクタ 370"/>
        <xdr:cNvCxnSpPr/>
      </xdr:nvCxnSpPr>
      <xdr:spPr>
        <a:xfrm>
          <a:off x="2209800" y="13271500"/>
          <a:ext cx="889000" cy="816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92529</xdr:rowOff>
    </xdr:from>
    <xdr:to>
      <xdr:col>15</xdr:col>
      <xdr:colOff>149225</xdr:colOff>
      <xdr:row>77</xdr:row>
      <xdr:rowOff>22679</xdr:rowOff>
    </xdr:to>
    <xdr:sp macro="" textlink="">
      <xdr:nvSpPr>
        <xdr:cNvPr id="372" name="フローチャート: 判断 371"/>
        <xdr:cNvSpPr/>
      </xdr:nvSpPr>
      <xdr:spPr>
        <a:xfrm>
          <a:off x="3048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32855</xdr:rowOff>
    </xdr:from>
    <xdr:ext cx="762000" cy="259045"/>
    <xdr:sp macro="" textlink="">
      <xdr:nvSpPr>
        <xdr:cNvPr id="373" name="テキスト ボックス 372"/>
        <xdr:cNvSpPr txBox="1"/>
      </xdr:nvSpPr>
      <xdr:spPr>
        <a:xfrm>
          <a:off x="2717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143329</xdr:rowOff>
    </xdr:from>
    <xdr:to>
      <xdr:col>11</xdr:col>
      <xdr:colOff>9525</xdr:colOff>
      <xdr:row>77</xdr:row>
      <xdr:rowOff>69850</xdr:rowOff>
    </xdr:to>
    <xdr:cxnSp macro="">
      <xdr:nvCxnSpPr>
        <xdr:cNvPr id="374" name="直線コネクタ 373"/>
        <xdr:cNvCxnSpPr/>
      </xdr:nvCxnSpPr>
      <xdr:spPr>
        <a:xfrm>
          <a:off x="1320800" y="13173529"/>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76200</xdr:rowOff>
    </xdr:from>
    <xdr:to>
      <xdr:col>11</xdr:col>
      <xdr:colOff>60325</xdr:colOff>
      <xdr:row>77</xdr:row>
      <xdr:rowOff>6350</xdr:rowOff>
    </xdr:to>
    <xdr:sp macro="" textlink="">
      <xdr:nvSpPr>
        <xdr:cNvPr id="375" name="フローチャート: 判断 374"/>
        <xdr:cNvSpPr/>
      </xdr:nvSpPr>
      <xdr:spPr>
        <a:xfrm>
          <a:off x="2159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16527</xdr:rowOff>
    </xdr:from>
    <xdr:ext cx="762000" cy="259045"/>
    <xdr:sp macro="" textlink="">
      <xdr:nvSpPr>
        <xdr:cNvPr id="376" name="テキスト ボックス 375"/>
        <xdr:cNvSpPr txBox="1"/>
      </xdr:nvSpPr>
      <xdr:spPr>
        <a:xfrm>
          <a:off x="1828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77" name="フローチャート: 判断 376"/>
        <xdr:cNvSpPr/>
      </xdr:nvSpPr>
      <xdr:spPr>
        <a:xfrm>
          <a:off x="1270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32855</xdr:rowOff>
    </xdr:from>
    <xdr:ext cx="762000" cy="259045"/>
    <xdr:sp macro="" textlink="">
      <xdr:nvSpPr>
        <xdr:cNvPr id="378" name="テキスト ボックス 377"/>
        <xdr:cNvSpPr txBox="1"/>
      </xdr:nvSpPr>
      <xdr:spPr>
        <a:xfrm>
          <a:off x="939800" y="12891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84" name="楕円 383"/>
        <xdr:cNvSpPr/>
      </xdr:nvSpPr>
      <xdr:spPr>
        <a:xfrm>
          <a:off x="47752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92727</xdr:rowOff>
    </xdr:from>
    <xdr:ext cx="762000" cy="259045"/>
    <xdr:sp macro="" textlink="">
      <xdr:nvSpPr>
        <xdr:cNvPr id="385" name="公債費該当値テキスト"/>
        <xdr:cNvSpPr txBox="1"/>
      </xdr:nvSpPr>
      <xdr:spPr>
        <a:xfrm>
          <a:off x="4914900" y="1295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141514</xdr:rowOff>
    </xdr:from>
    <xdr:to>
      <xdr:col>20</xdr:col>
      <xdr:colOff>38100</xdr:colOff>
      <xdr:row>77</xdr:row>
      <xdr:rowOff>71664</xdr:rowOff>
    </xdr:to>
    <xdr:sp macro="" textlink="">
      <xdr:nvSpPr>
        <xdr:cNvPr id="386" name="楕円 385"/>
        <xdr:cNvSpPr/>
      </xdr:nvSpPr>
      <xdr:spPr>
        <a:xfrm>
          <a:off x="3937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81841</xdr:rowOff>
    </xdr:from>
    <xdr:ext cx="736600" cy="259045"/>
    <xdr:sp macro="" textlink="">
      <xdr:nvSpPr>
        <xdr:cNvPr id="387" name="テキスト ボックス 386"/>
        <xdr:cNvSpPr txBox="1"/>
      </xdr:nvSpPr>
      <xdr:spPr>
        <a:xfrm>
          <a:off x="3606800" y="129405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100693</xdr:rowOff>
    </xdr:from>
    <xdr:to>
      <xdr:col>15</xdr:col>
      <xdr:colOff>149225</xdr:colOff>
      <xdr:row>78</xdr:row>
      <xdr:rowOff>30843</xdr:rowOff>
    </xdr:to>
    <xdr:sp macro="" textlink="">
      <xdr:nvSpPr>
        <xdr:cNvPr id="388" name="楕円 387"/>
        <xdr:cNvSpPr/>
      </xdr:nvSpPr>
      <xdr:spPr>
        <a:xfrm>
          <a:off x="3048000" y="13302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15620</xdr:rowOff>
    </xdr:from>
    <xdr:ext cx="762000" cy="259045"/>
    <xdr:sp macro="" textlink="">
      <xdr:nvSpPr>
        <xdr:cNvPr id="389" name="テキスト ボックス 388"/>
        <xdr:cNvSpPr txBox="1"/>
      </xdr:nvSpPr>
      <xdr:spPr>
        <a:xfrm>
          <a:off x="2717800" y="13388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19050</xdr:rowOff>
    </xdr:from>
    <xdr:to>
      <xdr:col>11</xdr:col>
      <xdr:colOff>60325</xdr:colOff>
      <xdr:row>77</xdr:row>
      <xdr:rowOff>120650</xdr:rowOff>
    </xdr:to>
    <xdr:sp macro="" textlink="">
      <xdr:nvSpPr>
        <xdr:cNvPr id="390" name="楕円 389"/>
        <xdr:cNvSpPr/>
      </xdr:nvSpPr>
      <xdr:spPr>
        <a:xfrm>
          <a:off x="2159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105427</xdr:rowOff>
    </xdr:from>
    <xdr:ext cx="762000" cy="259045"/>
    <xdr:sp macro="" textlink="">
      <xdr:nvSpPr>
        <xdr:cNvPr id="391" name="テキスト ボックス 390"/>
        <xdr:cNvSpPr txBox="1"/>
      </xdr:nvSpPr>
      <xdr:spPr>
        <a:xfrm>
          <a:off x="1828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92529</xdr:rowOff>
    </xdr:from>
    <xdr:to>
      <xdr:col>6</xdr:col>
      <xdr:colOff>171450</xdr:colOff>
      <xdr:row>77</xdr:row>
      <xdr:rowOff>22679</xdr:rowOff>
    </xdr:to>
    <xdr:sp macro="" textlink="">
      <xdr:nvSpPr>
        <xdr:cNvPr id="392" name="楕円 391"/>
        <xdr:cNvSpPr/>
      </xdr:nvSpPr>
      <xdr:spPr>
        <a:xfrm>
          <a:off x="1270000" y="13122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7456</xdr:rowOff>
    </xdr:from>
    <xdr:ext cx="762000" cy="259045"/>
    <xdr:sp macro="" textlink="">
      <xdr:nvSpPr>
        <xdr:cNvPr id="393" name="テキスト ボックス 392"/>
        <xdr:cNvSpPr txBox="1"/>
      </xdr:nvSpPr>
      <xdr:spPr>
        <a:xfrm>
          <a:off x="939800" y="132091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94</xdr:col>
      <xdr:colOff>57150</xdr:colOff>
      <xdr:row>67</xdr:row>
      <xdr:rowOff>133350</xdr:rowOff>
    </xdr:from>
    <xdr:to>
      <xdr:col>101</xdr:col>
      <xdr:colOff>180975</xdr:colOff>
      <xdr:row>69</xdr:row>
      <xdr:rowOff>44450</xdr:rowOff>
    </xdr:to>
    <xdr:sp macro="" textlink="">
      <xdr:nvSpPr>
        <xdr:cNvPr id="397" name="正方形/長方形 396"/>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94</xdr:col>
      <xdr:colOff>57150</xdr:colOff>
      <xdr:row>68</xdr:row>
      <xdr:rowOff>152400</xdr:rowOff>
    </xdr:from>
    <xdr:to>
      <xdr:col>101</xdr:col>
      <xdr:colOff>180975</xdr:colOff>
      <xdr:row>70</xdr:row>
      <xdr:rowOff>63500</xdr:rowOff>
    </xdr:to>
    <xdr:sp macro="" textlink="">
      <xdr:nvSpPr>
        <xdr:cNvPr id="398" name="正方形/長方形 397"/>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113</xdr:col>
      <xdr:colOff>193675</xdr:colOff>
      <xdr:row>84</xdr:row>
      <xdr:rowOff>12700</xdr:rowOff>
    </xdr:to>
    <xdr:sp macro="" textlink="">
      <xdr:nvSpPr>
        <xdr:cNvPr id="400" name="正方形/長方形 399"/>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161925</xdr:colOff>
      <xdr:row>72</xdr:row>
      <xdr:rowOff>101600</xdr:rowOff>
    </xdr:from>
    <xdr:to>
      <xdr:col>113</xdr:col>
      <xdr:colOff>41275</xdr:colOff>
      <xdr:row>83</xdr:row>
      <xdr:rowOff>120650</xdr:rowOff>
    </xdr:to>
    <xdr:sp macro="" textlink="" fLocksText="0">
      <xdr:nvSpPr>
        <xdr:cNvPr id="402" name="テキスト ボックス 401"/>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・医療福祉関係経費などの支出は増加したものの、地方譲与税などの収入が増加したことにより、経常一般財源等総額に占める公債費以外の割合は前年度から</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ポイント減少した。</a:t>
          </a:r>
        </a:p>
        <a:p>
          <a:r>
            <a:rPr kumimoji="1" lang="ja-JP" altLang="en-US" sz="1300">
              <a:latin typeface="ＭＳ Ｐゴシック" panose="020B0600070205080204" pitchFamily="50" charset="-128"/>
              <a:ea typeface="ＭＳ Ｐゴシック" panose="020B0600070205080204" pitchFamily="50" charset="-128"/>
            </a:rPr>
            <a:t>・今後も、計画的な定員管理や各種補助金等の見直しなどを徹底し、経費節減に努めていく。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83</xdr:row>
      <xdr:rowOff>41927</xdr:rowOff>
    </xdr:from>
    <xdr:ext cx="762000" cy="259045"/>
    <xdr:sp macro="" textlink="">
      <xdr:nvSpPr>
        <xdr:cNvPr id="405" name="テキスト ボックス 404"/>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81</xdr:row>
      <xdr:rowOff>3827</xdr:rowOff>
    </xdr:from>
    <xdr:ext cx="762000" cy="259045"/>
    <xdr:sp macro="" textlink="">
      <xdr:nvSpPr>
        <xdr:cNvPr id="407" name="テキスト ボックス 406"/>
        <xdr:cNvSpPr txBox="1"/>
      </xdr:nvSpPr>
      <xdr:spPr>
        <a:xfrm>
          <a:off x="11684000" y="1389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78</xdr:row>
      <xdr:rowOff>137177</xdr:rowOff>
    </xdr:from>
    <xdr:ext cx="762000" cy="259045"/>
    <xdr:sp macro="" textlink="">
      <xdr:nvSpPr>
        <xdr:cNvPr id="409" name="テキスト ボックス 408"/>
        <xdr:cNvSpPr txBox="1"/>
      </xdr:nvSpPr>
      <xdr:spPr>
        <a:xfrm>
          <a:off x="11684000" y="1351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76</xdr:row>
      <xdr:rowOff>99077</xdr:rowOff>
    </xdr:from>
    <xdr:ext cx="762000" cy="259045"/>
    <xdr:sp macro="" textlink="">
      <xdr:nvSpPr>
        <xdr:cNvPr id="411" name="テキスト ボックス 410"/>
        <xdr:cNvSpPr txBox="1"/>
      </xdr:nvSpPr>
      <xdr:spPr>
        <a:xfrm>
          <a:off x="11684000" y="1312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74</xdr:row>
      <xdr:rowOff>60977</xdr:rowOff>
    </xdr:from>
    <xdr:ext cx="762000" cy="259045"/>
    <xdr:sp macro="" textlink="">
      <xdr:nvSpPr>
        <xdr:cNvPr id="413" name="テキスト ボックス 412"/>
        <xdr:cNvSpPr txBox="1"/>
      </xdr:nvSpPr>
      <xdr:spPr>
        <a:xfrm>
          <a:off x="11684000" y="1274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72</xdr:row>
      <xdr:rowOff>22877</xdr:rowOff>
    </xdr:from>
    <xdr:ext cx="762000" cy="259045"/>
    <xdr:sp macro="" textlink="">
      <xdr:nvSpPr>
        <xdr:cNvPr id="415" name="テキスト ボックス 414"/>
        <xdr:cNvSpPr txBox="1"/>
      </xdr:nvSpPr>
      <xdr:spPr>
        <a:xfrm>
          <a:off x="11684000" y="1236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58</xdr:col>
      <xdr:colOff>82550</xdr:colOff>
      <xdr:row>69</xdr:row>
      <xdr:rowOff>156227</xdr:rowOff>
    </xdr:from>
    <xdr:ext cx="762000" cy="259045"/>
    <xdr:sp macro="" textlink="">
      <xdr:nvSpPr>
        <xdr:cNvPr id="417" name="テキスト ボックス 416"/>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72</xdr:row>
      <xdr:rowOff>76200</xdr:rowOff>
    </xdr:from>
    <xdr:to>
      <xdr:col>82</xdr:col>
      <xdr:colOff>107950</xdr:colOff>
      <xdr:row>82</xdr:row>
      <xdr:rowOff>25400</xdr:rowOff>
    </xdr:to>
    <xdr:cxnSp macro="">
      <xdr:nvCxnSpPr>
        <xdr:cNvPr id="419" name="直線コネクタ 418"/>
        <xdr:cNvCxnSpPr/>
      </xdr:nvCxnSpPr>
      <xdr:spPr>
        <a:xfrm flipV="1">
          <a:off x="16510000" y="12420600"/>
          <a:ext cx="0" cy="1663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168927</xdr:rowOff>
    </xdr:from>
    <xdr:ext cx="762000" cy="259045"/>
    <xdr:sp macro="" textlink="">
      <xdr:nvSpPr>
        <xdr:cNvPr id="420" name="公債費以外最小値テキスト"/>
        <xdr:cNvSpPr txBox="1"/>
      </xdr:nvSpPr>
      <xdr:spPr>
        <a:xfrm>
          <a:off x="16598900" y="1405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25400</xdr:rowOff>
    </xdr:from>
    <xdr:to>
      <xdr:col>82</xdr:col>
      <xdr:colOff>196850</xdr:colOff>
      <xdr:row>82</xdr:row>
      <xdr:rowOff>25400</xdr:rowOff>
    </xdr:to>
    <xdr:cxnSp macro="">
      <xdr:nvCxnSpPr>
        <xdr:cNvPr id="421" name="直線コネクタ 420"/>
        <xdr:cNvCxnSpPr/>
      </xdr:nvCxnSpPr>
      <xdr:spPr>
        <a:xfrm>
          <a:off x="16421100" y="14084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70</xdr:row>
      <xdr:rowOff>162577</xdr:rowOff>
    </xdr:from>
    <xdr:ext cx="762000" cy="259045"/>
    <xdr:sp macro="" textlink="">
      <xdr:nvSpPr>
        <xdr:cNvPr id="422" name="公債費以外最大値テキスト"/>
        <xdr:cNvSpPr txBox="1"/>
      </xdr:nvSpPr>
      <xdr:spPr>
        <a:xfrm>
          <a:off x="16598900" y="1216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72</xdr:row>
      <xdr:rowOff>76200</xdr:rowOff>
    </xdr:from>
    <xdr:to>
      <xdr:col>82</xdr:col>
      <xdr:colOff>196850</xdr:colOff>
      <xdr:row>72</xdr:row>
      <xdr:rowOff>76200</xdr:rowOff>
    </xdr:to>
    <xdr:cxnSp macro="">
      <xdr:nvCxnSpPr>
        <xdr:cNvPr id="423" name="直線コネクタ 422"/>
        <xdr:cNvCxnSpPr/>
      </xdr:nvCxnSpPr>
      <xdr:spPr>
        <a:xfrm>
          <a:off x="16421100" y="12420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107950</xdr:rowOff>
    </xdr:from>
    <xdr:to>
      <xdr:col>82</xdr:col>
      <xdr:colOff>107950</xdr:colOff>
      <xdr:row>78</xdr:row>
      <xdr:rowOff>25400</xdr:rowOff>
    </xdr:to>
    <xdr:cxnSp macro="">
      <xdr:nvCxnSpPr>
        <xdr:cNvPr id="424" name="直線コネクタ 423"/>
        <xdr:cNvCxnSpPr/>
      </xdr:nvCxnSpPr>
      <xdr:spPr>
        <a:xfrm flipV="1">
          <a:off x="15671800" y="13309600"/>
          <a:ext cx="838200" cy="88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118127</xdr:rowOff>
    </xdr:from>
    <xdr:ext cx="762000" cy="259045"/>
    <xdr:sp macro="" textlink="">
      <xdr:nvSpPr>
        <xdr:cNvPr id="425" name="公債費以外平均値テキスト"/>
        <xdr:cNvSpPr txBox="1"/>
      </xdr:nvSpPr>
      <xdr:spPr>
        <a:xfrm>
          <a:off x="16598900" y="13319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146050</xdr:rowOff>
    </xdr:from>
    <xdr:to>
      <xdr:col>82</xdr:col>
      <xdr:colOff>158750</xdr:colOff>
      <xdr:row>78</xdr:row>
      <xdr:rowOff>76200</xdr:rowOff>
    </xdr:to>
    <xdr:sp macro="" textlink="">
      <xdr:nvSpPr>
        <xdr:cNvPr id="426" name="フローチャート: 判断 425"/>
        <xdr:cNvSpPr/>
      </xdr:nvSpPr>
      <xdr:spPr>
        <a:xfrm>
          <a:off x="16459200"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25400</xdr:rowOff>
    </xdr:from>
    <xdr:to>
      <xdr:col>78</xdr:col>
      <xdr:colOff>69850</xdr:colOff>
      <xdr:row>79</xdr:row>
      <xdr:rowOff>6350</xdr:rowOff>
    </xdr:to>
    <xdr:cxnSp macro="">
      <xdr:nvCxnSpPr>
        <xdr:cNvPr id="427" name="直線コネクタ 426"/>
        <xdr:cNvCxnSpPr/>
      </xdr:nvCxnSpPr>
      <xdr:spPr>
        <a:xfrm flipV="1">
          <a:off x="14782800" y="1339850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25400</xdr:rowOff>
    </xdr:from>
    <xdr:to>
      <xdr:col>78</xdr:col>
      <xdr:colOff>120650</xdr:colOff>
      <xdr:row>78</xdr:row>
      <xdr:rowOff>127000</xdr:rowOff>
    </xdr:to>
    <xdr:sp macro="" textlink="">
      <xdr:nvSpPr>
        <xdr:cNvPr id="428" name="フローチャート: 判断 427"/>
        <xdr:cNvSpPr/>
      </xdr:nvSpPr>
      <xdr:spPr>
        <a:xfrm>
          <a:off x="15621000" y="13398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111777</xdr:rowOff>
    </xdr:from>
    <xdr:ext cx="736600" cy="259045"/>
    <xdr:sp macro="" textlink="">
      <xdr:nvSpPr>
        <xdr:cNvPr id="429" name="テキスト ボックス 428"/>
        <xdr:cNvSpPr txBox="1"/>
      </xdr:nvSpPr>
      <xdr:spPr>
        <a:xfrm>
          <a:off x="15290800" y="13484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82550</xdr:rowOff>
    </xdr:from>
    <xdr:to>
      <xdr:col>73</xdr:col>
      <xdr:colOff>180975</xdr:colOff>
      <xdr:row>79</xdr:row>
      <xdr:rowOff>6350</xdr:rowOff>
    </xdr:to>
    <xdr:cxnSp macro="">
      <xdr:nvCxnSpPr>
        <xdr:cNvPr id="430" name="直線コネクタ 429"/>
        <xdr:cNvCxnSpPr/>
      </xdr:nvCxnSpPr>
      <xdr:spPr>
        <a:xfrm>
          <a:off x="13893800" y="13284200"/>
          <a:ext cx="889000" cy="266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79</xdr:row>
      <xdr:rowOff>95250</xdr:rowOff>
    </xdr:from>
    <xdr:to>
      <xdr:col>74</xdr:col>
      <xdr:colOff>31750</xdr:colOff>
      <xdr:row>80</xdr:row>
      <xdr:rowOff>25400</xdr:rowOff>
    </xdr:to>
    <xdr:sp macro="" textlink="">
      <xdr:nvSpPr>
        <xdr:cNvPr id="431" name="フローチャート: 判断 430"/>
        <xdr:cNvSpPr/>
      </xdr:nvSpPr>
      <xdr:spPr>
        <a:xfrm>
          <a:off x="14732000" y="1363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10177</xdr:rowOff>
    </xdr:from>
    <xdr:ext cx="762000" cy="259045"/>
    <xdr:sp macro="" textlink="">
      <xdr:nvSpPr>
        <xdr:cNvPr id="432" name="テキスト ボックス 431"/>
        <xdr:cNvSpPr txBox="1"/>
      </xdr:nvSpPr>
      <xdr:spPr>
        <a:xfrm>
          <a:off x="14401800" y="1372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63500</xdr:rowOff>
    </xdr:from>
    <xdr:to>
      <xdr:col>69</xdr:col>
      <xdr:colOff>92075</xdr:colOff>
      <xdr:row>77</xdr:row>
      <xdr:rowOff>82550</xdr:rowOff>
    </xdr:to>
    <xdr:cxnSp macro="">
      <xdr:nvCxnSpPr>
        <xdr:cNvPr id="433" name="直線コネクタ 432"/>
        <xdr:cNvCxnSpPr/>
      </xdr:nvCxnSpPr>
      <xdr:spPr>
        <a:xfrm>
          <a:off x="13004800" y="13093700"/>
          <a:ext cx="889000" cy="19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101600</xdr:rowOff>
    </xdr:from>
    <xdr:to>
      <xdr:col>69</xdr:col>
      <xdr:colOff>142875</xdr:colOff>
      <xdr:row>79</xdr:row>
      <xdr:rowOff>31750</xdr:rowOff>
    </xdr:to>
    <xdr:sp macro="" textlink="">
      <xdr:nvSpPr>
        <xdr:cNvPr id="434" name="フローチャート: 判断 433"/>
        <xdr:cNvSpPr/>
      </xdr:nvSpPr>
      <xdr:spPr>
        <a:xfrm>
          <a:off x="13843000" y="13474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16527</xdr:rowOff>
    </xdr:from>
    <xdr:ext cx="762000" cy="259045"/>
    <xdr:sp macro="" textlink="">
      <xdr:nvSpPr>
        <xdr:cNvPr id="435" name="テキスト ボックス 434"/>
        <xdr:cNvSpPr txBox="1"/>
      </xdr:nvSpPr>
      <xdr:spPr>
        <a:xfrm>
          <a:off x="13512800" y="13561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57150</xdr:rowOff>
    </xdr:from>
    <xdr:to>
      <xdr:col>82</xdr:col>
      <xdr:colOff>158750</xdr:colOff>
      <xdr:row>77</xdr:row>
      <xdr:rowOff>158750</xdr:rowOff>
    </xdr:to>
    <xdr:sp macro="" textlink="">
      <xdr:nvSpPr>
        <xdr:cNvPr id="443" name="楕円 442"/>
        <xdr:cNvSpPr/>
      </xdr:nvSpPr>
      <xdr:spPr>
        <a:xfrm>
          <a:off x="16459200" y="1325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73677</xdr:rowOff>
    </xdr:from>
    <xdr:ext cx="762000" cy="259045"/>
    <xdr:sp macro="" textlink="">
      <xdr:nvSpPr>
        <xdr:cNvPr id="444" name="公債費以外該当値テキスト"/>
        <xdr:cNvSpPr txBox="1"/>
      </xdr:nvSpPr>
      <xdr:spPr>
        <a:xfrm>
          <a:off x="165989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146050</xdr:rowOff>
    </xdr:from>
    <xdr:to>
      <xdr:col>78</xdr:col>
      <xdr:colOff>120650</xdr:colOff>
      <xdr:row>78</xdr:row>
      <xdr:rowOff>76200</xdr:rowOff>
    </xdr:to>
    <xdr:sp macro="" textlink="">
      <xdr:nvSpPr>
        <xdr:cNvPr id="445" name="楕円 444"/>
        <xdr:cNvSpPr/>
      </xdr:nvSpPr>
      <xdr:spPr>
        <a:xfrm>
          <a:off x="15621000" y="1334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86377</xdr:rowOff>
    </xdr:from>
    <xdr:ext cx="736600" cy="259045"/>
    <xdr:sp macro="" textlink="">
      <xdr:nvSpPr>
        <xdr:cNvPr id="446" name="テキスト ボックス 445"/>
        <xdr:cNvSpPr txBox="1"/>
      </xdr:nvSpPr>
      <xdr:spPr>
        <a:xfrm>
          <a:off x="15290800" y="13116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127000</xdr:rowOff>
    </xdr:from>
    <xdr:to>
      <xdr:col>74</xdr:col>
      <xdr:colOff>31750</xdr:colOff>
      <xdr:row>79</xdr:row>
      <xdr:rowOff>57150</xdr:rowOff>
    </xdr:to>
    <xdr:sp macro="" textlink="">
      <xdr:nvSpPr>
        <xdr:cNvPr id="447" name="楕円 446"/>
        <xdr:cNvSpPr/>
      </xdr:nvSpPr>
      <xdr:spPr>
        <a:xfrm>
          <a:off x="14732000" y="1350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67327</xdr:rowOff>
    </xdr:from>
    <xdr:ext cx="762000" cy="259045"/>
    <xdr:sp macro="" textlink="">
      <xdr:nvSpPr>
        <xdr:cNvPr id="448" name="テキスト ボックス 447"/>
        <xdr:cNvSpPr txBox="1"/>
      </xdr:nvSpPr>
      <xdr:spPr>
        <a:xfrm>
          <a:off x="14401800" y="1326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31750</xdr:rowOff>
    </xdr:from>
    <xdr:to>
      <xdr:col>69</xdr:col>
      <xdr:colOff>142875</xdr:colOff>
      <xdr:row>77</xdr:row>
      <xdr:rowOff>133350</xdr:rowOff>
    </xdr:to>
    <xdr:sp macro="" textlink="">
      <xdr:nvSpPr>
        <xdr:cNvPr id="449" name="楕円 448"/>
        <xdr:cNvSpPr/>
      </xdr:nvSpPr>
      <xdr:spPr>
        <a:xfrm>
          <a:off x="13843000" y="1323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143527</xdr:rowOff>
    </xdr:from>
    <xdr:ext cx="762000" cy="259045"/>
    <xdr:sp macro="" textlink="">
      <xdr:nvSpPr>
        <xdr:cNvPr id="450" name="テキスト ボックス 449"/>
        <xdr:cNvSpPr txBox="1"/>
      </xdr:nvSpPr>
      <xdr:spPr>
        <a:xfrm>
          <a:off x="13512800" y="1300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12700</xdr:rowOff>
    </xdr:from>
    <xdr:to>
      <xdr:col>65</xdr:col>
      <xdr:colOff>53975</xdr:colOff>
      <xdr:row>76</xdr:row>
      <xdr:rowOff>114300</xdr:rowOff>
    </xdr:to>
    <xdr:sp macro="" textlink="">
      <xdr:nvSpPr>
        <xdr:cNvPr id="451" name="楕円 450"/>
        <xdr:cNvSpPr/>
      </xdr:nvSpPr>
      <xdr:spPr>
        <a:xfrm>
          <a:off x="12954000" y="1304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124477</xdr:rowOff>
    </xdr:from>
    <xdr:ext cx="762000" cy="259045"/>
    <xdr:sp macro="" textlink="">
      <xdr:nvSpPr>
        <xdr:cNvPr id="452" name="テキスト ボックス 451"/>
        <xdr:cNvSpPr txBox="1"/>
      </xdr:nvSpPr>
      <xdr:spPr>
        <a:xfrm>
          <a:off x="12623800" y="1281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66675</xdr:colOff>
      <xdr:row>47</xdr:row>
      <xdr:rowOff>114300</xdr:rowOff>
    </xdr:from>
    <xdr:to>
      <xdr:col>34</xdr:col>
      <xdr:colOff>9525</xdr:colOff>
      <xdr:row>64</xdr:row>
      <xdr:rowOff>114300</xdr:rowOff>
    </xdr:to>
    <xdr:graphicFrame macro="">
      <xdr:nvGraphicFramePr>
        <xdr:cNvPr id="2" name="グラフ3">
          <a:extLst>
            <a:ext uri="{FF2B5EF4-FFF2-40B4-BE49-F238E27FC236}">
              <a16:creationId xmlns:a16="http://schemas.microsoft.com/office/drawing/2014/main" id="{00000000-0008-0000-0000-0000AA72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都道府県経常経費分析表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グループ内平均値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19634</xdr:rowOff>
    </xdr:from>
    <xdr:to>
      <xdr:col>29</xdr:col>
      <xdr:colOff>127000</xdr:colOff>
      <xdr:row>19</xdr:row>
      <xdr:rowOff>40037</xdr:rowOff>
    </xdr:to>
    <xdr:cxnSp macro="">
      <xdr:nvCxnSpPr>
        <xdr:cNvPr id="45" name="直線コネクタ 44"/>
        <xdr:cNvCxnSpPr/>
      </xdr:nvCxnSpPr>
      <xdr:spPr bwMode="auto">
        <a:xfrm flipV="1">
          <a:off x="5651500" y="1953209"/>
          <a:ext cx="0" cy="139200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12114</xdr:rowOff>
    </xdr:from>
    <xdr:ext cx="762000" cy="259045"/>
    <xdr:sp macro="" textlink="">
      <xdr:nvSpPr>
        <xdr:cNvPr id="46" name="人口1人当たり決算額の推移最小値テキスト130"/>
        <xdr:cNvSpPr txBox="1"/>
      </xdr:nvSpPr>
      <xdr:spPr>
        <a:xfrm>
          <a:off x="5740400" y="3317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51,065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40037</xdr:rowOff>
    </xdr:from>
    <xdr:to>
      <xdr:col>30</xdr:col>
      <xdr:colOff>25400</xdr:colOff>
      <xdr:row>19</xdr:row>
      <xdr:rowOff>40037</xdr:rowOff>
    </xdr:to>
    <xdr:cxnSp macro="">
      <xdr:nvCxnSpPr>
        <xdr:cNvPr id="47" name="直線コネクタ 46"/>
        <xdr:cNvCxnSpPr/>
      </xdr:nvCxnSpPr>
      <xdr:spPr bwMode="auto">
        <a:xfrm>
          <a:off x="5562600" y="33452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106011</xdr:rowOff>
    </xdr:from>
    <xdr:ext cx="762000" cy="259045"/>
    <xdr:sp macro="" textlink="">
      <xdr:nvSpPr>
        <xdr:cNvPr id="48" name="人口1人当たり決算額の推移最大値テキスト130"/>
        <xdr:cNvSpPr txBox="1"/>
      </xdr:nvSpPr>
      <xdr:spPr>
        <a:xfrm>
          <a:off x="5740400" y="1696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19634</xdr:rowOff>
    </xdr:from>
    <xdr:to>
      <xdr:col>30</xdr:col>
      <xdr:colOff>25400</xdr:colOff>
      <xdr:row>11</xdr:row>
      <xdr:rowOff>19634</xdr:rowOff>
    </xdr:to>
    <xdr:cxnSp macro="">
      <xdr:nvCxnSpPr>
        <xdr:cNvPr id="49" name="直線コネクタ 48"/>
        <xdr:cNvCxnSpPr/>
      </xdr:nvCxnSpPr>
      <xdr:spPr bwMode="auto">
        <a:xfrm>
          <a:off x="5562600" y="195320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13</xdr:row>
      <xdr:rowOff>54286</xdr:rowOff>
    </xdr:from>
    <xdr:to>
      <xdr:col>29</xdr:col>
      <xdr:colOff>127000</xdr:colOff>
      <xdr:row>13</xdr:row>
      <xdr:rowOff>63087</xdr:rowOff>
    </xdr:to>
    <xdr:cxnSp macro="">
      <xdr:nvCxnSpPr>
        <xdr:cNvPr id="50" name="直線コネクタ 49"/>
        <xdr:cNvCxnSpPr/>
      </xdr:nvCxnSpPr>
      <xdr:spPr bwMode="auto">
        <a:xfrm>
          <a:off x="5003800" y="2330761"/>
          <a:ext cx="647700" cy="8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102646</xdr:rowOff>
    </xdr:from>
    <xdr:ext cx="762000" cy="259045"/>
    <xdr:sp macro="" textlink="">
      <xdr:nvSpPr>
        <xdr:cNvPr id="51" name="人口1人当たり決算額の推移平均値テキスト130"/>
        <xdr:cNvSpPr txBox="1"/>
      </xdr:nvSpPr>
      <xdr:spPr>
        <a:xfrm>
          <a:off x="5740400" y="27220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79,646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130569</xdr:rowOff>
    </xdr:from>
    <xdr:to>
      <xdr:col>29</xdr:col>
      <xdr:colOff>177800</xdr:colOff>
      <xdr:row>16</xdr:row>
      <xdr:rowOff>60719</xdr:rowOff>
    </xdr:to>
    <xdr:sp macro="" textlink="">
      <xdr:nvSpPr>
        <xdr:cNvPr id="52" name="フローチャート: 判断 51"/>
        <xdr:cNvSpPr/>
      </xdr:nvSpPr>
      <xdr:spPr bwMode="auto">
        <a:xfrm>
          <a:off x="5600700" y="27499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13</xdr:row>
      <xdr:rowOff>54286</xdr:rowOff>
    </xdr:from>
    <xdr:to>
      <xdr:col>26</xdr:col>
      <xdr:colOff>50800</xdr:colOff>
      <xdr:row>13</xdr:row>
      <xdr:rowOff>58001</xdr:rowOff>
    </xdr:to>
    <xdr:cxnSp macro="">
      <xdr:nvCxnSpPr>
        <xdr:cNvPr id="53" name="直線コネクタ 52"/>
        <xdr:cNvCxnSpPr/>
      </xdr:nvCxnSpPr>
      <xdr:spPr bwMode="auto">
        <a:xfrm flipV="1">
          <a:off x="4305300" y="2330761"/>
          <a:ext cx="698500" cy="37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15</xdr:row>
      <xdr:rowOff>125425</xdr:rowOff>
    </xdr:from>
    <xdr:to>
      <xdr:col>26</xdr:col>
      <xdr:colOff>101600</xdr:colOff>
      <xdr:row>16</xdr:row>
      <xdr:rowOff>55575</xdr:rowOff>
    </xdr:to>
    <xdr:sp macro="" textlink="">
      <xdr:nvSpPr>
        <xdr:cNvPr id="54" name="フローチャート: 判断 53"/>
        <xdr:cNvSpPr/>
      </xdr:nvSpPr>
      <xdr:spPr bwMode="auto">
        <a:xfrm>
          <a:off x="4953000" y="27448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40352</xdr:rowOff>
    </xdr:from>
    <xdr:ext cx="736600" cy="259045"/>
    <xdr:sp macro="" textlink="">
      <xdr:nvSpPr>
        <xdr:cNvPr id="55" name="テキスト ボックス 54"/>
        <xdr:cNvSpPr txBox="1"/>
      </xdr:nvSpPr>
      <xdr:spPr>
        <a:xfrm>
          <a:off x="4622800" y="2831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13</xdr:row>
      <xdr:rowOff>47200</xdr:rowOff>
    </xdr:from>
    <xdr:to>
      <xdr:col>22</xdr:col>
      <xdr:colOff>114300</xdr:colOff>
      <xdr:row>13</xdr:row>
      <xdr:rowOff>58001</xdr:rowOff>
    </xdr:to>
    <xdr:cxnSp macro="">
      <xdr:nvCxnSpPr>
        <xdr:cNvPr id="56" name="直線コネクタ 55"/>
        <xdr:cNvCxnSpPr/>
      </xdr:nvCxnSpPr>
      <xdr:spPr bwMode="auto">
        <a:xfrm>
          <a:off x="3606800" y="2323675"/>
          <a:ext cx="698500" cy="10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112433</xdr:rowOff>
    </xdr:from>
    <xdr:to>
      <xdr:col>22</xdr:col>
      <xdr:colOff>165100</xdr:colOff>
      <xdr:row>15</xdr:row>
      <xdr:rowOff>42583</xdr:rowOff>
    </xdr:to>
    <xdr:sp macro="" textlink="">
      <xdr:nvSpPr>
        <xdr:cNvPr id="57" name="フローチャート: 判断 56"/>
        <xdr:cNvSpPr/>
      </xdr:nvSpPr>
      <xdr:spPr bwMode="auto">
        <a:xfrm>
          <a:off x="4254500" y="25603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27360</xdr:rowOff>
    </xdr:from>
    <xdr:ext cx="762000" cy="259045"/>
    <xdr:sp macro="" textlink="">
      <xdr:nvSpPr>
        <xdr:cNvPr id="58" name="テキスト ボックス 57"/>
        <xdr:cNvSpPr txBox="1"/>
      </xdr:nvSpPr>
      <xdr:spPr>
        <a:xfrm>
          <a:off x="3924300" y="26467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13</xdr:row>
      <xdr:rowOff>47200</xdr:rowOff>
    </xdr:from>
    <xdr:to>
      <xdr:col>18</xdr:col>
      <xdr:colOff>177800</xdr:colOff>
      <xdr:row>13</xdr:row>
      <xdr:rowOff>51619</xdr:rowOff>
    </xdr:to>
    <xdr:cxnSp macro="">
      <xdr:nvCxnSpPr>
        <xdr:cNvPr id="59" name="直線コネクタ 58"/>
        <xdr:cNvCxnSpPr/>
      </xdr:nvCxnSpPr>
      <xdr:spPr bwMode="auto">
        <a:xfrm flipV="1">
          <a:off x="2908300" y="2323675"/>
          <a:ext cx="698500" cy="441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119824</xdr:rowOff>
    </xdr:from>
    <xdr:to>
      <xdr:col>19</xdr:col>
      <xdr:colOff>38100</xdr:colOff>
      <xdr:row>15</xdr:row>
      <xdr:rowOff>49974</xdr:rowOff>
    </xdr:to>
    <xdr:sp macro="" textlink="">
      <xdr:nvSpPr>
        <xdr:cNvPr id="60" name="フローチャート: 判断 59"/>
        <xdr:cNvSpPr/>
      </xdr:nvSpPr>
      <xdr:spPr bwMode="auto">
        <a:xfrm>
          <a:off x="3556000" y="256774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34751</xdr:rowOff>
    </xdr:from>
    <xdr:ext cx="762000" cy="259045"/>
    <xdr:sp macro="" textlink="">
      <xdr:nvSpPr>
        <xdr:cNvPr id="61" name="テキスト ボックス 60"/>
        <xdr:cNvSpPr txBox="1"/>
      </xdr:nvSpPr>
      <xdr:spPr>
        <a:xfrm>
          <a:off x="3225800" y="2654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14</xdr:row>
      <xdr:rowOff>152648</xdr:rowOff>
    </xdr:from>
    <xdr:to>
      <xdr:col>15</xdr:col>
      <xdr:colOff>101600</xdr:colOff>
      <xdr:row>15</xdr:row>
      <xdr:rowOff>82798</xdr:rowOff>
    </xdr:to>
    <xdr:sp macro="" textlink="">
      <xdr:nvSpPr>
        <xdr:cNvPr id="62" name="フローチャート: 判断 61"/>
        <xdr:cNvSpPr/>
      </xdr:nvSpPr>
      <xdr:spPr bwMode="auto">
        <a:xfrm>
          <a:off x="2857500" y="26005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67575</xdr:rowOff>
    </xdr:from>
    <xdr:ext cx="762000" cy="259045"/>
    <xdr:sp macro="" textlink="">
      <xdr:nvSpPr>
        <xdr:cNvPr id="63" name="テキスト ボックス 62"/>
        <xdr:cNvSpPr txBox="1"/>
      </xdr:nvSpPr>
      <xdr:spPr>
        <a:xfrm>
          <a:off x="2527300" y="26869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13</xdr:row>
      <xdr:rowOff>12287</xdr:rowOff>
    </xdr:from>
    <xdr:to>
      <xdr:col>29</xdr:col>
      <xdr:colOff>177800</xdr:colOff>
      <xdr:row>13</xdr:row>
      <xdr:rowOff>113887</xdr:rowOff>
    </xdr:to>
    <xdr:sp macro="" textlink="">
      <xdr:nvSpPr>
        <xdr:cNvPr id="69" name="楕円 68"/>
        <xdr:cNvSpPr/>
      </xdr:nvSpPr>
      <xdr:spPr bwMode="auto">
        <a:xfrm>
          <a:off x="5600700" y="2288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12</xdr:row>
      <xdr:rowOff>28814</xdr:rowOff>
    </xdr:from>
    <xdr:ext cx="762000" cy="259045"/>
    <xdr:sp macro="" textlink="">
      <xdr:nvSpPr>
        <xdr:cNvPr id="70" name="人口1人当たり決算額の推移該当値テキスト130"/>
        <xdr:cNvSpPr txBox="1"/>
      </xdr:nvSpPr>
      <xdr:spPr>
        <a:xfrm>
          <a:off x="5740400" y="2133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13</xdr:row>
      <xdr:rowOff>3486</xdr:rowOff>
    </xdr:from>
    <xdr:to>
      <xdr:col>26</xdr:col>
      <xdr:colOff>101600</xdr:colOff>
      <xdr:row>13</xdr:row>
      <xdr:rowOff>105086</xdr:rowOff>
    </xdr:to>
    <xdr:sp macro="" textlink="">
      <xdr:nvSpPr>
        <xdr:cNvPr id="71" name="楕円 70"/>
        <xdr:cNvSpPr/>
      </xdr:nvSpPr>
      <xdr:spPr bwMode="auto">
        <a:xfrm>
          <a:off x="4953000" y="22799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11</xdr:row>
      <xdr:rowOff>115263</xdr:rowOff>
    </xdr:from>
    <xdr:ext cx="736600" cy="259045"/>
    <xdr:sp macro="" textlink="">
      <xdr:nvSpPr>
        <xdr:cNvPr id="72" name="テキスト ボックス 71"/>
        <xdr:cNvSpPr txBox="1"/>
      </xdr:nvSpPr>
      <xdr:spPr>
        <a:xfrm>
          <a:off x="4622800" y="20488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13</xdr:row>
      <xdr:rowOff>7201</xdr:rowOff>
    </xdr:from>
    <xdr:to>
      <xdr:col>22</xdr:col>
      <xdr:colOff>165100</xdr:colOff>
      <xdr:row>13</xdr:row>
      <xdr:rowOff>108801</xdr:rowOff>
    </xdr:to>
    <xdr:sp macro="" textlink="">
      <xdr:nvSpPr>
        <xdr:cNvPr id="73" name="楕円 72"/>
        <xdr:cNvSpPr/>
      </xdr:nvSpPr>
      <xdr:spPr bwMode="auto">
        <a:xfrm>
          <a:off x="4254500" y="228367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11</xdr:row>
      <xdr:rowOff>118978</xdr:rowOff>
    </xdr:from>
    <xdr:ext cx="762000" cy="259045"/>
    <xdr:sp macro="" textlink="">
      <xdr:nvSpPr>
        <xdr:cNvPr id="74" name="テキスト ボックス 73"/>
        <xdr:cNvSpPr txBox="1"/>
      </xdr:nvSpPr>
      <xdr:spPr>
        <a:xfrm>
          <a:off x="3924300" y="2052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12</xdr:row>
      <xdr:rowOff>167850</xdr:rowOff>
    </xdr:from>
    <xdr:to>
      <xdr:col>19</xdr:col>
      <xdr:colOff>38100</xdr:colOff>
      <xdr:row>13</xdr:row>
      <xdr:rowOff>98000</xdr:rowOff>
    </xdr:to>
    <xdr:sp macro="" textlink="">
      <xdr:nvSpPr>
        <xdr:cNvPr id="75" name="楕円 74"/>
        <xdr:cNvSpPr/>
      </xdr:nvSpPr>
      <xdr:spPr bwMode="auto">
        <a:xfrm>
          <a:off x="3556000" y="227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11</xdr:row>
      <xdr:rowOff>108177</xdr:rowOff>
    </xdr:from>
    <xdr:ext cx="762000" cy="259045"/>
    <xdr:sp macro="" textlink="">
      <xdr:nvSpPr>
        <xdr:cNvPr id="76" name="テキスト ボックス 75"/>
        <xdr:cNvSpPr txBox="1"/>
      </xdr:nvSpPr>
      <xdr:spPr>
        <a:xfrm>
          <a:off x="3225800" y="2041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13</xdr:row>
      <xdr:rowOff>819</xdr:rowOff>
    </xdr:from>
    <xdr:to>
      <xdr:col>15</xdr:col>
      <xdr:colOff>101600</xdr:colOff>
      <xdr:row>13</xdr:row>
      <xdr:rowOff>102419</xdr:rowOff>
    </xdr:to>
    <xdr:sp macro="" textlink="">
      <xdr:nvSpPr>
        <xdr:cNvPr id="77" name="楕円 76"/>
        <xdr:cNvSpPr/>
      </xdr:nvSpPr>
      <xdr:spPr bwMode="auto">
        <a:xfrm>
          <a:off x="2857500" y="227729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11</xdr:row>
      <xdr:rowOff>112596</xdr:rowOff>
    </xdr:from>
    <xdr:ext cx="762000" cy="259045"/>
    <xdr:sp macro="" textlink="">
      <xdr:nvSpPr>
        <xdr:cNvPr id="78" name="テキスト ボックス 77"/>
        <xdr:cNvSpPr txBox="1"/>
      </xdr:nvSpPr>
      <xdr:spPr>
        <a:xfrm>
          <a:off x="2527300" y="2046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グループ内の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39</xdr:row>
      <xdr:rowOff>156227</xdr:rowOff>
    </xdr:from>
    <xdr:ext cx="762000" cy="259045"/>
    <xdr:sp macro="" textlink="">
      <xdr:nvSpPr>
        <xdr:cNvPr id="94" name="テキスト ボックス 93"/>
        <xdr:cNvSpPr txBox="1"/>
      </xdr:nvSpPr>
      <xdr:spPr>
        <a:xfrm>
          <a:off x="13843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38</xdr:row>
      <xdr:rowOff>88900</xdr:rowOff>
    </xdr:from>
    <xdr:to>
      <xdr:col>33</xdr:col>
      <xdr:colOff>114300</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6" name="テキスト ボックス 95"/>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297688</xdr:rowOff>
    </xdr:from>
    <xdr:to>
      <xdr:col>29</xdr:col>
      <xdr:colOff>127000</xdr:colOff>
      <xdr:row>37</xdr:row>
      <xdr:rowOff>244119</xdr:rowOff>
    </xdr:to>
    <xdr:cxnSp macro="">
      <xdr:nvCxnSpPr>
        <xdr:cNvPr id="108" name="直線コネクタ 107"/>
        <xdr:cNvCxnSpPr/>
      </xdr:nvCxnSpPr>
      <xdr:spPr bwMode="auto">
        <a:xfrm flipV="1">
          <a:off x="5651500" y="6222238"/>
          <a:ext cx="0" cy="114658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216196</xdr:rowOff>
    </xdr:from>
    <xdr:ext cx="762000" cy="259045"/>
    <xdr:sp macro="" textlink="">
      <xdr:nvSpPr>
        <xdr:cNvPr id="109" name="人口1人当たり決算額の推移最小値テキスト445"/>
        <xdr:cNvSpPr txBox="1"/>
      </xdr:nvSpPr>
      <xdr:spPr>
        <a:xfrm>
          <a:off x="5740400" y="734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244119</xdr:rowOff>
    </xdr:from>
    <xdr:to>
      <xdr:col>30</xdr:col>
      <xdr:colOff>25400</xdr:colOff>
      <xdr:row>37</xdr:row>
      <xdr:rowOff>244119</xdr:rowOff>
    </xdr:to>
    <xdr:cxnSp macro="">
      <xdr:nvCxnSpPr>
        <xdr:cNvPr id="110" name="直線コネクタ 109"/>
        <xdr:cNvCxnSpPr/>
      </xdr:nvCxnSpPr>
      <xdr:spPr bwMode="auto">
        <a:xfrm>
          <a:off x="5562600" y="736881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41165</xdr:rowOff>
    </xdr:from>
    <xdr:ext cx="762000" cy="259045"/>
    <xdr:sp macro="" textlink="">
      <xdr:nvSpPr>
        <xdr:cNvPr id="111" name="人口1人当たり決算額の推移最大値テキスト445"/>
        <xdr:cNvSpPr txBox="1"/>
      </xdr:nvSpPr>
      <xdr:spPr>
        <a:xfrm>
          <a:off x="5740400" y="59657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297688</xdr:rowOff>
    </xdr:from>
    <xdr:to>
      <xdr:col>30</xdr:col>
      <xdr:colOff>25400</xdr:colOff>
      <xdr:row>33</xdr:row>
      <xdr:rowOff>297688</xdr:rowOff>
    </xdr:to>
    <xdr:cxnSp macro="">
      <xdr:nvCxnSpPr>
        <xdr:cNvPr id="112" name="直線コネクタ 111"/>
        <xdr:cNvCxnSpPr/>
      </xdr:nvCxnSpPr>
      <xdr:spPr bwMode="auto">
        <a:xfrm>
          <a:off x="5562600" y="62222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248386</xdr:rowOff>
    </xdr:from>
    <xdr:to>
      <xdr:col>29</xdr:col>
      <xdr:colOff>127000</xdr:colOff>
      <xdr:row>35</xdr:row>
      <xdr:rowOff>297231</xdr:rowOff>
    </xdr:to>
    <xdr:cxnSp macro="">
      <xdr:nvCxnSpPr>
        <xdr:cNvPr id="113" name="直線コネクタ 112"/>
        <xdr:cNvCxnSpPr/>
      </xdr:nvCxnSpPr>
      <xdr:spPr bwMode="auto">
        <a:xfrm>
          <a:off x="5003800" y="6858736"/>
          <a:ext cx="647700" cy="48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63695</xdr:rowOff>
    </xdr:from>
    <xdr:ext cx="762000" cy="259045"/>
    <xdr:sp macro="" textlink="">
      <xdr:nvSpPr>
        <xdr:cNvPr id="114" name="人口1人当たり決算額の推移平均値テキスト445"/>
        <xdr:cNvSpPr txBox="1"/>
      </xdr:nvSpPr>
      <xdr:spPr>
        <a:xfrm>
          <a:off x="5740400" y="66740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218618</xdr:rowOff>
    </xdr:from>
    <xdr:to>
      <xdr:col>29</xdr:col>
      <xdr:colOff>177800</xdr:colOff>
      <xdr:row>35</xdr:row>
      <xdr:rowOff>320218</xdr:rowOff>
    </xdr:to>
    <xdr:sp macro="" textlink="">
      <xdr:nvSpPr>
        <xdr:cNvPr id="115" name="フローチャート: 判断 114"/>
        <xdr:cNvSpPr/>
      </xdr:nvSpPr>
      <xdr:spPr bwMode="auto">
        <a:xfrm>
          <a:off x="5600700" y="682896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161290</xdr:rowOff>
    </xdr:from>
    <xdr:to>
      <xdr:col>26</xdr:col>
      <xdr:colOff>50800</xdr:colOff>
      <xdr:row>35</xdr:row>
      <xdr:rowOff>248386</xdr:rowOff>
    </xdr:to>
    <xdr:cxnSp macro="">
      <xdr:nvCxnSpPr>
        <xdr:cNvPr id="116" name="直線コネクタ 115"/>
        <xdr:cNvCxnSpPr/>
      </xdr:nvCxnSpPr>
      <xdr:spPr bwMode="auto">
        <a:xfrm>
          <a:off x="4305300" y="6771640"/>
          <a:ext cx="698500" cy="870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149657</xdr:rowOff>
    </xdr:from>
    <xdr:to>
      <xdr:col>26</xdr:col>
      <xdr:colOff>101600</xdr:colOff>
      <xdr:row>35</xdr:row>
      <xdr:rowOff>251257</xdr:rowOff>
    </xdr:to>
    <xdr:sp macro="" textlink="">
      <xdr:nvSpPr>
        <xdr:cNvPr id="117" name="フローチャート: 判断 116"/>
        <xdr:cNvSpPr/>
      </xdr:nvSpPr>
      <xdr:spPr bwMode="auto">
        <a:xfrm>
          <a:off x="4953000" y="676000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261434</xdr:rowOff>
    </xdr:from>
    <xdr:ext cx="736600" cy="259045"/>
    <xdr:sp macro="" textlink="">
      <xdr:nvSpPr>
        <xdr:cNvPr id="118" name="テキスト ボックス 117"/>
        <xdr:cNvSpPr txBox="1"/>
      </xdr:nvSpPr>
      <xdr:spPr>
        <a:xfrm>
          <a:off x="4622800" y="65288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76784</xdr:rowOff>
    </xdr:from>
    <xdr:to>
      <xdr:col>22</xdr:col>
      <xdr:colOff>114300</xdr:colOff>
      <xdr:row>35</xdr:row>
      <xdr:rowOff>161290</xdr:rowOff>
    </xdr:to>
    <xdr:cxnSp macro="">
      <xdr:nvCxnSpPr>
        <xdr:cNvPr id="119" name="直線コネクタ 118"/>
        <xdr:cNvCxnSpPr/>
      </xdr:nvCxnSpPr>
      <xdr:spPr bwMode="auto">
        <a:xfrm>
          <a:off x="3606800" y="6687134"/>
          <a:ext cx="698500" cy="845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66142</xdr:rowOff>
    </xdr:from>
    <xdr:to>
      <xdr:col>22</xdr:col>
      <xdr:colOff>165100</xdr:colOff>
      <xdr:row>35</xdr:row>
      <xdr:rowOff>167742</xdr:rowOff>
    </xdr:to>
    <xdr:sp macro="" textlink="">
      <xdr:nvSpPr>
        <xdr:cNvPr id="120" name="フローチャート: 判断 119"/>
        <xdr:cNvSpPr/>
      </xdr:nvSpPr>
      <xdr:spPr bwMode="auto">
        <a:xfrm>
          <a:off x="4254500" y="667649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177919</xdr:rowOff>
    </xdr:from>
    <xdr:ext cx="762000" cy="259045"/>
    <xdr:sp macro="" textlink="">
      <xdr:nvSpPr>
        <xdr:cNvPr id="121" name="テキスト ボックス 120"/>
        <xdr:cNvSpPr txBox="1"/>
      </xdr:nvSpPr>
      <xdr:spPr>
        <a:xfrm>
          <a:off x="3924300" y="6445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59182</xdr:rowOff>
    </xdr:from>
    <xdr:to>
      <xdr:col>18</xdr:col>
      <xdr:colOff>177800</xdr:colOff>
      <xdr:row>35</xdr:row>
      <xdr:rowOff>76784</xdr:rowOff>
    </xdr:to>
    <xdr:cxnSp macro="">
      <xdr:nvCxnSpPr>
        <xdr:cNvPr id="122" name="直線コネクタ 121"/>
        <xdr:cNvCxnSpPr/>
      </xdr:nvCxnSpPr>
      <xdr:spPr bwMode="auto">
        <a:xfrm>
          <a:off x="2908300" y="6669532"/>
          <a:ext cx="698500" cy="1760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317221</xdr:rowOff>
    </xdr:from>
    <xdr:to>
      <xdr:col>19</xdr:col>
      <xdr:colOff>38100</xdr:colOff>
      <xdr:row>35</xdr:row>
      <xdr:rowOff>75921</xdr:rowOff>
    </xdr:to>
    <xdr:sp macro="" textlink="">
      <xdr:nvSpPr>
        <xdr:cNvPr id="123" name="フローチャート: 判断 122"/>
        <xdr:cNvSpPr/>
      </xdr:nvSpPr>
      <xdr:spPr bwMode="auto">
        <a:xfrm>
          <a:off x="3556000" y="65846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86098</xdr:rowOff>
    </xdr:from>
    <xdr:ext cx="762000" cy="259045"/>
    <xdr:sp macro="" textlink="">
      <xdr:nvSpPr>
        <xdr:cNvPr id="124" name="テキスト ボックス 123"/>
        <xdr:cNvSpPr txBox="1"/>
      </xdr:nvSpPr>
      <xdr:spPr>
        <a:xfrm>
          <a:off x="3225800" y="6353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284073</xdr:rowOff>
    </xdr:from>
    <xdr:to>
      <xdr:col>15</xdr:col>
      <xdr:colOff>101600</xdr:colOff>
      <xdr:row>35</xdr:row>
      <xdr:rowOff>42773</xdr:rowOff>
    </xdr:to>
    <xdr:sp macro="" textlink="">
      <xdr:nvSpPr>
        <xdr:cNvPr id="125" name="フローチャート: 判断 124"/>
        <xdr:cNvSpPr/>
      </xdr:nvSpPr>
      <xdr:spPr bwMode="auto">
        <a:xfrm>
          <a:off x="2857500" y="65515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52951</xdr:rowOff>
    </xdr:from>
    <xdr:ext cx="762000" cy="259045"/>
    <xdr:sp macro="" textlink="">
      <xdr:nvSpPr>
        <xdr:cNvPr id="126" name="テキスト ボックス 125"/>
        <xdr:cNvSpPr txBox="1"/>
      </xdr:nvSpPr>
      <xdr:spPr>
        <a:xfrm>
          <a:off x="2527300" y="6320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246431</xdr:rowOff>
    </xdr:from>
    <xdr:to>
      <xdr:col>29</xdr:col>
      <xdr:colOff>177800</xdr:colOff>
      <xdr:row>36</xdr:row>
      <xdr:rowOff>5131</xdr:rowOff>
    </xdr:to>
    <xdr:sp macro="" textlink="">
      <xdr:nvSpPr>
        <xdr:cNvPr id="132" name="楕円 131"/>
        <xdr:cNvSpPr/>
      </xdr:nvSpPr>
      <xdr:spPr bwMode="auto">
        <a:xfrm>
          <a:off x="5600700" y="68567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218508</xdr:rowOff>
    </xdr:from>
    <xdr:ext cx="762000" cy="259045"/>
    <xdr:sp macro="" textlink="">
      <xdr:nvSpPr>
        <xdr:cNvPr id="133" name="人口1人当たり決算額の推移該当値テキスト445"/>
        <xdr:cNvSpPr txBox="1"/>
      </xdr:nvSpPr>
      <xdr:spPr>
        <a:xfrm>
          <a:off x="5740400" y="6828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197586</xdr:rowOff>
    </xdr:from>
    <xdr:to>
      <xdr:col>26</xdr:col>
      <xdr:colOff>101600</xdr:colOff>
      <xdr:row>35</xdr:row>
      <xdr:rowOff>299186</xdr:rowOff>
    </xdr:to>
    <xdr:sp macro="" textlink="">
      <xdr:nvSpPr>
        <xdr:cNvPr id="134" name="楕円 133"/>
        <xdr:cNvSpPr/>
      </xdr:nvSpPr>
      <xdr:spPr bwMode="auto">
        <a:xfrm>
          <a:off x="4953000" y="6807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283963</xdr:rowOff>
    </xdr:from>
    <xdr:ext cx="736600" cy="259045"/>
    <xdr:sp macro="" textlink="">
      <xdr:nvSpPr>
        <xdr:cNvPr id="135" name="テキスト ボックス 134"/>
        <xdr:cNvSpPr txBox="1"/>
      </xdr:nvSpPr>
      <xdr:spPr>
        <a:xfrm>
          <a:off x="4622800" y="68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110490</xdr:rowOff>
    </xdr:from>
    <xdr:to>
      <xdr:col>22</xdr:col>
      <xdr:colOff>165100</xdr:colOff>
      <xdr:row>35</xdr:row>
      <xdr:rowOff>212090</xdr:rowOff>
    </xdr:to>
    <xdr:sp macro="" textlink="">
      <xdr:nvSpPr>
        <xdr:cNvPr id="136" name="楕円 135"/>
        <xdr:cNvSpPr/>
      </xdr:nvSpPr>
      <xdr:spPr bwMode="auto">
        <a:xfrm>
          <a:off x="4254500" y="67208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196867</xdr:rowOff>
    </xdr:from>
    <xdr:ext cx="762000" cy="259045"/>
    <xdr:sp macro="" textlink="">
      <xdr:nvSpPr>
        <xdr:cNvPr id="137" name="テキスト ボックス 136"/>
        <xdr:cNvSpPr txBox="1"/>
      </xdr:nvSpPr>
      <xdr:spPr>
        <a:xfrm>
          <a:off x="3924300" y="680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25984</xdr:rowOff>
    </xdr:from>
    <xdr:to>
      <xdr:col>19</xdr:col>
      <xdr:colOff>38100</xdr:colOff>
      <xdr:row>35</xdr:row>
      <xdr:rowOff>127584</xdr:rowOff>
    </xdr:to>
    <xdr:sp macro="" textlink="">
      <xdr:nvSpPr>
        <xdr:cNvPr id="138" name="楕円 137"/>
        <xdr:cNvSpPr/>
      </xdr:nvSpPr>
      <xdr:spPr bwMode="auto">
        <a:xfrm>
          <a:off x="3556000" y="663633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112361</xdr:rowOff>
    </xdr:from>
    <xdr:ext cx="762000" cy="259045"/>
    <xdr:sp macro="" textlink="">
      <xdr:nvSpPr>
        <xdr:cNvPr id="139" name="テキスト ボックス 138"/>
        <xdr:cNvSpPr txBox="1"/>
      </xdr:nvSpPr>
      <xdr:spPr>
        <a:xfrm>
          <a:off x="3225800" y="672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8382</xdr:rowOff>
    </xdr:from>
    <xdr:to>
      <xdr:col>15</xdr:col>
      <xdr:colOff>101600</xdr:colOff>
      <xdr:row>35</xdr:row>
      <xdr:rowOff>109982</xdr:rowOff>
    </xdr:to>
    <xdr:sp macro="" textlink="">
      <xdr:nvSpPr>
        <xdr:cNvPr id="140" name="楕円 139"/>
        <xdr:cNvSpPr/>
      </xdr:nvSpPr>
      <xdr:spPr bwMode="auto">
        <a:xfrm>
          <a:off x="2857500" y="66187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94759</xdr:rowOff>
    </xdr:from>
    <xdr:ext cx="762000" cy="259045"/>
    <xdr:sp macro="" textlink="">
      <xdr:nvSpPr>
        <xdr:cNvPr id="141" name="テキスト ボックス 140"/>
        <xdr:cNvSpPr txBox="1"/>
      </xdr:nvSpPr>
      <xdr:spPr>
        <a:xfrm>
          <a:off x="2527300" y="6705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8" name="テキスト ボックス 47"/>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13894</xdr:rowOff>
    </xdr:from>
    <xdr:to>
      <xdr:col>24</xdr:col>
      <xdr:colOff>62865</xdr:colOff>
      <xdr:row>39</xdr:row>
      <xdr:rowOff>129699</xdr:rowOff>
    </xdr:to>
    <xdr:cxnSp macro="">
      <xdr:nvCxnSpPr>
        <xdr:cNvPr id="56" name="直線コネクタ 55"/>
        <xdr:cNvCxnSpPr/>
      </xdr:nvCxnSpPr>
      <xdr:spPr>
        <a:xfrm flipV="1">
          <a:off x="4633595" y="5328844"/>
          <a:ext cx="1270" cy="1487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133526</xdr:rowOff>
    </xdr:from>
    <xdr:ext cx="534377" cy="259045"/>
    <xdr:sp macro="" textlink="">
      <xdr:nvSpPr>
        <xdr:cNvPr id="57" name="人件費最小値テキスト"/>
        <xdr:cNvSpPr txBox="1"/>
      </xdr:nvSpPr>
      <xdr:spPr>
        <a:xfrm>
          <a:off x="4686300" y="6820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129699</xdr:rowOff>
    </xdr:from>
    <xdr:to>
      <xdr:col>24</xdr:col>
      <xdr:colOff>152400</xdr:colOff>
      <xdr:row>39</xdr:row>
      <xdr:rowOff>129699</xdr:rowOff>
    </xdr:to>
    <xdr:cxnSp macro="">
      <xdr:nvCxnSpPr>
        <xdr:cNvPr id="58" name="直線コネクタ 57"/>
        <xdr:cNvCxnSpPr/>
      </xdr:nvCxnSpPr>
      <xdr:spPr>
        <a:xfrm>
          <a:off x="4546600" y="68162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132021</xdr:rowOff>
    </xdr:from>
    <xdr:ext cx="599010" cy="259045"/>
    <xdr:sp macro="" textlink="">
      <xdr:nvSpPr>
        <xdr:cNvPr id="59" name="人件費最大値テキスト"/>
        <xdr:cNvSpPr txBox="1"/>
      </xdr:nvSpPr>
      <xdr:spPr>
        <a:xfrm>
          <a:off x="4686300" y="5104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133,604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13894</xdr:rowOff>
    </xdr:from>
    <xdr:to>
      <xdr:col>24</xdr:col>
      <xdr:colOff>152400</xdr:colOff>
      <xdr:row>31</xdr:row>
      <xdr:rowOff>13894</xdr:rowOff>
    </xdr:to>
    <xdr:cxnSp macro="">
      <xdr:nvCxnSpPr>
        <xdr:cNvPr id="60" name="直線コネクタ 59"/>
        <xdr:cNvCxnSpPr/>
      </xdr:nvCxnSpPr>
      <xdr:spPr>
        <a:xfrm>
          <a:off x="4546600" y="5328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93675</xdr:rowOff>
    </xdr:from>
    <xdr:to>
      <xdr:col>24</xdr:col>
      <xdr:colOff>63500</xdr:colOff>
      <xdr:row>33</xdr:row>
      <xdr:rowOff>98666</xdr:rowOff>
    </xdr:to>
    <xdr:cxnSp macro="">
      <xdr:nvCxnSpPr>
        <xdr:cNvPr id="61" name="直線コネクタ 60"/>
        <xdr:cNvCxnSpPr/>
      </xdr:nvCxnSpPr>
      <xdr:spPr>
        <a:xfrm flipV="1">
          <a:off x="3797300" y="5751525"/>
          <a:ext cx="838200" cy="4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2500</xdr:rowOff>
    </xdr:from>
    <xdr:ext cx="534377" cy="259045"/>
    <xdr:sp macro="" textlink="">
      <xdr:nvSpPr>
        <xdr:cNvPr id="62" name="人件費平均値テキスト"/>
        <xdr:cNvSpPr txBox="1"/>
      </xdr:nvSpPr>
      <xdr:spPr>
        <a:xfrm>
          <a:off x="4686300" y="6174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24073</xdr:rowOff>
    </xdr:from>
    <xdr:to>
      <xdr:col>24</xdr:col>
      <xdr:colOff>114300</xdr:colOff>
      <xdr:row>36</xdr:row>
      <xdr:rowOff>125673</xdr:rowOff>
    </xdr:to>
    <xdr:sp macro="" textlink="">
      <xdr:nvSpPr>
        <xdr:cNvPr id="63" name="フローチャート: 判断 62"/>
        <xdr:cNvSpPr/>
      </xdr:nvSpPr>
      <xdr:spPr>
        <a:xfrm>
          <a:off x="4584700" y="6196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82493</xdr:rowOff>
    </xdr:from>
    <xdr:to>
      <xdr:col>19</xdr:col>
      <xdr:colOff>177800</xdr:colOff>
      <xdr:row>33</xdr:row>
      <xdr:rowOff>98666</xdr:rowOff>
    </xdr:to>
    <xdr:cxnSp macro="">
      <xdr:nvCxnSpPr>
        <xdr:cNvPr id="64" name="直線コネクタ 63"/>
        <xdr:cNvCxnSpPr/>
      </xdr:nvCxnSpPr>
      <xdr:spPr>
        <a:xfrm>
          <a:off x="2908300" y="5740343"/>
          <a:ext cx="889000" cy="1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21977</xdr:rowOff>
    </xdr:from>
    <xdr:to>
      <xdr:col>20</xdr:col>
      <xdr:colOff>38100</xdr:colOff>
      <xdr:row>36</xdr:row>
      <xdr:rowOff>123577</xdr:rowOff>
    </xdr:to>
    <xdr:sp macro="" textlink="">
      <xdr:nvSpPr>
        <xdr:cNvPr id="65" name="フローチャート: 判断 64"/>
        <xdr:cNvSpPr/>
      </xdr:nvSpPr>
      <xdr:spPr>
        <a:xfrm>
          <a:off x="3746500" y="6194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36</xdr:row>
      <xdr:rowOff>114704</xdr:rowOff>
    </xdr:from>
    <xdr:ext cx="534377" cy="259045"/>
    <xdr:sp macro="" textlink="">
      <xdr:nvSpPr>
        <xdr:cNvPr id="66" name="テキスト ボックス 65"/>
        <xdr:cNvSpPr txBox="1"/>
      </xdr:nvSpPr>
      <xdr:spPr>
        <a:xfrm>
          <a:off x="3517411" y="6286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82493</xdr:rowOff>
    </xdr:from>
    <xdr:to>
      <xdr:col>15</xdr:col>
      <xdr:colOff>50800</xdr:colOff>
      <xdr:row>33</xdr:row>
      <xdr:rowOff>89751</xdr:rowOff>
    </xdr:to>
    <xdr:cxnSp macro="">
      <xdr:nvCxnSpPr>
        <xdr:cNvPr id="67" name="直線コネクタ 66"/>
        <xdr:cNvCxnSpPr/>
      </xdr:nvCxnSpPr>
      <xdr:spPr>
        <a:xfrm flipV="1">
          <a:off x="2019300" y="5740343"/>
          <a:ext cx="889000" cy="7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152470</xdr:rowOff>
    </xdr:from>
    <xdr:to>
      <xdr:col>15</xdr:col>
      <xdr:colOff>101600</xdr:colOff>
      <xdr:row>35</xdr:row>
      <xdr:rowOff>82620</xdr:rowOff>
    </xdr:to>
    <xdr:sp macro="" textlink="">
      <xdr:nvSpPr>
        <xdr:cNvPr id="68" name="フローチャート: 判断 67"/>
        <xdr:cNvSpPr/>
      </xdr:nvSpPr>
      <xdr:spPr>
        <a:xfrm>
          <a:off x="2857500" y="598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73747</xdr:rowOff>
    </xdr:from>
    <xdr:ext cx="534377" cy="259045"/>
    <xdr:sp macro="" textlink="">
      <xdr:nvSpPr>
        <xdr:cNvPr id="69" name="テキスト ボックス 68"/>
        <xdr:cNvSpPr txBox="1"/>
      </xdr:nvSpPr>
      <xdr:spPr>
        <a:xfrm>
          <a:off x="2641111" y="6074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96,663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89751</xdr:rowOff>
    </xdr:from>
    <xdr:to>
      <xdr:col>10</xdr:col>
      <xdr:colOff>114300</xdr:colOff>
      <xdr:row>33</xdr:row>
      <xdr:rowOff>97942</xdr:rowOff>
    </xdr:to>
    <xdr:cxnSp macro="">
      <xdr:nvCxnSpPr>
        <xdr:cNvPr id="70" name="直線コネクタ 69"/>
        <xdr:cNvCxnSpPr/>
      </xdr:nvCxnSpPr>
      <xdr:spPr>
        <a:xfrm flipV="1">
          <a:off x="1130300" y="5747601"/>
          <a:ext cx="889000" cy="8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158795</xdr:rowOff>
    </xdr:from>
    <xdr:to>
      <xdr:col>10</xdr:col>
      <xdr:colOff>165100</xdr:colOff>
      <xdr:row>35</xdr:row>
      <xdr:rowOff>88945</xdr:rowOff>
    </xdr:to>
    <xdr:sp macro="" textlink="">
      <xdr:nvSpPr>
        <xdr:cNvPr id="71" name="フローチャート: 判断 70"/>
        <xdr:cNvSpPr/>
      </xdr:nvSpPr>
      <xdr:spPr>
        <a:xfrm>
          <a:off x="1968500" y="598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80072</xdr:rowOff>
    </xdr:from>
    <xdr:ext cx="534377" cy="259045"/>
    <xdr:sp macro="" textlink="">
      <xdr:nvSpPr>
        <xdr:cNvPr id="72" name="テキスト ボックス 71"/>
        <xdr:cNvSpPr txBox="1"/>
      </xdr:nvSpPr>
      <xdr:spPr>
        <a:xfrm>
          <a:off x="1752111" y="6080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20510</xdr:rowOff>
    </xdr:from>
    <xdr:to>
      <xdr:col>6</xdr:col>
      <xdr:colOff>38100</xdr:colOff>
      <xdr:row>35</xdr:row>
      <xdr:rowOff>122110</xdr:rowOff>
    </xdr:to>
    <xdr:sp macro="" textlink="">
      <xdr:nvSpPr>
        <xdr:cNvPr id="73" name="フローチャート: 判断 72"/>
        <xdr:cNvSpPr/>
      </xdr:nvSpPr>
      <xdr:spPr>
        <a:xfrm>
          <a:off x="1079500" y="602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113237</xdr:rowOff>
    </xdr:from>
    <xdr:ext cx="534377" cy="259045"/>
    <xdr:sp macro="" textlink="">
      <xdr:nvSpPr>
        <xdr:cNvPr id="74" name="テキスト ボックス 73"/>
        <xdr:cNvSpPr txBox="1"/>
      </xdr:nvSpPr>
      <xdr:spPr>
        <a:xfrm>
          <a:off x="863111" y="611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42875</xdr:rowOff>
    </xdr:from>
    <xdr:to>
      <xdr:col>24</xdr:col>
      <xdr:colOff>114300</xdr:colOff>
      <xdr:row>33</xdr:row>
      <xdr:rowOff>144475</xdr:rowOff>
    </xdr:to>
    <xdr:sp macro="" textlink="">
      <xdr:nvSpPr>
        <xdr:cNvPr id="80" name="楕円 79"/>
        <xdr:cNvSpPr/>
      </xdr:nvSpPr>
      <xdr:spPr>
        <a:xfrm>
          <a:off x="4584700" y="5700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65752</xdr:rowOff>
    </xdr:from>
    <xdr:ext cx="599010" cy="259045"/>
    <xdr:sp macro="" textlink="">
      <xdr:nvSpPr>
        <xdr:cNvPr id="81" name="人件費該当値テキスト"/>
        <xdr:cNvSpPr txBox="1"/>
      </xdr:nvSpPr>
      <xdr:spPr>
        <a:xfrm>
          <a:off x="4686300" y="5552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47866</xdr:rowOff>
    </xdr:from>
    <xdr:to>
      <xdr:col>20</xdr:col>
      <xdr:colOff>38100</xdr:colOff>
      <xdr:row>33</xdr:row>
      <xdr:rowOff>149466</xdr:rowOff>
    </xdr:to>
    <xdr:sp macro="" textlink="">
      <xdr:nvSpPr>
        <xdr:cNvPr id="82" name="楕円 81"/>
        <xdr:cNvSpPr/>
      </xdr:nvSpPr>
      <xdr:spPr>
        <a:xfrm>
          <a:off x="3746500" y="5705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56095</xdr:colOff>
      <xdr:row>31</xdr:row>
      <xdr:rowOff>165993</xdr:rowOff>
    </xdr:from>
    <xdr:ext cx="599010" cy="259045"/>
    <xdr:sp macro="" textlink="">
      <xdr:nvSpPr>
        <xdr:cNvPr id="83" name="テキスト ボックス 82"/>
        <xdr:cNvSpPr txBox="1"/>
      </xdr:nvSpPr>
      <xdr:spPr>
        <a:xfrm>
          <a:off x="3485095" y="54809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31693</xdr:rowOff>
    </xdr:from>
    <xdr:to>
      <xdr:col>15</xdr:col>
      <xdr:colOff>101600</xdr:colOff>
      <xdr:row>33</xdr:row>
      <xdr:rowOff>133293</xdr:rowOff>
    </xdr:to>
    <xdr:sp macro="" textlink="">
      <xdr:nvSpPr>
        <xdr:cNvPr id="84" name="楕円 83"/>
        <xdr:cNvSpPr/>
      </xdr:nvSpPr>
      <xdr:spPr>
        <a:xfrm>
          <a:off x="2857500" y="5689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31</xdr:row>
      <xdr:rowOff>149820</xdr:rowOff>
    </xdr:from>
    <xdr:ext cx="599010" cy="259045"/>
    <xdr:sp macro="" textlink="">
      <xdr:nvSpPr>
        <xdr:cNvPr id="85" name="テキスト ボックス 84"/>
        <xdr:cNvSpPr txBox="1"/>
      </xdr:nvSpPr>
      <xdr:spPr>
        <a:xfrm>
          <a:off x="2608795" y="546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38951</xdr:rowOff>
    </xdr:from>
    <xdr:to>
      <xdr:col>10</xdr:col>
      <xdr:colOff>165100</xdr:colOff>
      <xdr:row>33</xdr:row>
      <xdr:rowOff>140551</xdr:rowOff>
    </xdr:to>
    <xdr:sp macro="" textlink="">
      <xdr:nvSpPr>
        <xdr:cNvPr id="86" name="楕円 85"/>
        <xdr:cNvSpPr/>
      </xdr:nvSpPr>
      <xdr:spPr>
        <a:xfrm>
          <a:off x="1968500" y="5696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31</xdr:row>
      <xdr:rowOff>157078</xdr:rowOff>
    </xdr:from>
    <xdr:ext cx="599010" cy="259045"/>
    <xdr:sp macro="" textlink="">
      <xdr:nvSpPr>
        <xdr:cNvPr id="87" name="テキスト ボックス 86"/>
        <xdr:cNvSpPr txBox="1"/>
      </xdr:nvSpPr>
      <xdr:spPr>
        <a:xfrm>
          <a:off x="1719795" y="54720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47142</xdr:rowOff>
    </xdr:from>
    <xdr:to>
      <xdr:col>6</xdr:col>
      <xdr:colOff>38100</xdr:colOff>
      <xdr:row>33</xdr:row>
      <xdr:rowOff>148742</xdr:rowOff>
    </xdr:to>
    <xdr:sp macro="" textlink="">
      <xdr:nvSpPr>
        <xdr:cNvPr id="88" name="楕円 87"/>
        <xdr:cNvSpPr/>
      </xdr:nvSpPr>
      <xdr:spPr>
        <a:xfrm>
          <a:off x="1079500" y="5704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31</xdr:row>
      <xdr:rowOff>165269</xdr:rowOff>
    </xdr:from>
    <xdr:ext cx="599010" cy="259045"/>
    <xdr:sp macro="" textlink="">
      <xdr:nvSpPr>
        <xdr:cNvPr id="89" name="テキスト ボックス 88"/>
        <xdr:cNvSpPr txBox="1"/>
      </xdr:nvSpPr>
      <xdr:spPr>
        <a:xfrm>
          <a:off x="830795" y="5480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8" name="直線コネクタ 97"/>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99" name="テキスト ボックス 98"/>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0" name="直線コネクタ 99"/>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1" name="テキスト ボックス 100"/>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2" name="直線コネクタ 101"/>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3" name="テキスト ボックス 102"/>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4" name="直線コネクタ 103"/>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5" name="テキスト ボックス 104"/>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6" name="直線コネクタ 105"/>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07" name="テキスト ボックス 106"/>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8"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132797</xdr:rowOff>
    </xdr:from>
    <xdr:to>
      <xdr:col>24</xdr:col>
      <xdr:colOff>62865</xdr:colOff>
      <xdr:row>57</xdr:row>
      <xdr:rowOff>35230</xdr:rowOff>
    </xdr:to>
    <xdr:cxnSp macro="">
      <xdr:nvCxnSpPr>
        <xdr:cNvPr id="109" name="直線コネクタ 108"/>
        <xdr:cNvCxnSpPr/>
      </xdr:nvCxnSpPr>
      <xdr:spPr>
        <a:xfrm flipV="1">
          <a:off x="4633595" y="8705297"/>
          <a:ext cx="1270" cy="11025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39057</xdr:rowOff>
    </xdr:from>
    <xdr:ext cx="469744" cy="259045"/>
    <xdr:sp macro="" textlink="">
      <xdr:nvSpPr>
        <xdr:cNvPr id="110" name="物件費最小値テキスト"/>
        <xdr:cNvSpPr txBox="1"/>
      </xdr:nvSpPr>
      <xdr:spPr>
        <a:xfrm>
          <a:off x="4686300" y="9811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35230</xdr:rowOff>
    </xdr:from>
    <xdr:to>
      <xdr:col>24</xdr:col>
      <xdr:colOff>152400</xdr:colOff>
      <xdr:row>57</xdr:row>
      <xdr:rowOff>35230</xdr:rowOff>
    </xdr:to>
    <xdr:cxnSp macro="">
      <xdr:nvCxnSpPr>
        <xdr:cNvPr id="111" name="直線コネクタ 110"/>
        <xdr:cNvCxnSpPr/>
      </xdr:nvCxnSpPr>
      <xdr:spPr>
        <a:xfrm>
          <a:off x="4546600" y="980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79474</xdr:rowOff>
    </xdr:from>
    <xdr:ext cx="534377" cy="259045"/>
    <xdr:sp macro="" textlink="">
      <xdr:nvSpPr>
        <xdr:cNvPr id="112" name="物件費最大値テキスト"/>
        <xdr:cNvSpPr txBox="1"/>
      </xdr:nvSpPr>
      <xdr:spPr>
        <a:xfrm>
          <a:off x="4686300" y="8480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132797</xdr:rowOff>
    </xdr:from>
    <xdr:to>
      <xdr:col>24</xdr:col>
      <xdr:colOff>152400</xdr:colOff>
      <xdr:row>50</xdr:row>
      <xdr:rowOff>132797</xdr:rowOff>
    </xdr:to>
    <xdr:cxnSp macro="">
      <xdr:nvCxnSpPr>
        <xdr:cNvPr id="113" name="直線コネクタ 112"/>
        <xdr:cNvCxnSpPr/>
      </xdr:nvCxnSpPr>
      <xdr:spPr>
        <a:xfrm>
          <a:off x="4546600" y="8705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94574</xdr:rowOff>
    </xdr:from>
    <xdr:to>
      <xdr:col>24</xdr:col>
      <xdr:colOff>63500</xdr:colOff>
      <xdr:row>55</xdr:row>
      <xdr:rowOff>111354</xdr:rowOff>
    </xdr:to>
    <xdr:cxnSp macro="">
      <xdr:nvCxnSpPr>
        <xdr:cNvPr id="114" name="直線コネクタ 113"/>
        <xdr:cNvCxnSpPr/>
      </xdr:nvCxnSpPr>
      <xdr:spPr>
        <a:xfrm>
          <a:off x="3797300" y="9524324"/>
          <a:ext cx="838200" cy="16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111081</xdr:rowOff>
    </xdr:from>
    <xdr:ext cx="534377" cy="259045"/>
    <xdr:sp macro="" textlink="">
      <xdr:nvSpPr>
        <xdr:cNvPr id="115" name="物件費平均値テキスト"/>
        <xdr:cNvSpPr txBox="1"/>
      </xdr:nvSpPr>
      <xdr:spPr>
        <a:xfrm>
          <a:off x="4686300" y="954083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132654</xdr:rowOff>
    </xdr:from>
    <xdr:to>
      <xdr:col>24</xdr:col>
      <xdr:colOff>114300</xdr:colOff>
      <xdr:row>56</xdr:row>
      <xdr:rowOff>62804</xdr:rowOff>
    </xdr:to>
    <xdr:sp macro="" textlink="">
      <xdr:nvSpPr>
        <xdr:cNvPr id="116" name="フローチャート: 判断 115"/>
        <xdr:cNvSpPr/>
      </xdr:nvSpPr>
      <xdr:spPr>
        <a:xfrm>
          <a:off x="4584700" y="9562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86939</xdr:rowOff>
    </xdr:from>
    <xdr:to>
      <xdr:col>19</xdr:col>
      <xdr:colOff>177800</xdr:colOff>
      <xdr:row>55</xdr:row>
      <xdr:rowOff>94574</xdr:rowOff>
    </xdr:to>
    <xdr:cxnSp macro="">
      <xdr:nvCxnSpPr>
        <xdr:cNvPr id="117" name="直線コネクタ 116"/>
        <xdr:cNvCxnSpPr/>
      </xdr:nvCxnSpPr>
      <xdr:spPr>
        <a:xfrm>
          <a:off x="2908300" y="9516689"/>
          <a:ext cx="889000" cy="7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146690</xdr:rowOff>
    </xdr:from>
    <xdr:to>
      <xdr:col>20</xdr:col>
      <xdr:colOff>38100</xdr:colOff>
      <xdr:row>56</xdr:row>
      <xdr:rowOff>76840</xdr:rowOff>
    </xdr:to>
    <xdr:sp macro="" textlink="">
      <xdr:nvSpPr>
        <xdr:cNvPr id="118" name="フローチャート: 判断 117"/>
        <xdr:cNvSpPr/>
      </xdr:nvSpPr>
      <xdr:spPr>
        <a:xfrm>
          <a:off x="3746500" y="9576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56</xdr:row>
      <xdr:rowOff>67967</xdr:rowOff>
    </xdr:from>
    <xdr:ext cx="469744" cy="259045"/>
    <xdr:sp macro="" textlink="">
      <xdr:nvSpPr>
        <xdr:cNvPr id="119" name="テキスト ボックス 118"/>
        <xdr:cNvSpPr txBox="1"/>
      </xdr:nvSpPr>
      <xdr:spPr>
        <a:xfrm>
          <a:off x="3549728" y="9669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68834</xdr:rowOff>
    </xdr:from>
    <xdr:to>
      <xdr:col>15</xdr:col>
      <xdr:colOff>50800</xdr:colOff>
      <xdr:row>55</xdr:row>
      <xdr:rowOff>86939</xdr:rowOff>
    </xdr:to>
    <xdr:cxnSp macro="">
      <xdr:nvCxnSpPr>
        <xdr:cNvPr id="120" name="直線コネクタ 119"/>
        <xdr:cNvCxnSpPr/>
      </xdr:nvCxnSpPr>
      <xdr:spPr>
        <a:xfrm>
          <a:off x="2019300" y="9498584"/>
          <a:ext cx="889000" cy="18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55</xdr:row>
      <xdr:rowOff>150896</xdr:rowOff>
    </xdr:from>
    <xdr:to>
      <xdr:col>15</xdr:col>
      <xdr:colOff>101600</xdr:colOff>
      <xdr:row>56</xdr:row>
      <xdr:rowOff>81046</xdr:rowOff>
    </xdr:to>
    <xdr:sp macro="" textlink="">
      <xdr:nvSpPr>
        <xdr:cNvPr id="121" name="フローチャート: 判断 120"/>
        <xdr:cNvSpPr/>
      </xdr:nvSpPr>
      <xdr:spPr>
        <a:xfrm>
          <a:off x="2857500" y="9580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56</xdr:row>
      <xdr:rowOff>72173</xdr:rowOff>
    </xdr:from>
    <xdr:ext cx="469744" cy="259045"/>
    <xdr:sp macro="" textlink="">
      <xdr:nvSpPr>
        <xdr:cNvPr id="122" name="テキスト ボックス 121"/>
        <xdr:cNvSpPr txBox="1"/>
      </xdr:nvSpPr>
      <xdr:spPr>
        <a:xfrm>
          <a:off x="2673428" y="9673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59599</xdr:rowOff>
    </xdr:from>
    <xdr:to>
      <xdr:col>10</xdr:col>
      <xdr:colOff>114300</xdr:colOff>
      <xdr:row>55</xdr:row>
      <xdr:rowOff>68834</xdr:rowOff>
    </xdr:to>
    <xdr:cxnSp macro="">
      <xdr:nvCxnSpPr>
        <xdr:cNvPr id="123" name="直線コネクタ 122"/>
        <xdr:cNvCxnSpPr/>
      </xdr:nvCxnSpPr>
      <xdr:spPr>
        <a:xfrm>
          <a:off x="1130300" y="9489349"/>
          <a:ext cx="889000" cy="9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135809</xdr:rowOff>
    </xdr:from>
    <xdr:to>
      <xdr:col>10</xdr:col>
      <xdr:colOff>165100</xdr:colOff>
      <xdr:row>56</xdr:row>
      <xdr:rowOff>65959</xdr:rowOff>
    </xdr:to>
    <xdr:sp macro="" textlink="">
      <xdr:nvSpPr>
        <xdr:cNvPr id="124" name="フローチャート: 判断 123"/>
        <xdr:cNvSpPr/>
      </xdr:nvSpPr>
      <xdr:spPr>
        <a:xfrm>
          <a:off x="1968500" y="9565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57086</xdr:rowOff>
    </xdr:from>
    <xdr:ext cx="534377" cy="259045"/>
    <xdr:sp macro="" textlink="">
      <xdr:nvSpPr>
        <xdr:cNvPr id="125" name="テキスト ボックス 124"/>
        <xdr:cNvSpPr txBox="1"/>
      </xdr:nvSpPr>
      <xdr:spPr>
        <a:xfrm>
          <a:off x="1752111" y="9658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165481</xdr:rowOff>
    </xdr:from>
    <xdr:to>
      <xdr:col>6</xdr:col>
      <xdr:colOff>38100</xdr:colOff>
      <xdr:row>56</xdr:row>
      <xdr:rowOff>95631</xdr:rowOff>
    </xdr:to>
    <xdr:sp macro="" textlink="">
      <xdr:nvSpPr>
        <xdr:cNvPr id="126" name="フローチャート: 判断 125"/>
        <xdr:cNvSpPr/>
      </xdr:nvSpPr>
      <xdr:spPr>
        <a:xfrm>
          <a:off x="1079500" y="95952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56</xdr:row>
      <xdr:rowOff>86758</xdr:rowOff>
    </xdr:from>
    <xdr:ext cx="469744" cy="259045"/>
    <xdr:sp macro="" textlink="">
      <xdr:nvSpPr>
        <xdr:cNvPr id="127" name="テキスト ボックス 126"/>
        <xdr:cNvSpPr txBox="1"/>
      </xdr:nvSpPr>
      <xdr:spPr>
        <a:xfrm>
          <a:off x="895428" y="9687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8" name="テキスト ボックス 127"/>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29" name="テキスト ボックス 128"/>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0" name="テキスト ボックス 129"/>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1" name="テキスト ボックス 130"/>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2" name="テキスト ボックス 131"/>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60554</xdr:rowOff>
    </xdr:from>
    <xdr:to>
      <xdr:col>24</xdr:col>
      <xdr:colOff>114300</xdr:colOff>
      <xdr:row>55</xdr:row>
      <xdr:rowOff>162154</xdr:rowOff>
    </xdr:to>
    <xdr:sp macro="" textlink="">
      <xdr:nvSpPr>
        <xdr:cNvPr id="133" name="楕円 132"/>
        <xdr:cNvSpPr/>
      </xdr:nvSpPr>
      <xdr:spPr>
        <a:xfrm>
          <a:off x="4584700" y="949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83431</xdr:rowOff>
    </xdr:from>
    <xdr:ext cx="534377" cy="259045"/>
    <xdr:sp macro="" textlink="">
      <xdr:nvSpPr>
        <xdr:cNvPr id="134" name="物件費該当値テキスト"/>
        <xdr:cNvSpPr txBox="1"/>
      </xdr:nvSpPr>
      <xdr:spPr>
        <a:xfrm>
          <a:off x="4686300" y="934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43774</xdr:rowOff>
    </xdr:from>
    <xdr:to>
      <xdr:col>20</xdr:col>
      <xdr:colOff>38100</xdr:colOff>
      <xdr:row>55</xdr:row>
      <xdr:rowOff>145374</xdr:rowOff>
    </xdr:to>
    <xdr:sp macro="" textlink="">
      <xdr:nvSpPr>
        <xdr:cNvPr id="135" name="楕円 134"/>
        <xdr:cNvSpPr/>
      </xdr:nvSpPr>
      <xdr:spPr>
        <a:xfrm>
          <a:off x="3746500" y="947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53</xdr:row>
      <xdr:rowOff>161901</xdr:rowOff>
    </xdr:from>
    <xdr:ext cx="534377" cy="259045"/>
    <xdr:sp macro="" textlink="">
      <xdr:nvSpPr>
        <xdr:cNvPr id="136" name="テキスト ボックス 135"/>
        <xdr:cNvSpPr txBox="1"/>
      </xdr:nvSpPr>
      <xdr:spPr>
        <a:xfrm>
          <a:off x="3517411" y="9248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36139</xdr:rowOff>
    </xdr:from>
    <xdr:to>
      <xdr:col>15</xdr:col>
      <xdr:colOff>101600</xdr:colOff>
      <xdr:row>55</xdr:row>
      <xdr:rowOff>137739</xdr:rowOff>
    </xdr:to>
    <xdr:sp macro="" textlink="">
      <xdr:nvSpPr>
        <xdr:cNvPr id="137" name="楕円 136"/>
        <xdr:cNvSpPr/>
      </xdr:nvSpPr>
      <xdr:spPr>
        <a:xfrm>
          <a:off x="2857500" y="9465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154266</xdr:rowOff>
    </xdr:from>
    <xdr:ext cx="534377" cy="259045"/>
    <xdr:sp macro="" textlink="">
      <xdr:nvSpPr>
        <xdr:cNvPr id="138" name="テキスト ボックス 137"/>
        <xdr:cNvSpPr txBox="1"/>
      </xdr:nvSpPr>
      <xdr:spPr>
        <a:xfrm>
          <a:off x="2641111" y="924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18034</xdr:rowOff>
    </xdr:from>
    <xdr:to>
      <xdr:col>10</xdr:col>
      <xdr:colOff>165100</xdr:colOff>
      <xdr:row>55</xdr:row>
      <xdr:rowOff>119634</xdr:rowOff>
    </xdr:to>
    <xdr:sp macro="" textlink="">
      <xdr:nvSpPr>
        <xdr:cNvPr id="139" name="楕円 138"/>
        <xdr:cNvSpPr/>
      </xdr:nvSpPr>
      <xdr:spPr>
        <a:xfrm>
          <a:off x="1968500" y="9447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136161</xdr:rowOff>
    </xdr:from>
    <xdr:ext cx="534377" cy="259045"/>
    <xdr:sp macro="" textlink="">
      <xdr:nvSpPr>
        <xdr:cNvPr id="140" name="テキスト ボックス 139"/>
        <xdr:cNvSpPr txBox="1"/>
      </xdr:nvSpPr>
      <xdr:spPr>
        <a:xfrm>
          <a:off x="1752111" y="9223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8799</xdr:rowOff>
    </xdr:from>
    <xdr:to>
      <xdr:col>6</xdr:col>
      <xdr:colOff>38100</xdr:colOff>
      <xdr:row>55</xdr:row>
      <xdr:rowOff>110399</xdr:rowOff>
    </xdr:to>
    <xdr:sp macro="" textlink="">
      <xdr:nvSpPr>
        <xdr:cNvPr id="141" name="楕円 140"/>
        <xdr:cNvSpPr/>
      </xdr:nvSpPr>
      <xdr:spPr>
        <a:xfrm>
          <a:off x="1079500" y="9438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53</xdr:row>
      <xdr:rowOff>126926</xdr:rowOff>
    </xdr:from>
    <xdr:ext cx="534377" cy="259045"/>
    <xdr:sp macro="" textlink="">
      <xdr:nvSpPr>
        <xdr:cNvPr id="142" name="テキスト ボックス 141"/>
        <xdr:cNvSpPr txBox="1"/>
      </xdr:nvSpPr>
      <xdr:spPr>
        <a:xfrm>
          <a:off x="863111" y="9213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3" name="正方形/長方形 142"/>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4" name="正方形/長方形 143"/>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45" name="正方形/長方形 144"/>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46" name="正方形/長方形 145"/>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47" name="正方形/長方形 146"/>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48" name="正方形/長方形 147"/>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49" name="テキスト ボックス 148"/>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0" name="直線コネクタ 149"/>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51" name="直線コネクタ 150"/>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52" name="テキスト ボックス 151"/>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3" name="直線コネクタ 152"/>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35577</xdr:rowOff>
    </xdr:from>
    <xdr:ext cx="467179" cy="259045"/>
    <xdr:sp macro="" textlink="">
      <xdr:nvSpPr>
        <xdr:cNvPr id="154" name="テキスト ボックス 153"/>
        <xdr:cNvSpPr txBox="1"/>
      </xdr:nvSpPr>
      <xdr:spPr>
        <a:xfrm>
          <a:off x="294821" y="1306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5" name="直線コネクタ 154"/>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168927</xdr:rowOff>
    </xdr:from>
    <xdr:ext cx="467179" cy="259045"/>
    <xdr:sp macro="" textlink="">
      <xdr:nvSpPr>
        <xdr:cNvPr id="156" name="テキスト ボックス 155"/>
        <xdr:cNvSpPr txBox="1"/>
      </xdr:nvSpPr>
      <xdr:spPr>
        <a:xfrm>
          <a:off x="294821" y="1268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57" name="直線コネクタ 156"/>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130827</xdr:rowOff>
    </xdr:from>
    <xdr:ext cx="467179" cy="259045"/>
    <xdr:sp macro="" textlink="">
      <xdr:nvSpPr>
        <xdr:cNvPr id="158" name="テキスト ボックス 157"/>
        <xdr:cNvSpPr txBox="1"/>
      </xdr:nvSpPr>
      <xdr:spPr>
        <a:xfrm>
          <a:off x="294821" y="1230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59" name="直線コネクタ 158"/>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92727</xdr:rowOff>
    </xdr:from>
    <xdr:ext cx="531299" cy="259045"/>
    <xdr:sp macro="" textlink="">
      <xdr:nvSpPr>
        <xdr:cNvPr id="160" name="テキスト ボックス 159"/>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1" name="直線コネクタ 160"/>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2" name="テキスト ボックス 161"/>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3"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508</xdr:rowOff>
    </xdr:from>
    <xdr:to>
      <xdr:col>24</xdr:col>
      <xdr:colOff>62865</xdr:colOff>
      <xdr:row>78</xdr:row>
      <xdr:rowOff>166243</xdr:rowOff>
    </xdr:to>
    <xdr:cxnSp macro="">
      <xdr:nvCxnSpPr>
        <xdr:cNvPr id="164" name="直線コネクタ 163"/>
        <xdr:cNvCxnSpPr/>
      </xdr:nvCxnSpPr>
      <xdr:spPr>
        <a:xfrm flipV="1">
          <a:off x="4633595" y="12173458"/>
          <a:ext cx="1270" cy="1365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170070</xdr:rowOff>
    </xdr:from>
    <xdr:ext cx="378565" cy="259045"/>
    <xdr:sp macro="" textlink="">
      <xdr:nvSpPr>
        <xdr:cNvPr id="165" name="維持補修費最小値テキスト"/>
        <xdr:cNvSpPr txBox="1"/>
      </xdr:nvSpPr>
      <xdr:spPr>
        <a:xfrm>
          <a:off x="4686300" y="135431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166243</xdr:rowOff>
    </xdr:from>
    <xdr:to>
      <xdr:col>24</xdr:col>
      <xdr:colOff>152400</xdr:colOff>
      <xdr:row>78</xdr:row>
      <xdr:rowOff>166243</xdr:rowOff>
    </xdr:to>
    <xdr:cxnSp macro="">
      <xdr:nvCxnSpPr>
        <xdr:cNvPr id="166" name="直線コネクタ 165"/>
        <xdr:cNvCxnSpPr/>
      </xdr:nvCxnSpPr>
      <xdr:spPr>
        <a:xfrm>
          <a:off x="4546600" y="135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118635</xdr:rowOff>
    </xdr:from>
    <xdr:ext cx="534377" cy="259045"/>
    <xdr:sp macro="" textlink="">
      <xdr:nvSpPr>
        <xdr:cNvPr id="167" name="維持補修費最大値テキスト"/>
        <xdr:cNvSpPr txBox="1"/>
      </xdr:nvSpPr>
      <xdr:spPr>
        <a:xfrm>
          <a:off x="4686300" y="11948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508</xdr:rowOff>
    </xdr:from>
    <xdr:to>
      <xdr:col>24</xdr:col>
      <xdr:colOff>152400</xdr:colOff>
      <xdr:row>71</xdr:row>
      <xdr:rowOff>508</xdr:rowOff>
    </xdr:to>
    <xdr:cxnSp macro="">
      <xdr:nvCxnSpPr>
        <xdr:cNvPr id="168" name="直線コネクタ 167"/>
        <xdr:cNvCxnSpPr/>
      </xdr:nvCxnSpPr>
      <xdr:spPr>
        <a:xfrm>
          <a:off x="4546600" y="12173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94235</xdr:rowOff>
    </xdr:from>
    <xdr:to>
      <xdr:col>24</xdr:col>
      <xdr:colOff>63500</xdr:colOff>
      <xdr:row>76</xdr:row>
      <xdr:rowOff>106299</xdr:rowOff>
    </xdr:to>
    <xdr:cxnSp macro="">
      <xdr:nvCxnSpPr>
        <xdr:cNvPr id="169" name="直線コネクタ 168"/>
        <xdr:cNvCxnSpPr/>
      </xdr:nvCxnSpPr>
      <xdr:spPr>
        <a:xfrm flipV="1">
          <a:off x="3797300" y="13124435"/>
          <a:ext cx="8382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156863</xdr:rowOff>
    </xdr:from>
    <xdr:ext cx="469744" cy="259045"/>
    <xdr:sp macro="" textlink="">
      <xdr:nvSpPr>
        <xdr:cNvPr id="170" name="維持補修費平均値テキスト"/>
        <xdr:cNvSpPr txBox="1"/>
      </xdr:nvSpPr>
      <xdr:spPr>
        <a:xfrm>
          <a:off x="4686300" y="131870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6986</xdr:rowOff>
    </xdr:from>
    <xdr:to>
      <xdr:col>24</xdr:col>
      <xdr:colOff>114300</xdr:colOff>
      <xdr:row>77</xdr:row>
      <xdr:rowOff>108586</xdr:rowOff>
    </xdr:to>
    <xdr:sp macro="" textlink="">
      <xdr:nvSpPr>
        <xdr:cNvPr id="171" name="フローチャート: 判断 170"/>
        <xdr:cNvSpPr/>
      </xdr:nvSpPr>
      <xdr:spPr>
        <a:xfrm>
          <a:off x="4584700" y="13208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106299</xdr:rowOff>
    </xdr:from>
    <xdr:to>
      <xdr:col>19</xdr:col>
      <xdr:colOff>177800</xdr:colOff>
      <xdr:row>76</xdr:row>
      <xdr:rowOff>128015</xdr:rowOff>
    </xdr:to>
    <xdr:cxnSp macro="">
      <xdr:nvCxnSpPr>
        <xdr:cNvPr id="172" name="直線コネクタ 171"/>
        <xdr:cNvCxnSpPr/>
      </xdr:nvCxnSpPr>
      <xdr:spPr>
        <a:xfrm flipV="1">
          <a:off x="2908300" y="13136499"/>
          <a:ext cx="889000" cy="21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20065</xdr:rowOff>
    </xdr:from>
    <xdr:to>
      <xdr:col>20</xdr:col>
      <xdr:colOff>38100</xdr:colOff>
      <xdr:row>77</xdr:row>
      <xdr:rowOff>121665</xdr:rowOff>
    </xdr:to>
    <xdr:sp macro="" textlink="">
      <xdr:nvSpPr>
        <xdr:cNvPr id="173" name="フローチャート: 判断 172"/>
        <xdr:cNvSpPr/>
      </xdr:nvSpPr>
      <xdr:spPr>
        <a:xfrm>
          <a:off x="3746500" y="13221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77</xdr:row>
      <xdr:rowOff>112792</xdr:rowOff>
    </xdr:from>
    <xdr:ext cx="469744" cy="259045"/>
    <xdr:sp macro="" textlink="">
      <xdr:nvSpPr>
        <xdr:cNvPr id="174" name="テキスト ボックス 173"/>
        <xdr:cNvSpPr txBox="1"/>
      </xdr:nvSpPr>
      <xdr:spPr>
        <a:xfrm>
          <a:off x="3549728" y="13314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128015</xdr:rowOff>
    </xdr:from>
    <xdr:to>
      <xdr:col>15</xdr:col>
      <xdr:colOff>50800</xdr:colOff>
      <xdr:row>76</xdr:row>
      <xdr:rowOff>130683</xdr:rowOff>
    </xdr:to>
    <xdr:cxnSp macro="">
      <xdr:nvCxnSpPr>
        <xdr:cNvPr id="175" name="直線コネクタ 174"/>
        <xdr:cNvCxnSpPr/>
      </xdr:nvCxnSpPr>
      <xdr:spPr>
        <a:xfrm flipV="1">
          <a:off x="2019300" y="13158215"/>
          <a:ext cx="889000" cy="2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48513</xdr:rowOff>
    </xdr:from>
    <xdr:to>
      <xdr:col>15</xdr:col>
      <xdr:colOff>101600</xdr:colOff>
      <xdr:row>77</xdr:row>
      <xdr:rowOff>150113</xdr:rowOff>
    </xdr:to>
    <xdr:sp macro="" textlink="">
      <xdr:nvSpPr>
        <xdr:cNvPr id="176" name="フローチャート: 判断 175"/>
        <xdr:cNvSpPr/>
      </xdr:nvSpPr>
      <xdr:spPr>
        <a:xfrm>
          <a:off x="2857500" y="1325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141240</xdr:rowOff>
    </xdr:from>
    <xdr:ext cx="469744" cy="259045"/>
    <xdr:sp macro="" textlink="">
      <xdr:nvSpPr>
        <xdr:cNvPr id="177" name="テキスト ボックス 176"/>
        <xdr:cNvSpPr txBox="1"/>
      </xdr:nvSpPr>
      <xdr:spPr>
        <a:xfrm>
          <a:off x="2673428" y="13342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130683</xdr:rowOff>
    </xdr:from>
    <xdr:to>
      <xdr:col>10</xdr:col>
      <xdr:colOff>114300</xdr:colOff>
      <xdr:row>76</xdr:row>
      <xdr:rowOff>144399</xdr:rowOff>
    </xdr:to>
    <xdr:cxnSp macro="">
      <xdr:nvCxnSpPr>
        <xdr:cNvPr id="178" name="直線コネクタ 177"/>
        <xdr:cNvCxnSpPr/>
      </xdr:nvCxnSpPr>
      <xdr:spPr>
        <a:xfrm flipV="1">
          <a:off x="1130300" y="13160883"/>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57277</xdr:rowOff>
    </xdr:from>
    <xdr:to>
      <xdr:col>10</xdr:col>
      <xdr:colOff>165100</xdr:colOff>
      <xdr:row>77</xdr:row>
      <xdr:rowOff>158877</xdr:rowOff>
    </xdr:to>
    <xdr:sp macro="" textlink="">
      <xdr:nvSpPr>
        <xdr:cNvPr id="179" name="フローチャート: 判断 178"/>
        <xdr:cNvSpPr/>
      </xdr:nvSpPr>
      <xdr:spPr>
        <a:xfrm>
          <a:off x="1968500" y="132589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150004</xdr:rowOff>
    </xdr:from>
    <xdr:ext cx="469744" cy="259045"/>
    <xdr:sp macro="" textlink="">
      <xdr:nvSpPr>
        <xdr:cNvPr id="180" name="テキスト ボックス 179"/>
        <xdr:cNvSpPr txBox="1"/>
      </xdr:nvSpPr>
      <xdr:spPr>
        <a:xfrm>
          <a:off x="1784428" y="133516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91948</xdr:rowOff>
    </xdr:from>
    <xdr:to>
      <xdr:col>6</xdr:col>
      <xdr:colOff>38100</xdr:colOff>
      <xdr:row>78</xdr:row>
      <xdr:rowOff>22098</xdr:rowOff>
    </xdr:to>
    <xdr:sp macro="" textlink="">
      <xdr:nvSpPr>
        <xdr:cNvPr id="181" name="フローチャート: 判断 180"/>
        <xdr:cNvSpPr/>
      </xdr:nvSpPr>
      <xdr:spPr>
        <a:xfrm>
          <a:off x="1079500" y="132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13225</xdr:rowOff>
    </xdr:from>
    <xdr:ext cx="469744" cy="259045"/>
    <xdr:sp macro="" textlink="">
      <xdr:nvSpPr>
        <xdr:cNvPr id="182" name="テキスト ボックス 181"/>
        <xdr:cNvSpPr txBox="1"/>
      </xdr:nvSpPr>
      <xdr:spPr>
        <a:xfrm>
          <a:off x="895428" y="13386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3" name="テキスト ボックス 182"/>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4" name="テキスト ボックス 183"/>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5" name="テキスト ボックス 184"/>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6" name="テキスト ボックス 185"/>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7" name="テキスト ボックス 186"/>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43435</xdr:rowOff>
    </xdr:from>
    <xdr:to>
      <xdr:col>24</xdr:col>
      <xdr:colOff>114300</xdr:colOff>
      <xdr:row>76</xdr:row>
      <xdr:rowOff>145035</xdr:rowOff>
    </xdr:to>
    <xdr:sp macro="" textlink="">
      <xdr:nvSpPr>
        <xdr:cNvPr id="188" name="楕円 187"/>
        <xdr:cNvSpPr/>
      </xdr:nvSpPr>
      <xdr:spPr>
        <a:xfrm>
          <a:off x="4584700" y="13073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66311</xdr:rowOff>
    </xdr:from>
    <xdr:ext cx="469744" cy="259045"/>
    <xdr:sp macro="" textlink="">
      <xdr:nvSpPr>
        <xdr:cNvPr id="189" name="維持補修費該当値テキスト"/>
        <xdr:cNvSpPr txBox="1"/>
      </xdr:nvSpPr>
      <xdr:spPr>
        <a:xfrm>
          <a:off x="4686300" y="12925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55499</xdr:rowOff>
    </xdr:from>
    <xdr:to>
      <xdr:col>20</xdr:col>
      <xdr:colOff>38100</xdr:colOff>
      <xdr:row>76</xdr:row>
      <xdr:rowOff>157099</xdr:rowOff>
    </xdr:to>
    <xdr:sp macro="" textlink="">
      <xdr:nvSpPr>
        <xdr:cNvPr id="190" name="楕円 189"/>
        <xdr:cNvSpPr/>
      </xdr:nvSpPr>
      <xdr:spPr>
        <a:xfrm>
          <a:off x="3746500" y="130856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75</xdr:row>
      <xdr:rowOff>2176</xdr:rowOff>
    </xdr:from>
    <xdr:ext cx="469744" cy="259045"/>
    <xdr:sp macro="" textlink="">
      <xdr:nvSpPr>
        <xdr:cNvPr id="191" name="テキスト ボックス 190"/>
        <xdr:cNvSpPr txBox="1"/>
      </xdr:nvSpPr>
      <xdr:spPr>
        <a:xfrm>
          <a:off x="3549728" y="12860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77215</xdr:rowOff>
    </xdr:from>
    <xdr:to>
      <xdr:col>15</xdr:col>
      <xdr:colOff>101600</xdr:colOff>
      <xdr:row>77</xdr:row>
      <xdr:rowOff>7365</xdr:rowOff>
    </xdr:to>
    <xdr:sp macro="" textlink="">
      <xdr:nvSpPr>
        <xdr:cNvPr id="192" name="楕円 191"/>
        <xdr:cNvSpPr/>
      </xdr:nvSpPr>
      <xdr:spPr>
        <a:xfrm>
          <a:off x="2857500" y="13107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23893</xdr:rowOff>
    </xdr:from>
    <xdr:ext cx="469744" cy="259045"/>
    <xdr:sp macro="" textlink="">
      <xdr:nvSpPr>
        <xdr:cNvPr id="193" name="テキスト ボックス 192"/>
        <xdr:cNvSpPr txBox="1"/>
      </xdr:nvSpPr>
      <xdr:spPr>
        <a:xfrm>
          <a:off x="2673428" y="12882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79883</xdr:rowOff>
    </xdr:from>
    <xdr:to>
      <xdr:col>10</xdr:col>
      <xdr:colOff>165100</xdr:colOff>
      <xdr:row>77</xdr:row>
      <xdr:rowOff>10033</xdr:rowOff>
    </xdr:to>
    <xdr:sp macro="" textlink="">
      <xdr:nvSpPr>
        <xdr:cNvPr id="194" name="楕円 193"/>
        <xdr:cNvSpPr/>
      </xdr:nvSpPr>
      <xdr:spPr>
        <a:xfrm>
          <a:off x="1968500" y="1311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26560</xdr:rowOff>
    </xdr:from>
    <xdr:ext cx="469744" cy="259045"/>
    <xdr:sp macro="" textlink="">
      <xdr:nvSpPr>
        <xdr:cNvPr id="195" name="テキスト ボックス 194"/>
        <xdr:cNvSpPr txBox="1"/>
      </xdr:nvSpPr>
      <xdr:spPr>
        <a:xfrm>
          <a:off x="1784428" y="12885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93599</xdr:rowOff>
    </xdr:from>
    <xdr:to>
      <xdr:col>6</xdr:col>
      <xdr:colOff>38100</xdr:colOff>
      <xdr:row>77</xdr:row>
      <xdr:rowOff>23749</xdr:rowOff>
    </xdr:to>
    <xdr:sp macro="" textlink="">
      <xdr:nvSpPr>
        <xdr:cNvPr id="196" name="楕円 195"/>
        <xdr:cNvSpPr/>
      </xdr:nvSpPr>
      <xdr:spPr>
        <a:xfrm>
          <a:off x="1079500" y="13123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40276</xdr:rowOff>
    </xdr:from>
    <xdr:ext cx="469744" cy="259045"/>
    <xdr:sp macro="" textlink="">
      <xdr:nvSpPr>
        <xdr:cNvPr id="197" name="テキスト ボックス 196"/>
        <xdr:cNvSpPr txBox="1"/>
      </xdr:nvSpPr>
      <xdr:spPr>
        <a:xfrm>
          <a:off x="895428" y="128990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8" name="正方形/長方形 197"/>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199" name="正方形/長方形 198"/>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0" name="正方形/長方形 199"/>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1" name="正方形/長方形 200"/>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2" name="正方形/長方形 201"/>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3" name="正方形/長方形 20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4" name="テキスト ボックス 20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5" name="直線コネクタ 20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6" name="テキスト ボックス 205"/>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07" name="直線コネクタ 20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73677</xdr:rowOff>
    </xdr:from>
    <xdr:ext cx="467179" cy="259045"/>
    <xdr:sp macro="" textlink="">
      <xdr:nvSpPr>
        <xdr:cNvPr id="208" name="テキスト ボックス 207"/>
        <xdr:cNvSpPr txBox="1"/>
      </xdr:nvSpPr>
      <xdr:spPr>
        <a:xfrm>
          <a:off x="294821" y="1687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09" name="直線コネクタ 20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35577</xdr:rowOff>
    </xdr:from>
    <xdr:ext cx="467179" cy="259045"/>
    <xdr:sp macro="" textlink="">
      <xdr:nvSpPr>
        <xdr:cNvPr id="210" name="テキスト ボックス 209"/>
        <xdr:cNvSpPr txBox="1"/>
      </xdr:nvSpPr>
      <xdr:spPr>
        <a:xfrm>
          <a:off x="294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1" name="直線コネクタ 21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93</xdr:row>
      <xdr:rowOff>168927</xdr:rowOff>
    </xdr:from>
    <xdr:ext cx="467179" cy="259045"/>
    <xdr:sp macro="" textlink="">
      <xdr:nvSpPr>
        <xdr:cNvPr id="212" name="テキスト ボックス 211"/>
        <xdr:cNvSpPr txBox="1"/>
      </xdr:nvSpPr>
      <xdr:spPr>
        <a:xfrm>
          <a:off x="294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3" name="直線コネクタ 21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14" name="テキスト ボックス 21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5" name="直線コネクタ 21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92727</xdr:rowOff>
    </xdr:from>
    <xdr:ext cx="531299" cy="259045"/>
    <xdr:sp macro="" textlink="">
      <xdr:nvSpPr>
        <xdr:cNvPr id="216" name="テキスト ボックス 215"/>
        <xdr:cNvSpPr txBox="1"/>
      </xdr:nvSpPr>
      <xdr:spPr>
        <a:xfrm>
          <a:off x="230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18" name="テキスト ボックス 217"/>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19"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165988</xdr:rowOff>
    </xdr:from>
    <xdr:to>
      <xdr:col>24</xdr:col>
      <xdr:colOff>62865</xdr:colOff>
      <xdr:row>98</xdr:row>
      <xdr:rowOff>79121</xdr:rowOff>
    </xdr:to>
    <xdr:cxnSp macro="">
      <xdr:nvCxnSpPr>
        <xdr:cNvPr id="220" name="直線コネクタ 219"/>
        <xdr:cNvCxnSpPr/>
      </xdr:nvCxnSpPr>
      <xdr:spPr>
        <a:xfrm flipV="1">
          <a:off x="4633595" y="15596488"/>
          <a:ext cx="1270" cy="1284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82948</xdr:rowOff>
    </xdr:from>
    <xdr:ext cx="469744" cy="259045"/>
    <xdr:sp macro="" textlink="">
      <xdr:nvSpPr>
        <xdr:cNvPr id="221" name="扶助費最小値テキスト"/>
        <xdr:cNvSpPr txBox="1"/>
      </xdr:nvSpPr>
      <xdr:spPr>
        <a:xfrm>
          <a:off x="4686300" y="16885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79121</xdr:rowOff>
    </xdr:from>
    <xdr:to>
      <xdr:col>24</xdr:col>
      <xdr:colOff>152400</xdr:colOff>
      <xdr:row>98</xdr:row>
      <xdr:rowOff>79121</xdr:rowOff>
    </xdr:to>
    <xdr:cxnSp macro="">
      <xdr:nvCxnSpPr>
        <xdr:cNvPr id="222" name="直線コネクタ 221"/>
        <xdr:cNvCxnSpPr/>
      </xdr:nvCxnSpPr>
      <xdr:spPr>
        <a:xfrm>
          <a:off x="4546600" y="1688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112665</xdr:rowOff>
    </xdr:from>
    <xdr:ext cx="534377" cy="259045"/>
    <xdr:sp macro="" textlink="">
      <xdr:nvSpPr>
        <xdr:cNvPr id="223" name="扶助費最大値テキスト"/>
        <xdr:cNvSpPr txBox="1"/>
      </xdr:nvSpPr>
      <xdr:spPr>
        <a:xfrm>
          <a:off x="4686300" y="15371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165988</xdr:rowOff>
    </xdr:from>
    <xdr:to>
      <xdr:col>24</xdr:col>
      <xdr:colOff>152400</xdr:colOff>
      <xdr:row>90</xdr:row>
      <xdr:rowOff>165988</xdr:rowOff>
    </xdr:to>
    <xdr:cxnSp macro="">
      <xdr:nvCxnSpPr>
        <xdr:cNvPr id="224" name="直線コネクタ 223"/>
        <xdr:cNvCxnSpPr/>
      </xdr:nvCxnSpPr>
      <xdr:spPr>
        <a:xfrm>
          <a:off x="4546600" y="15596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65024</xdr:rowOff>
    </xdr:from>
    <xdr:to>
      <xdr:col>24</xdr:col>
      <xdr:colOff>63500</xdr:colOff>
      <xdr:row>95</xdr:row>
      <xdr:rowOff>77470</xdr:rowOff>
    </xdr:to>
    <xdr:cxnSp macro="">
      <xdr:nvCxnSpPr>
        <xdr:cNvPr id="225" name="直線コネクタ 224"/>
        <xdr:cNvCxnSpPr/>
      </xdr:nvCxnSpPr>
      <xdr:spPr>
        <a:xfrm flipV="1">
          <a:off x="3797300" y="16352774"/>
          <a:ext cx="838200" cy="12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22114</xdr:rowOff>
    </xdr:from>
    <xdr:ext cx="469744" cy="259045"/>
    <xdr:sp macro="" textlink="">
      <xdr:nvSpPr>
        <xdr:cNvPr id="226" name="扶助費平均値テキスト"/>
        <xdr:cNvSpPr txBox="1"/>
      </xdr:nvSpPr>
      <xdr:spPr>
        <a:xfrm>
          <a:off x="4686300" y="1648131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43687</xdr:rowOff>
    </xdr:from>
    <xdr:to>
      <xdr:col>24</xdr:col>
      <xdr:colOff>114300</xdr:colOff>
      <xdr:row>96</xdr:row>
      <xdr:rowOff>145287</xdr:rowOff>
    </xdr:to>
    <xdr:sp macro="" textlink="">
      <xdr:nvSpPr>
        <xdr:cNvPr id="227" name="フローチャート: 判断 226"/>
        <xdr:cNvSpPr/>
      </xdr:nvSpPr>
      <xdr:spPr>
        <a:xfrm>
          <a:off x="4584700" y="16502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77470</xdr:rowOff>
    </xdr:from>
    <xdr:to>
      <xdr:col>19</xdr:col>
      <xdr:colOff>177800</xdr:colOff>
      <xdr:row>95</xdr:row>
      <xdr:rowOff>110110</xdr:rowOff>
    </xdr:to>
    <xdr:cxnSp macro="">
      <xdr:nvCxnSpPr>
        <xdr:cNvPr id="228" name="直線コネクタ 227"/>
        <xdr:cNvCxnSpPr/>
      </xdr:nvCxnSpPr>
      <xdr:spPr>
        <a:xfrm flipV="1">
          <a:off x="2908300" y="16365220"/>
          <a:ext cx="889000" cy="32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9271</xdr:rowOff>
    </xdr:from>
    <xdr:to>
      <xdr:col>20</xdr:col>
      <xdr:colOff>38100</xdr:colOff>
      <xdr:row>96</xdr:row>
      <xdr:rowOff>110871</xdr:rowOff>
    </xdr:to>
    <xdr:sp macro="" textlink="">
      <xdr:nvSpPr>
        <xdr:cNvPr id="229" name="フローチャート: 判断 228"/>
        <xdr:cNvSpPr/>
      </xdr:nvSpPr>
      <xdr:spPr>
        <a:xfrm>
          <a:off x="3746500" y="164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96</xdr:row>
      <xdr:rowOff>101998</xdr:rowOff>
    </xdr:from>
    <xdr:ext cx="469744" cy="259045"/>
    <xdr:sp macro="" textlink="">
      <xdr:nvSpPr>
        <xdr:cNvPr id="230" name="テキスト ボックス 229"/>
        <xdr:cNvSpPr txBox="1"/>
      </xdr:nvSpPr>
      <xdr:spPr>
        <a:xfrm>
          <a:off x="3549728" y="1656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110110</xdr:rowOff>
    </xdr:from>
    <xdr:to>
      <xdr:col>15</xdr:col>
      <xdr:colOff>50800</xdr:colOff>
      <xdr:row>95</xdr:row>
      <xdr:rowOff>145035</xdr:rowOff>
    </xdr:to>
    <xdr:cxnSp macro="">
      <xdr:nvCxnSpPr>
        <xdr:cNvPr id="231" name="直線コネクタ 230"/>
        <xdr:cNvCxnSpPr/>
      </xdr:nvCxnSpPr>
      <xdr:spPr>
        <a:xfrm flipV="1">
          <a:off x="2019300" y="16397860"/>
          <a:ext cx="889000" cy="34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34289</xdr:rowOff>
    </xdr:from>
    <xdr:to>
      <xdr:col>15</xdr:col>
      <xdr:colOff>101600</xdr:colOff>
      <xdr:row>96</xdr:row>
      <xdr:rowOff>135889</xdr:rowOff>
    </xdr:to>
    <xdr:sp macro="" textlink="">
      <xdr:nvSpPr>
        <xdr:cNvPr id="232" name="フローチャート: 判断 231"/>
        <xdr:cNvSpPr/>
      </xdr:nvSpPr>
      <xdr:spPr>
        <a:xfrm>
          <a:off x="2857500" y="16493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96</xdr:row>
      <xdr:rowOff>127016</xdr:rowOff>
    </xdr:from>
    <xdr:ext cx="469744" cy="259045"/>
    <xdr:sp macro="" textlink="">
      <xdr:nvSpPr>
        <xdr:cNvPr id="233" name="テキスト ボックス 232"/>
        <xdr:cNvSpPr txBox="1"/>
      </xdr:nvSpPr>
      <xdr:spPr>
        <a:xfrm>
          <a:off x="2673428" y="1658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145035</xdr:rowOff>
    </xdr:from>
    <xdr:to>
      <xdr:col>10</xdr:col>
      <xdr:colOff>114300</xdr:colOff>
      <xdr:row>96</xdr:row>
      <xdr:rowOff>22225</xdr:rowOff>
    </xdr:to>
    <xdr:cxnSp macro="">
      <xdr:nvCxnSpPr>
        <xdr:cNvPr id="234" name="直線コネクタ 233"/>
        <xdr:cNvCxnSpPr/>
      </xdr:nvCxnSpPr>
      <xdr:spPr>
        <a:xfrm flipV="1">
          <a:off x="1130300" y="16432785"/>
          <a:ext cx="889000" cy="48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62864</xdr:rowOff>
    </xdr:from>
    <xdr:to>
      <xdr:col>10</xdr:col>
      <xdr:colOff>165100</xdr:colOff>
      <xdr:row>96</xdr:row>
      <xdr:rowOff>164464</xdr:rowOff>
    </xdr:to>
    <xdr:sp macro="" textlink="">
      <xdr:nvSpPr>
        <xdr:cNvPr id="235" name="フローチャート: 判断 234"/>
        <xdr:cNvSpPr/>
      </xdr:nvSpPr>
      <xdr:spPr>
        <a:xfrm>
          <a:off x="1968500" y="16522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96</xdr:row>
      <xdr:rowOff>155591</xdr:rowOff>
    </xdr:from>
    <xdr:ext cx="469744" cy="259045"/>
    <xdr:sp macro="" textlink="">
      <xdr:nvSpPr>
        <xdr:cNvPr id="236" name="テキスト ボックス 235"/>
        <xdr:cNvSpPr txBox="1"/>
      </xdr:nvSpPr>
      <xdr:spPr>
        <a:xfrm>
          <a:off x="1784428" y="16614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76963</xdr:rowOff>
    </xdr:from>
    <xdr:to>
      <xdr:col>6</xdr:col>
      <xdr:colOff>38100</xdr:colOff>
      <xdr:row>97</xdr:row>
      <xdr:rowOff>7113</xdr:rowOff>
    </xdr:to>
    <xdr:sp macro="" textlink="">
      <xdr:nvSpPr>
        <xdr:cNvPr id="237" name="フローチャート: 判断 236"/>
        <xdr:cNvSpPr/>
      </xdr:nvSpPr>
      <xdr:spPr>
        <a:xfrm>
          <a:off x="1079500" y="1653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169690</xdr:rowOff>
    </xdr:from>
    <xdr:ext cx="469744" cy="259045"/>
    <xdr:sp macro="" textlink="">
      <xdr:nvSpPr>
        <xdr:cNvPr id="238" name="テキスト ボックス 237"/>
        <xdr:cNvSpPr txBox="1"/>
      </xdr:nvSpPr>
      <xdr:spPr>
        <a:xfrm>
          <a:off x="895428" y="1662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14224</xdr:rowOff>
    </xdr:from>
    <xdr:to>
      <xdr:col>24</xdr:col>
      <xdr:colOff>114300</xdr:colOff>
      <xdr:row>95</xdr:row>
      <xdr:rowOff>115824</xdr:rowOff>
    </xdr:to>
    <xdr:sp macro="" textlink="">
      <xdr:nvSpPr>
        <xdr:cNvPr id="244" name="楕円 243"/>
        <xdr:cNvSpPr/>
      </xdr:nvSpPr>
      <xdr:spPr>
        <a:xfrm>
          <a:off x="4584700" y="16301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37101</xdr:rowOff>
    </xdr:from>
    <xdr:ext cx="469744" cy="259045"/>
    <xdr:sp macro="" textlink="">
      <xdr:nvSpPr>
        <xdr:cNvPr id="245" name="扶助費該当値テキスト"/>
        <xdr:cNvSpPr txBox="1"/>
      </xdr:nvSpPr>
      <xdr:spPr>
        <a:xfrm>
          <a:off x="4686300" y="16153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26670</xdr:rowOff>
    </xdr:from>
    <xdr:to>
      <xdr:col>20</xdr:col>
      <xdr:colOff>38100</xdr:colOff>
      <xdr:row>95</xdr:row>
      <xdr:rowOff>128270</xdr:rowOff>
    </xdr:to>
    <xdr:sp macro="" textlink="">
      <xdr:nvSpPr>
        <xdr:cNvPr id="246" name="楕円 245"/>
        <xdr:cNvSpPr/>
      </xdr:nvSpPr>
      <xdr:spPr>
        <a:xfrm>
          <a:off x="3746500" y="1631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120728</xdr:colOff>
      <xdr:row>93</xdr:row>
      <xdr:rowOff>144797</xdr:rowOff>
    </xdr:from>
    <xdr:ext cx="469744" cy="259045"/>
    <xdr:sp macro="" textlink="">
      <xdr:nvSpPr>
        <xdr:cNvPr id="247" name="テキスト ボックス 246"/>
        <xdr:cNvSpPr txBox="1"/>
      </xdr:nvSpPr>
      <xdr:spPr>
        <a:xfrm>
          <a:off x="3549728" y="16089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59310</xdr:rowOff>
    </xdr:from>
    <xdr:to>
      <xdr:col>15</xdr:col>
      <xdr:colOff>101600</xdr:colOff>
      <xdr:row>95</xdr:row>
      <xdr:rowOff>160910</xdr:rowOff>
    </xdr:to>
    <xdr:sp macro="" textlink="">
      <xdr:nvSpPr>
        <xdr:cNvPr id="248" name="楕円 247"/>
        <xdr:cNvSpPr/>
      </xdr:nvSpPr>
      <xdr:spPr>
        <a:xfrm>
          <a:off x="2857500" y="16347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94</xdr:row>
      <xdr:rowOff>5987</xdr:rowOff>
    </xdr:from>
    <xdr:ext cx="469744" cy="259045"/>
    <xdr:sp macro="" textlink="">
      <xdr:nvSpPr>
        <xdr:cNvPr id="249" name="テキスト ボックス 248"/>
        <xdr:cNvSpPr txBox="1"/>
      </xdr:nvSpPr>
      <xdr:spPr>
        <a:xfrm>
          <a:off x="2673428" y="16122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94235</xdr:rowOff>
    </xdr:from>
    <xdr:to>
      <xdr:col>10</xdr:col>
      <xdr:colOff>165100</xdr:colOff>
      <xdr:row>96</xdr:row>
      <xdr:rowOff>24385</xdr:rowOff>
    </xdr:to>
    <xdr:sp macro="" textlink="">
      <xdr:nvSpPr>
        <xdr:cNvPr id="250" name="楕円 249"/>
        <xdr:cNvSpPr/>
      </xdr:nvSpPr>
      <xdr:spPr>
        <a:xfrm>
          <a:off x="1968500" y="16381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94</xdr:row>
      <xdr:rowOff>40912</xdr:rowOff>
    </xdr:from>
    <xdr:ext cx="469744" cy="259045"/>
    <xdr:sp macro="" textlink="">
      <xdr:nvSpPr>
        <xdr:cNvPr id="251" name="テキスト ボックス 250"/>
        <xdr:cNvSpPr txBox="1"/>
      </xdr:nvSpPr>
      <xdr:spPr>
        <a:xfrm>
          <a:off x="1784428" y="161572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142875</xdr:rowOff>
    </xdr:from>
    <xdr:to>
      <xdr:col>6</xdr:col>
      <xdr:colOff>38100</xdr:colOff>
      <xdr:row>96</xdr:row>
      <xdr:rowOff>73025</xdr:rowOff>
    </xdr:to>
    <xdr:sp macro="" textlink="">
      <xdr:nvSpPr>
        <xdr:cNvPr id="252" name="楕円 251"/>
        <xdr:cNvSpPr/>
      </xdr:nvSpPr>
      <xdr:spPr>
        <a:xfrm>
          <a:off x="1079500" y="1643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94</xdr:row>
      <xdr:rowOff>89552</xdr:rowOff>
    </xdr:from>
    <xdr:ext cx="469744" cy="259045"/>
    <xdr:sp macro="" textlink="">
      <xdr:nvSpPr>
        <xdr:cNvPr id="253" name="テキスト ボックス 252"/>
        <xdr:cNvSpPr txBox="1"/>
      </xdr:nvSpPr>
      <xdr:spPr>
        <a:xfrm>
          <a:off x="895428" y="162058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5" name="正方形/長方形 254"/>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6" name="正方形/長方形 255"/>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57" name="正方形/長方形 256"/>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58" name="正方形/長方形 257"/>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59" name="正方形/長方形 25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0" name="テキスト ボックス 25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1" name="直線コネクタ 26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40</xdr:row>
      <xdr:rowOff>111777</xdr:rowOff>
    </xdr:from>
    <xdr:ext cx="531299" cy="259045"/>
    <xdr:sp macro="" textlink="">
      <xdr:nvSpPr>
        <xdr:cNvPr id="262" name="テキスト ボックス 261"/>
        <xdr:cNvSpPr txBox="1"/>
      </xdr:nvSpPr>
      <xdr:spPr>
        <a:xfrm>
          <a:off x="6072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98878</xdr:rowOff>
    </xdr:from>
    <xdr:to>
      <xdr:col>59</xdr:col>
      <xdr:colOff>50800</xdr:colOff>
      <xdr:row>39</xdr:row>
      <xdr:rowOff>98878</xdr:rowOff>
    </xdr:to>
    <xdr:cxnSp macro="">
      <xdr:nvCxnSpPr>
        <xdr:cNvPr id="263" name="直線コネクタ 262"/>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128105</xdr:rowOff>
    </xdr:from>
    <xdr:ext cx="531299" cy="259045"/>
    <xdr:sp macro="" textlink="">
      <xdr:nvSpPr>
        <xdr:cNvPr id="264" name="テキスト ボックス 263"/>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65" name="直線コネクタ 264"/>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66" name="テキスト ボックス 265"/>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67" name="直線コネクタ 266"/>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68" name="テキスト ボックス 267"/>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69" name="直線コネクタ 268"/>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0" name="テキスト ボックス 269"/>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1" name="直線コネクタ 270"/>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2" name="テキスト ボックス 271"/>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73" name="直線コネクタ 272"/>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74" name="テキスト ボックス 273"/>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5" name="直線コネクタ 274"/>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6" name="テキスト ボックス 275"/>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7"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29</xdr:row>
      <xdr:rowOff>114554</xdr:rowOff>
    </xdr:from>
    <xdr:to>
      <xdr:col>54</xdr:col>
      <xdr:colOff>189865</xdr:colOff>
      <xdr:row>38</xdr:row>
      <xdr:rowOff>66532</xdr:rowOff>
    </xdr:to>
    <xdr:cxnSp macro="">
      <xdr:nvCxnSpPr>
        <xdr:cNvPr id="278" name="直線コネクタ 277"/>
        <xdr:cNvCxnSpPr/>
      </xdr:nvCxnSpPr>
      <xdr:spPr>
        <a:xfrm flipV="1">
          <a:off x="10475595" y="5086604"/>
          <a:ext cx="1270" cy="1495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70359</xdr:rowOff>
    </xdr:from>
    <xdr:ext cx="534377" cy="259045"/>
    <xdr:sp macro="" textlink="">
      <xdr:nvSpPr>
        <xdr:cNvPr id="279" name="補助費等最小値テキスト"/>
        <xdr:cNvSpPr txBox="1"/>
      </xdr:nvSpPr>
      <xdr:spPr>
        <a:xfrm>
          <a:off x="10528300" y="6585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66532</xdr:rowOff>
    </xdr:from>
    <xdr:to>
      <xdr:col>55</xdr:col>
      <xdr:colOff>88900</xdr:colOff>
      <xdr:row>38</xdr:row>
      <xdr:rowOff>66532</xdr:rowOff>
    </xdr:to>
    <xdr:cxnSp macro="">
      <xdr:nvCxnSpPr>
        <xdr:cNvPr id="280" name="直線コネクタ 279"/>
        <xdr:cNvCxnSpPr/>
      </xdr:nvCxnSpPr>
      <xdr:spPr>
        <a:xfrm>
          <a:off x="10388600" y="658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61231</xdr:rowOff>
    </xdr:from>
    <xdr:ext cx="599010" cy="259045"/>
    <xdr:sp macro="" textlink="">
      <xdr:nvSpPr>
        <xdr:cNvPr id="281" name="補助費等最大値テキスト"/>
        <xdr:cNvSpPr txBox="1"/>
      </xdr:nvSpPr>
      <xdr:spPr>
        <a:xfrm>
          <a:off x="10528300" y="4861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29</xdr:row>
      <xdr:rowOff>114554</xdr:rowOff>
    </xdr:from>
    <xdr:to>
      <xdr:col>55</xdr:col>
      <xdr:colOff>88900</xdr:colOff>
      <xdr:row>29</xdr:row>
      <xdr:rowOff>114554</xdr:rowOff>
    </xdr:to>
    <xdr:cxnSp macro="">
      <xdr:nvCxnSpPr>
        <xdr:cNvPr id="282" name="直線コネクタ 281"/>
        <xdr:cNvCxnSpPr/>
      </xdr:nvCxnSpPr>
      <xdr:spPr>
        <a:xfrm>
          <a:off x="10388600" y="5086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134214</xdr:rowOff>
    </xdr:from>
    <xdr:to>
      <xdr:col>55</xdr:col>
      <xdr:colOff>0</xdr:colOff>
      <xdr:row>37</xdr:row>
      <xdr:rowOff>52456</xdr:rowOff>
    </xdr:to>
    <xdr:cxnSp macro="">
      <xdr:nvCxnSpPr>
        <xdr:cNvPr id="283" name="直線コネクタ 282"/>
        <xdr:cNvCxnSpPr/>
      </xdr:nvCxnSpPr>
      <xdr:spPr>
        <a:xfrm>
          <a:off x="9639300" y="6306414"/>
          <a:ext cx="838200" cy="896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153921</xdr:rowOff>
    </xdr:from>
    <xdr:ext cx="534377" cy="259045"/>
    <xdr:sp macro="" textlink="">
      <xdr:nvSpPr>
        <xdr:cNvPr id="284" name="補助費等平均値テキスト"/>
        <xdr:cNvSpPr txBox="1"/>
      </xdr:nvSpPr>
      <xdr:spPr>
        <a:xfrm>
          <a:off x="10528300" y="6154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86,419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131044</xdr:rowOff>
    </xdr:from>
    <xdr:to>
      <xdr:col>55</xdr:col>
      <xdr:colOff>50800</xdr:colOff>
      <xdr:row>37</xdr:row>
      <xdr:rowOff>61194</xdr:rowOff>
    </xdr:to>
    <xdr:sp macro="" textlink="">
      <xdr:nvSpPr>
        <xdr:cNvPr id="285" name="フローチャート: 判断 284"/>
        <xdr:cNvSpPr/>
      </xdr:nvSpPr>
      <xdr:spPr>
        <a:xfrm>
          <a:off x="10426700" y="6303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134214</xdr:rowOff>
    </xdr:from>
    <xdr:to>
      <xdr:col>50</xdr:col>
      <xdr:colOff>114300</xdr:colOff>
      <xdr:row>36</xdr:row>
      <xdr:rowOff>155114</xdr:rowOff>
    </xdr:to>
    <xdr:cxnSp macro="">
      <xdr:nvCxnSpPr>
        <xdr:cNvPr id="286" name="直線コネクタ 285"/>
        <xdr:cNvCxnSpPr/>
      </xdr:nvCxnSpPr>
      <xdr:spPr>
        <a:xfrm flipV="1">
          <a:off x="8750300" y="6306414"/>
          <a:ext cx="889000" cy="20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136759</xdr:rowOff>
    </xdr:from>
    <xdr:to>
      <xdr:col>50</xdr:col>
      <xdr:colOff>165100</xdr:colOff>
      <xdr:row>36</xdr:row>
      <xdr:rowOff>66909</xdr:rowOff>
    </xdr:to>
    <xdr:sp macro="" textlink="">
      <xdr:nvSpPr>
        <xdr:cNvPr id="287" name="フローチャート: 判断 286"/>
        <xdr:cNvSpPr/>
      </xdr:nvSpPr>
      <xdr:spPr>
        <a:xfrm>
          <a:off x="9588500" y="6137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34</xdr:row>
      <xdr:rowOff>83436</xdr:rowOff>
    </xdr:from>
    <xdr:ext cx="534377" cy="259045"/>
    <xdr:sp macro="" textlink="">
      <xdr:nvSpPr>
        <xdr:cNvPr id="288" name="テキスト ボックス 287"/>
        <xdr:cNvSpPr txBox="1"/>
      </xdr:nvSpPr>
      <xdr:spPr>
        <a:xfrm>
          <a:off x="9359411" y="5912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143325</xdr:rowOff>
    </xdr:from>
    <xdr:to>
      <xdr:col>45</xdr:col>
      <xdr:colOff>177800</xdr:colOff>
      <xdr:row>36</xdr:row>
      <xdr:rowOff>155114</xdr:rowOff>
    </xdr:to>
    <xdr:cxnSp macro="">
      <xdr:nvCxnSpPr>
        <xdr:cNvPr id="289" name="直線コネクタ 288"/>
        <xdr:cNvCxnSpPr/>
      </xdr:nvCxnSpPr>
      <xdr:spPr>
        <a:xfrm>
          <a:off x="7861300" y="6315525"/>
          <a:ext cx="889000" cy="11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71429</xdr:rowOff>
    </xdr:from>
    <xdr:to>
      <xdr:col>46</xdr:col>
      <xdr:colOff>38100</xdr:colOff>
      <xdr:row>37</xdr:row>
      <xdr:rowOff>1579</xdr:rowOff>
    </xdr:to>
    <xdr:sp macro="" textlink="">
      <xdr:nvSpPr>
        <xdr:cNvPr id="290" name="フローチャート: 判断 289"/>
        <xdr:cNvSpPr/>
      </xdr:nvSpPr>
      <xdr:spPr>
        <a:xfrm>
          <a:off x="8699500" y="6243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18106</xdr:rowOff>
    </xdr:from>
    <xdr:ext cx="534377" cy="259045"/>
    <xdr:sp macro="" textlink="">
      <xdr:nvSpPr>
        <xdr:cNvPr id="291" name="テキスト ボックス 290"/>
        <xdr:cNvSpPr txBox="1"/>
      </xdr:nvSpPr>
      <xdr:spPr>
        <a:xfrm>
          <a:off x="8483111" y="6018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143325</xdr:rowOff>
    </xdr:from>
    <xdr:to>
      <xdr:col>41</xdr:col>
      <xdr:colOff>50800</xdr:colOff>
      <xdr:row>37</xdr:row>
      <xdr:rowOff>166756</xdr:rowOff>
    </xdr:to>
    <xdr:cxnSp macro="">
      <xdr:nvCxnSpPr>
        <xdr:cNvPr id="292" name="直線コネクタ 291"/>
        <xdr:cNvCxnSpPr/>
      </xdr:nvCxnSpPr>
      <xdr:spPr>
        <a:xfrm flipV="1">
          <a:off x="6972300" y="6315525"/>
          <a:ext cx="889000" cy="194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27194</xdr:rowOff>
    </xdr:from>
    <xdr:to>
      <xdr:col>41</xdr:col>
      <xdr:colOff>101600</xdr:colOff>
      <xdr:row>36</xdr:row>
      <xdr:rowOff>128794</xdr:rowOff>
    </xdr:to>
    <xdr:sp macro="" textlink="">
      <xdr:nvSpPr>
        <xdr:cNvPr id="293" name="フローチャート: 判断 292"/>
        <xdr:cNvSpPr/>
      </xdr:nvSpPr>
      <xdr:spPr>
        <a:xfrm>
          <a:off x="7810500" y="61993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145321</xdr:rowOff>
    </xdr:from>
    <xdr:ext cx="534377" cy="259045"/>
    <xdr:sp macro="" textlink="">
      <xdr:nvSpPr>
        <xdr:cNvPr id="294" name="テキスト ボックス 293"/>
        <xdr:cNvSpPr txBox="1"/>
      </xdr:nvSpPr>
      <xdr:spPr>
        <a:xfrm>
          <a:off x="7594111" y="5974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92,779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120267</xdr:rowOff>
    </xdr:from>
    <xdr:to>
      <xdr:col>36</xdr:col>
      <xdr:colOff>165100</xdr:colOff>
      <xdr:row>38</xdr:row>
      <xdr:rowOff>50417</xdr:rowOff>
    </xdr:to>
    <xdr:sp macro="" textlink="">
      <xdr:nvSpPr>
        <xdr:cNvPr id="295" name="フローチャート: 判断 294"/>
        <xdr:cNvSpPr/>
      </xdr:nvSpPr>
      <xdr:spPr>
        <a:xfrm>
          <a:off x="6921500" y="64639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38</xdr:row>
      <xdr:rowOff>41544</xdr:rowOff>
    </xdr:from>
    <xdr:ext cx="534377" cy="259045"/>
    <xdr:sp macro="" textlink="">
      <xdr:nvSpPr>
        <xdr:cNvPr id="296" name="テキスト ボックス 295"/>
        <xdr:cNvSpPr txBox="1"/>
      </xdr:nvSpPr>
      <xdr:spPr>
        <a:xfrm>
          <a:off x="6705111" y="655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7" name="テキスト ボックス 296"/>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8" name="テキスト ボックス 297"/>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9" name="テキスト ボックス 298"/>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0" name="テキスト ボックス 299"/>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1" name="テキスト ボックス 300"/>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1656</xdr:rowOff>
    </xdr:from>
    <xdr:to>
      <xdr:col>55</xdr:col>
      <xdr:colOff>50800</xdr:colOff>
      <xdr:row>37</xdr:row>
      <xdr:rowOff>103256</xdr:rowOff>
    </xdr:to>
    <xdr:sp macro="" textlink="">
      <xdr:nvSpPr>
        <xdr:cNvPr id="302" name="楕円 301"/>
        <xdr:cNvSpPr/>
      </xdr:nvSpPr>
      <xdr:spPr>
        <a:xfrm>
          <a:off x="10426700" y="6345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151533</xdr:rowOff>
    </xdr:from>
    <xdr:ext cx="534377" cy="259045"/>
    <xdr:sp macro="" textlink="">
      <xdr:nvSpPr>
        <xdr:cNvPr id="303" name="補助費等該当値テキスト"/>
        <xdr:cNvSpPr txBox="1"/>
      </xdr:nvSpPr>
      <xdr:spPr>
        <a:xfrm>
          <a:off x="10528300" y="6323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83414</xdr:rowOff>
    </xdr:from>
    <xdr:to>
      <xdr:col>50</xdr:col>
      <xdr:colOff>165100</xdr:colOff>
      <xdr:row>37</xdr:row>
      <xdr:rowOff>13564</xdr:rowOff>
    </xdr:to>
    <xdr:sp macro="" textlink="">
      <xdr:nvSpPr>
        <xdr:cNvPr id="304" name="楕円 303"/>
        <xdr:cNvSpPr/>
      </xdr:nvSpPr>
      <xdr:spPr>
        <a:xfrm>
          <a:off x="9588500" y="6255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37</xdr:row>
      <xdr:rowOff>4691</xdr:rowOff>
    </xdr:from>
    <xdr:ext cx="534377" cy="259045"/>
    <xdr:sp macro="" textlink="">
      <xdr:nvSpPr>
        <xdr:cNvPr id="305" name="テキスト ボックス 304"/>
        <xdr:cNvSpPr txBox="1"/>
      </xdr:nvSpPr>
      <xdr:spPr>
        <a:xfrm>
          <a:off x="9359411" y="6348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104314</xdr:rowOff>
    </xdr:from>
    <xdr:to>
      <xdr:col>46</xdr:col>
      <xdr:colOff>38100</xdr:colOff>
      <xdr:row>37</xdr:row>
      <xdr:rowOff>34464</xdr:rowOff>
    </xdr:to>
    <xdr:sp macro="" textlink="">
      <xdr:nvSpPr>
        <xdr:cNvPr id="306" name="楕円 305"/>
        <xdr:cNvSpPr/>
      </xdr:nvSpPr>
      <xdr:spPr>
        <a:xfrm>
          <a:off x="8699500" y="627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25591</xdr:rowOff>
    </xdr:from>
    <xdr:ext cx="534377" cy="259045"/>
    <xdr:sp macro="" textlink="">
      <xdr:nvSpPr>
        <xdr:cNvPr id="307" name="テキスト ボックス 306"/>
        <xdr:cNvSpPr txBox="1"/>
      </xdr:nvSpPr>
      <xdr:spPr>
        <a:xfrm>
          <a:off x="8483111" y="6369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92525</xdr:rowOff>
    </xdr:from>
    <xdr:to>
      <xdr:col>41</xdr:col>
      <xdr:colOff>101600</xdr:colOff>
      <xdr:row>37</xdr:row>
      <xdr:rowOff>22675</xdr:rowOff>
    </xdr:to>
    <xdr:sp macro="" textlink="">
      <xdr:nvSpPr>
        <xdr:cNvPr id="308" name="楕円 307"/>
        <xdr:cNvSpPr/>
      </xdr:nvSpPr>
      <xdr:spPr>
        <a:xfrm>
          <a:off x="7810500" y="6264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13802</xdr:rowOff>
    </xdr:from>
    <xdr:ext cx="534377" cy="259045"/>
    <xdr:sp macro="" textlink="">
      <xdr:nvSpPr>
        <xdr:cNvPr id="309" name="テキスト ボックス 308"/>
        <xdr:cNvSpPr txBox="1"/>
      </xdr:nvSpPr>
      <xdr:spPr>
        <a:xfrm>
          <a:off x="7594111" y="6357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115956</xdr:rowOff>
    </xdr:from>
    <xdr:to>
      <xdr:col>36</xdr:col>
      <xdr:colOff>165100</xdr:colOff>
      <xdr:row>38</xdr:row>
      <xdr:rowOff>46106</xdr:rowOff>
    </xdr:to>
    <xdr:sp macro="" textlink="">
      <xdr:nvSpPr>
        <xdr:cNvPr id="310" name="楕円 309"/>
        <xdr:cNvSpPr/>
      </xdr:nvSpPr>
      <xdr:spPr>
        <a:xfrm>
          <a:off x="6921500" y="6459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62633</xdr:rowOff>
    </xdr:from>
    <xdr:ext cx="534377" cy="259045"/>
    <xdr:sp macro="" textlink="">
      <xdr:nvSpPr>
        <xdr:cNvPr id="311" name="テキスト ボックス 310"/>
        <xdr:cNvSpPr txBox="1"/>
      </xdr:nvSpPr>
      <xdr:spPr>
        <a:xfrm>
          <a:off x="6705111" y="6234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2" name="正方形/長方形 311"/>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3" name="正方形/長方形 312"/>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4" name="正方形/長方形 313"/>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5" name="正方形/長方形 314"/>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6" name="正方形/長方形 315"/>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7" name="正方形/長方形 31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8" name="テキスト ボックス 31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9" name="直線コネクタ 31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0" name="直線コネクタ 319"/>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1" name="テキスト ボックス 320"/>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2" name="直線コネクタ 321"/>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23" name="テキスト ボックス 322"/>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4" name="直線コネクタ 323"/>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25" name="テキスト ボックス 324"/>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26" name="直線コネクタ 325"/>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27" name="テキスト ボックス 326"/>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28" name="直線コネクタ 327"/>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29" name="テキスト ボックス 328"/>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0" name="直線コネクタ 329"/>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1" name="テキスト ボックス 330"/>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2" name="直線コネクタ 33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3" name="テキスト ボックス 33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36046</xdr:rowOff>
    </xdr:from>
    <xdr:to>
      <xdr:col>54</xdr:col>
      <xdr:colOff>189865</xdr:colOff>
      <xdr:row>58</xdr:row>
      <xdr:rowOff>96353</xdr:rowOff>
    </xdr:to>
    <xdr:cxnSp macro="">
      <xdr:nvCxnSpPr>
        <xdr:cNvPr id="335" name="直線コネクタ 334"/>
        <xdr:cNvCxnSpPr/>
      </xdr:nvCxnSpPr>
      <xdr:spPr>
        <a:xfrm flipV="1">
          <a:off x="10475595" y="8779996"/>
          <a:ext cx="1270" cy="126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100180</xdr:rowOff>
    </xdr:from>
    <xdr:ext cx="534377" cy="259045"/>
    <xdr:sp macro="" textlink="">
      <xdr:nvSpPr>
        <xdr:cNvPr id="336" name="普通建設事業費最小値テキスト"/>
        <xdr:cNvSpPr txBox="1"/>
      </xdr:nvSpPr>
      <xdr:spPr>
        <a:xfrm>
          <a:off x="10528300" y="10044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96353</xdr:rowOff>
    </xdr:from>
    <xdr:to>
      <xdr:col>55</xdr:col>
      <xdr:colOff>88900</xdr:colOff>
      <xdr:row>58</xdr:row>
      <xdr:rowOff>96353</xdr:rowOff>
    </xdr:to>
    <xdr:cxnSp macro="">
      <xdr:nvCxnSpPr>
        <xdr:cNvPr id="337" name="直線コネクタ 336"/>
        <xdr:cNvCxnSpPr/>
      </xdr:nvCxnSpPr>
      <xdr:spPr>
        <a:xfrm>
          <a:off x="10388600" y="10040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154173</xdr:rowOff>
    </xdr:from>
    <xdr:ext cx="599010" cy="259045"/>
    <xdr:sp macro="" textlink="">
      <xdr:nvSpPr>
        <xdr:cNvPr id="338" name="普通建設事業費最大値テキスト"/>
        <xdr:cNvSpPr txBox="1"/>
      </xdr:nvSpPr>
      <xdr:spPr>
        <a:xfrm>
          <a:off x="10528300" y="85552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131,772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36046</xdr:rowOff>
    </xdr:from>
    <xdr:to>
      <xdr:col>55</xdr:col>
      <xdr:colOff>88900</xdr:colOff>
      <xdr:row>51</xdr:row>
      <xdr:rowOff>36046</xdr:rowOff>
    </xdr:to>
    <xdr:cxnSp macro="">
      <xdr:nvCxnSpPr>
        <xdr:cNvPr id="339" name="直線コネクタ 338"/>
        <xdr:cNvCxnSpPr/>
      </xdr:nvCxnSpPr>
      <xdr:spPr>
        <a:xfrm>
          <a:off x="10388600" y="8779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122642</xdr:rowOff>
    </xdr:from>
    <xdr:to>
      <xdr:col>55</xdr:col>
      <xdr:colOff>0</xdr:colOff>
      <xdr:row>56</xdr:row>
      <xdr:rowOff>32726</xdr:rowOff>
    </xdr:to>
    <xdr:cxnSp macro="">
      <xdr:nvCxnSpPr>
        <xdr:cNvPr id="340" name="直線コネクタ 339"/>
        <xdr:cNvCxnSpPr/>
      </xdr:nvCxnSpPr>
      <xdr:spPr>
        <a:xfrm flipV="1">
          <a:off x="9639300" y="9552392"/>
          <a:ext cx="838200" cy="81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115529</xdr:rowOff>
    </xdr:from>
    <xdr:ext cx="534377" cy="259045"/>
    <xdr:sp macro="" textlink="">
      <xdr:nvSpPr>
        <xdr:cNvPr id="341" name="普通建設事業費平均値テキスト"/>
        <xdr:cNvSpPr txBox="1"/>
      </xdr:nvSpPr>
      <xdr:spPr>
        <a:xfrm>
          <a:off x="10528300" y="9716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137102</xdr:rowOff>
    </xdr:from>
    <xdr:to>
      <xdr:col>55</xdr:col>
      <xdr:colOff>50800</xdr:colOff>
      <xdr:row>57</xdr:row>
      <xdr:rowOff>67252</xdr:rowOff>
    </xdr:to>
    <xdr:sp macro="" textlink="">
      <xdr:nvSpPr>
        <xdr:cNvPr id="342" name="フローチャート: 判断 341"/>
        <xdr:cNvSpPr/>
      </xdr:nvSpPr>
      <xdr:spPr>
        <a:xfrm>
          <a:off x="10426700" y="9738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32726</xdr:rowOff>
    </xdr:from>
    <xdr:to>
      <xdr:col>50</xdr:col>
      <xdr:colOff>114300</xdr:colOff>
      <xdr:row>56</xdr:row>
      <xdr:rowOff>77107</xdr:rowOff>
    </xdr:to>
    <xdr:cxnSp macro="">
      <xdr:nvCxnSpPr>
        <xdr:cNvPr id="343" name="直線コネクタ 342"/>
        <xdr:cNvCxnSpPr/>
      </xdr:nvCxnSpPr>
      <xdr:spPr>
        <a:xfrm flipV="1">
          <a:off x="8750300" y="9633926"/>
          <a:ext cx="889000" cy="44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137069</xdr:rowOff>
    </xdr:from>
    <xdr:to>
      <xdr:col>50</xdr:col>
      <xdr:colOff>165100</xdr:colOff>
      <xdr:row>57</xdr:row>
      <xdr:rowOff>67219</xdr:rowOff>
    </xdr:to>
    <xdr:sp macro="" textlink="">
      <xdr:nvSpPr>
        <xdr:cNvPr id="344" name="フローチャート: 判断 343"/>
        <xdr:cNvSpPr/>
      </xdr:nvSpPr>
      <xdr:spPr>
        <a:xfrm>
          <a:off x="9588500" y="973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58346</xdr:rowOff>
    </xdr:from>
    <xdr:ext cx="534377" cy="259045"/>
    <xdr:sp macro="" textlink="">
      <xdr:nvSpPr>
        <xdr:cNvPr id="345" name="テキスト ボックス 344"/>
        <xdr:cNvSpPr txBox="1"/>
      </xdr:nvSpPr>
      <xdr:spPr>
        <a:xfrm>
          <a:off x="9359411" y="98309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77107</xdr:rowOff>
    </xdr:from>
    <xdr:to>
      <xdr:col>45</xdr:col>
      <xdr:colOff>177800</xdr:colOff>
      <xdr:row>56</xdr:row>
      <xdr:rowOff>91879</xdr:rowOff>
    </xdr:to>
    <xdr:cxnSp macro="">
      <xdr:nvCxnSpPr>
        <xdr:cNvPr id="346" name="直線コネクタ 345"/>
        <xdr:cNvCxnSpPr/>
      </xdr:nvCxnSpPr>
      <xdr:spPr>
        <a:xfrm flipV="1">
          <a:off x="7861300" y="9678307"/>
          <a:ext cx="889000" cy="14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145952</xdr:rowOff>
    </xdr:from>
    <xdr:to>
      <xdr:col>46</xdr:col>
      <xdr:colOff>38100</xdr:colOff>
      <xdr:row>57</xdr:row>
      <xdr:rowOff>76102</xdr:rowOff>
    </xdr:to>
    <xdr:sp macro="" textlink="">
      <xdr:nvSpPr>
        <xdr:cNvPr id="347" name="フローチャート: 判断 346"/>
        <xdr:cNvSpPr/>
      </xdr:nvSpPr>
      <xdr:spPr>
        <a:xfrm>
          <a:off x="8699500" y="97471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67229</xdr:rowOff>
    </xdr:from>
    <xdr:ext cx="534377" cy="259045"/>
    <xdr:sp macro="" textlink="">
      <xdr:nvSpPr>
        <xdr:cNvPr id="348" name="テキスト ボックス 347"/>
        <xdr:cNvSpPr txBox="1"/>
      </xdr:nvSpPr>
      <xdr:spPr>
        <a:xfrm>
          <a:off x="8483111" y="9839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68138</xdr:rowOff>
    </xdr:from>
    <xdr:to>
      <xdr:col>41</xdr:col>
      <xdr:colOff>50800</xdr:colOff>
      <xdr:row>56</xdr:row>
      <xdr:rowOff>91879</xdr:rowOff>
    </xdr:to>
    <xdr:cxnSp macro="">
      <xdr:nvCxnSpPr>
        <xdr:cNvPr id="349" name="直線コネクタ 348"/>
        <xdr:cNvCxnSpPr/>
      </xdr:nvCxnSpPr>
      <xdr:spPr>
        <a:xfrm>
          <a:off x="6972300" y="9669338"/>
          <a:ext cx="889000" cy="237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162531</xdr:rowOff>
    </xdr:from>
    <xdr:to>
      <xdr:col>41</xdr:col>
      <xdr:colOff>101600</xdr:colOff>
      <xdr:row>57</xdr:row>
      <xdr:rowOff>92681</xdr:rowOff>
    </xdr:to>
    <xdr:sp macro="" textlink="">
      <xdr:nvSpPr>
        <xdr:cNvPr id="350" name="フローチャート: 判断 349"/>
        <xdr:cNvSpPr/>
      </xdr:nvSpPr>
      <xdr:spPr>
        <a:xfrm>
          <a:off x="7810500" y="9763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83808</xdr:rowOff>
    </xdr:from>
    <xdr:ext cx="534377" cy="259045"/>
    <xdr:sp macro="" textlink="">
      <xdr:nvSpPr>
        <xdr:cNvPr id="351" name="テキスト ボックス 350"/>
        <xdr:cNvSpPr txBox="1"/>
      </xdr:nvSpPr>
      <xdr:spPr>
        <a:xfrm>
          <a:off x="7594111" y="9856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7627</xdr:rowOff>
    </xdr:from>
    <xdr:to>
      <xdr:col>36</xdr:col>
      <xdr:colOff>165100</xdr:colOff>
      <xdr:row>57</xdr:row>
      <xdr:rowOff>109227</xdr:rowOff>
    </xdr:to>
    <xdr:sp macro="" textlink="">
      <xdr:nvSpPr>
        <xdr:cNvPr id="352" name="フローチャート: 判断 351"/>
        <xdr:cNvSpPr/>
      </xdr:nvSpPr>
      <xdr:spPr>
        <a:xfrm>
          <a:off x="6921500" y="9780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100354</xdr:rowOff>
    </xdr:from>
    <xdr:ext cx="534377" cy="259045"/>
    <xdr:sp macro="" textlink="">
      <xdr:nvSpPr>
        <xdr:cNvPr id="353" name="テキスト ボックス 352"/>
        <xdr:cNvSpPr txBox="1"/>
      </xdr:nvSpPr>
      <xdr:spPr>
        <a:xfrm>
          <a:off x="6705111" y="9873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4" name="テキスト ボックス 35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5" name="テキスト ボックス 35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6" name="テキスト ボックス 35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7" name="テキスト ボックス 35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8" name="テキスト ボックス 35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71842</xdr:rowOff>
    </xdr:from>
    <xdr:to>
      <xdr:col>55</xdr:col>
      <xdr:colOff>50800</xdr:colOff>
      <xdr:row>56</xdr:row>
      <xdr:rowOff>1992</xdr:rowOff>
    </xdr:to>
    <xdr:sp macro="" textlink="">
      <xdr:nvSpPr>
        <xdr:cNvPr id="359" name="楕円 358"/>
        <xdr:cNvSpPr/>
      </xdr:nvSpPr>
      <xdr:spPr>
        <a:xfrm>
          <a:off x="10426700" y="95015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94719</xdr:rowOff>
    </xdr:from>
    <xdr:ext cx="534377" cy="259045"/>
    <xdr:sp macro="" textlink="">
      <xdr:nvSpPr>
        <xdr:cNvPr id="360" name="普通建設事業費該当値テキスト"/>
        <xdr:cNvSpPr txBox="1"/>
      </xdr:nvSpPr>
      <xdr:spPr>
        <a:xfrm>
          <a:off x="10528300" y="9353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153376</xdr:rowOff>
    </xdr:from>
    <xdr:to>
      <xdr:col>50</xdr:col>
      <xdr:colOff>165100</xdr:colOff>
      <xdr:row>56</xdr:row>
      <xdr:rowOff>83526</xdr:rowOff>
    </xdr:to>
    <xdr:sp macro="" textlink="">
      <xdr:nvSpPr>
        <xdr:cNvPr id="361" name="楕円 360"/>
        <xdr:cNvSpPr/>
      </xdr:nvSpPr>
      <xdr:spPr>
        <a:xfrm>
          <a:off x="9588500" y="9583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100053</xdr:rowOff>
    </xdr:from>
    <xdr:ext cx="534377" cy="259045"/>
    <xdr:sp macro="" textlink="">
      <xdr:nvSpPr>
        <xdr:cNvPr id="362" name="テキスト ボックス 361"/>
        <xdr:cNvSpPr txBox="1"/>
      </xdr:nvSpPr>
      <xdr:spPr>
        <a:xfrm>
          <a:off x="9359411" y="9358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26307</xdr:rowOff>
    </xdr:from>
    <xdr:to>
      <xdr:col>46</xdr:col>
      <xdr:colOff>38100</xdr:colOff>
      <xdr:row>56</xdr:row>
      <xdr:rowOff>127907</xdr:rowOff>
    </xdr:to>
    <xdr:sp macro="" textlink="">
      <xdr:nvSpPr>
        <xdr:cNvPr id="363" name="楕円 362"/>
        <xdr:cNvSpPr/>
      </xdr:nvSpPr>
      <xdr:spPr>
        <a:xfrm>
          <a:off x="8699500" y="9627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144434</xdr:rowOff>
    </xdr:from>
    <xdr:ext cx="534377" cy="259045"/>
    <xdr:sp macro="" textlink="">
      <xdr:nvSpPr>
        <xdr:cNvPr id="364" name="テキスト ボックス 363"/>
        <xdr:cNvSpPr txBox="1"/>
      </xdr:nvSpPr>
      <xdr:spPr>
        <a:xfrm>
          <a:off x="8483111" y="940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41079</xdr:rowOff>
    </xdr:from>
    <xdr:to>
      <xdr:col>41</xdr:col>
      <xdr:colOff>101600</xdr:colOff>
      <xdr:row>56</xdr:row>
      <xdr:rowOff>142679</xdr:rowOff>
    </xdr:to>
    <xdr:sp macro="" textlink="">
      <xdr:nvSpPr>
        <xdr:cNvPr id="365" name="楕円 364"/>
        <xdr:cNvSpPr/>
      </xdr:nvSpPr>
      <xdr:spPr>
        <a:xfrm>
          <a:off x="7810500" y="9642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159206</xdr:rowOff>
    </xdr:from>
    <xdr:ext cx="534377" cy="259045"/>
    <xdr:sp macro="" textlink="">
      <xdr:nvSpPr>
        <xdr:cNvPr id="366" name="テキスト ボックス 365"/>
        <xdr:cNvSpPr txBox="1"/>
      </xdr:nvSpPr>
      <xdr:spPr>
        <a:xfrm>
          <a:off x="7594111" y="9417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17338</xdr:rowOff>
    </xdr:from>
    <xdr:to>
      <xdr:col>36</xdr:col>
      <xdr:colOff>165100</xdr:colOff>
      <xdr:row>56</xdr:row>
      <xdr:rowOff>118938</xdr:rowOff>
    </xdr:to>
    <xdr:sp macro="" textlink="">
      <xdr:nvSpPr>
        <xdr:cNvPr id="367" name="楕円 366"/>
        <xdr:cNvSpPr/>
      </xdr:nvSpPr>
      <xdr:spPr>
        <a:xfrm>
          <a:off x="6921500" y="9618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135465</xdr:rowOff>
    </xdr:from>
    <xdr:ext cx="534377" cy="259045"/>
    <xdr:sp macro="" textlink="">
      <xdr:nvSpPr>
        <xdr:cNvPr id="368" name="テキスト ボックス 367"/>
        <xdr:cNvSpPr txBox="1"/>
      </xdr:nvSpPr>
      <xdr:spPr>
        <a:xfrm>
          <a:off x="6705111" y="9393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9" name="正方形/長方形 36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70" name="正方形/長方形 369"/>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71" name="正方形/長方形 370"/>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72" name="正方形/長方形 371"/>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73" name="正方形/長方形 372"/>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4" name="正方形/長方形 373"/>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5" name="テキスト ボックス 374"/>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6" name="直線コネクタ 375"/>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7" name="直線コネクタ 376"/>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8" name="テキスト ボックス 377"/>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79" name="直線コネクタ 378"/>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80" name="テキスト ボックス 379"/>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1" name="直線コネクタ 380"/>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82" name="テキスト ボックス 381"/>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3" name="直線コネクタ 382"/>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84" name="テキスト ボックス 383"/>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5" name="直線コネクタ 384"/>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86" name="テキスト ボックス 385"/>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7" name="直線コネクタ 38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88" name="テキスト ボックス 38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49175</xdr:rowOff>
    </xdr:from>
    <xdr:to>
      <xdr:col>54</xdr:col>
      <xdr:colOff>189865</xdr:colOff>
      <xdr:row>78</xdr:row>
      <xdr:rowOff>144005</xdr:rowOff>
    </xdr:to>
    <xdr:cxnSp macro="">
      <xdr:nvCxnSpPr>
        <xdr:cNvPr id="390" name="直線コネクタ 389"/>
        <xdr:cNvCxnSpPr/>
      </xdr:nvCxnSpPr>
      <xdr:spPr>
        <a:xfrm flipV="1">
          <a:off x="10475595" y="12222125"/>
          <a:ext cx="1270" cy="1294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147832</xdr:rowOff>
    </xdr:from>
    <xdr:ext cx="469744" cy="259045"/>
    <xdr:sp macro="" textlink="">
      <xdr:nvSpPr>
        <xdr:cNvPr id="391" name="普通建設事業費 （ うち新規整備　）最小値テキスト"/>
        <xdr:cNvSpPr txBox="1"/>
      </xdr:nvSpPr>
      <xdr:spPr>
        <a:xfrm>
          <a:off x="10528300" y="135209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144005</xdr:rowOff>
    </xdr:from>
    <xdr:to>
      <xdr:col>55</xdr:col>
      <xdr:colOff>88900</xdr:colOff>
      <xdr:row>78</xdr:row>
      <xdr:rowOff>144005</xdr:rowOff>
    </xdr:to>
    <xdr:cxnSp macro="">
      <xdr:nvCxnSpPr>
        <xdr:cNvPr id="392" name="直線コネクタ 391"/>
        <xdr:cNvCxnSpPr/>
      </xdr:nvCxnSpPr>
      <xdr:spPr>
        <a:xfrm>
          <a:off x="10388600" y="1351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167302</xdr:rowOff>
    </xdr:from>
    <xdr:ext cx="534377" cy="259045"/>
    <xdr:sp macro="" textlink="">
      <xdr:nvSpPr>
        <xdr:cNvPr id="393" name="普通建設事業費 （ うち新規整備　）最大値テキスト"/>
        <xdr:cNvSpPr txBox="1"/>
      </xdr:nvSpPr>
      <xdr:spPr>
        <a:xfrm>
          <a:off x="10528300" y="11997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71,752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49175</xdr:rowOff>
    </xdr:from>
    <xdr:to>
      <xdr:col>55</xdr:col>
      <xdr:colOff>88900</xdr:colOff>
      <xdr:row>71</xdr:row>
      <xdr:rowOff>49175</xdr:rowOff>
    </xdr:to>
    <xdr:cxnSp macro="">
      <xdr:nvCxnSpPr>
        <xdr:cNvPr id="394" name="直線コネクタ 393"/>
        <xdr:cNvCxnSpPr/>
      </xdr:nvCxnSpPr>
      <xdr:spPr>
        <a:xfrm>
          <a:off x="10388600" y="12222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5511</xdr:rowOff>
    </xdr:from>
    <xdr:to>
      <xdr:col>55</xdr:col>
      <xdr:colOff>0</xdr:colOff>
      <xdr:row>76</xdr:row>
      <xdr:rowOff>170542</xdr:rowOff>
    </xdr:to>
    <xdr:cxnSp macro="">
      <xdr:nvCxnSpPr>
        <xdr:cNvPr id="395" name="直線コネクタ 394"/>
        <xdr:cNvCxnSpPr/>
      </xdr:nvCxnSpPr>
      <xdr:spPr>
        <a:xfrm flipV="1">
          <a:off x="9639300" y="13035711"/>
          <a:ext cx="838200" cy="1650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53249</xdr:rowOff>
    </xdr:from>
    <xdr:ext cx="534377" cy="259045"/>
    <xdr:sp macro="" textlink="">
      <xdr:nvSpPr>
        <xdr:cNvPr id="396" name="普通建設事業費 （ うち新規整備　）平均値テキスト"/>
        <xdr:cNvSpPr txBox="1"/>
      </xdr:nvSpPr>
      <xdr:spPr>
        <a:xfrm>
          <a:off x="10528300" y="132548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74822</xdr:rowOff>
    </xdr:from>
    <xdr:to>
      <xdr:col>55</xdr:col>
      <xdr:colOff>50800</xdr:colOff>
      <xdr:row>78</xdr:row>
      <xdr:rowOff>4972</xdr:rowOff>
    </xdr:to>
    <xdr:sp macro="" textlink="">
      <xdr:nvSpPr>
        <xdr:cNvPr id="397" name="フローチャート: 判断 396"/>
        <xdr:cNvSpPr/>
      </xdr:nvSpPr>
      <xdr:spPr>
        <a:xfrm>
          <a:off x="10426700" y="13276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170542</xdr:rowOff>
    </xdr:from>
    <xdr:to>
      <xdr:col>50</xdr:col>
      <xdr:colOff>114300</xdr:colOff>
      <xdr:row>77</xdr:row>
      <xdr:rowOff>2217</xdr:rowOff>
    </xdr:to>
    <xdr:cxnSp macro="">
      <xdr:nvCxnSpPr>
        <xdr:cNvPr id="398" name="直線コネクタ 397"/>
        <xdr:cNvCxnSpPr/>
      </xdr:nvCxnSpPr>
      <xdr:spPr>
        <a:xfrm flipV="1">
          <a:off x="8750300" y="13200742"/>
          <a:ext cx="889000" cy="3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78479</xdr:rowOff>
    </xdr:from>
    <xdr:to>
      <xdr:col>50</xdr:col>
      <xdr:colOff>165100</xdr:colOff>
      <xdr:row>78</xdr:row>
      <xdr:rowOff>8629</xdr:rowOff>
    </xdr:to>
    <xdr:sp macro="" textlink="">
      <xdr:nvSpPr>
        <xdr:cNvPr id="399" name="フローチャート: 判断 398"/>
        <xdr:cNvSpPr/>
      </xdr:nvSpPr>
      <xdr:spPr>
        <a:xfrm>
          <a:off x="9588500" y="13280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77</xdr:row>
      <xdr:rowOff>171206</xdr:rowOff>
    </xdr:from>
    <xdr:ext cx="534377" cy="259045"/>
    <xdr:sp macro="" textlink="">
      <xdr:nvSpPr>
        <xdr:cNvPr id="400" name="テキスト ボックス 399"/>
        <xdr:cNvSpPr txBox="1"/>
      </xdr:nvSpPr>
      <xdr:spPr>
        <a:xfrm>
          <a:off x="9359411" y="13372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2217</xdr:rowOff>
    </xdr:from>
    <xdr:to>
      <xdr:col>45</xdr:col>
      <xdr:colOff>177800</xdr:colOff>
      <xdr:row>77</xdr:row>
      <xdr:rowOff>55823</xdr:rowOff>
    </xdr:to>
    <xdr:cxnSp macro="">
      <xdr:nvCxnSpPr>
        <xdr:cNvPr id="401" name="直線コネクタ 400"/>
        <xdr:cNvCxnSpPr/>
      </xdr:nvCxnSpPr>
      <xdr:spPr>
        <a:xfrm flipV="1">
          <a:off x="7861300" y="13203867"/>
          <a:ext cx="889000" cy="5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87452</xdr:rowOff>
    </xdr:from>
    <xdr:to>
      <xdr:col>46</xdr:col>
      <xdr:colOff>38100</xdr:colOff>
      <xdr:row>78</xdr:row>
      <xdr:rowOff>17602</xdr:rowOff>
    </xdr:to>
    <xdr:sp macro="" textlink="">
      <xdr:nvSpPr>
        <xdr:cNvPr id="402" name="フローチャート: 判断 401"/>
        <xdr:cNvSpPr/>
      </xdr:nvSpPr>
      <xdr:spPr>
        <a:xfrm>
          <a:off x="8699500" y="13289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8729</xdr:rowOff>
    </xdr:from>
    <xdr:ext cx="534377" cy="259045"/>
    <xdr:sp macro="" textlink="">
      <xdr:nvSpPr>
        <xdr:cNvPr id="403" name="テキスト ボックス 402"/>
        <xdr:cNvSpPr txBox="1"/>
      </xdr:nvSpPr>
      <xdr:spPr>
        <a:xfrm>
          <a:off x="8483111" y="13381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55823</xdr:rowOff>
    </xdr:from>
    <xdr:to>
      <xdr:col>41</xdr:col>
      <xdr:colOff>50800</xdr:colOff>
      <xdr:row>77</xdr:row>
      <xdr:rowOff>56604</xdr:rowOff>
    </xdr:to>
    <xdr:cxnSp macro="">
      <xdr:nvCxnSpPr>
        <xdr:cNvPr id="404" name="直線コネクタ 403"/>
        <xdr:cNvCxnSpPr/>
      </xdr:nvCxnSpPr>
      <xdr:spPr>
        <a:xfrm flipV="1">
          <a:off x="6972300" y="13257473"/>
          <a:ext cx="889000" cy="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95986</xdr:rowOff>
    </xdr:from>
    <xdr:to>
      <xdr:col>41</xdr:col>
      <xdr:colOff>101600</xdr:colOff>
      <xdr:row>78</xdr:row>
      <xdr:rowOff>26136</xdr:rowOff>
    </xdr:to>
    <xdr:sp macro="" textlink="">
      <xdr:nvSpPr>
        <xdr:cNvPr id="405" name="フローチャート: 判断 404"/>
        <xdr:cNvSpPr/>
      </xdr:nvSpPr>
      <xdr:spPr>
        <a:xfrm>
          <a:off x="7810500" y="13297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17263</xdr:rowOff>
    </xdr:from>
    <xdr:ext cx="534377" cy="259045"/>
    <xdr:sp macro="" textlink="">
      <xdr:nvSpPr>
        <xdr:cNvPr id="406" name="テキスト ボックス 405"/>
        <xdr:cNvSpPr txBox="1"/>
      </xdr:nvSpPr>
      <xdr:spPr>
        <a:xfrm>
          <a:off x="7594111" y="1339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118427</xdr:rowOff>
    </xdr:from>
    <xdr:to>
      <xdr:col>36</xdr:col>
      <xdr:colOff>165100</xdr:colOff>
      <xdr:row>78</xdr:row>
      <xdr:rowOff>48577</xdr:rowOff>
    </xdr:to>
    <xdr:sp macro="" textlink="">
      <xdr:nvSpPr>
        <xdr:cNvPr id="407" name="フローチャート: 判断 406"/>
        <xdr:cNvSpPr/>
      </xdr:nvSpPr>
      <xdr:spPr>
        <a:xfrm>
          <a:off x="6921500" y="1332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39704</xdr:rowOff>
    </xdr:from>
    <xdr:ext cx="534377" cy="259045"/>
    <xdr:sp macro="" textlink="">
      <xdr:nvSpPr>
        <xdr:cNvPr id="408" name="テキスト ボックス 407"/>
        <xdr:cNvSpPr txBox="1"/>
      </xdr:nvSpPr>
      <xdr:spPr>
        <a:xfrm>
          <a:off x="6705111" y="13412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9" name="テキスト ボックス 40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0" name="テキスト ボックス 40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1" name="テキスト ボックス 41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2" name="テキスト ボックス 41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3" name="テキスト ボックス 41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126162</xdr:rowOff>
    </xdr:from>
    <xdr:to>
      <xdr:col>55</xdr:col>
      <xdr:colOff>50800</xdr:colOff>
      <xdr:row>76</xdr:row>
      <xdr:rowOff>56313</xdr:rowOff>
    </xdr:to>
    <xdr:sp macro="" textlink="">
      <xdr:nvSpPr>
        <xdr:cNvPr id="414" name="楕円 413"/>
        <xdr:cNvSpPr/>
      </xdr:nvSpPr>
      <xdr:spPr>
        <a:xfrm>
          <a:off x="10426700" y="1298491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149039</xdr:rowOff>
    </xdr:from>
    <xdr:ext cx="534377" cy="259045"/>
    <xdr:sp macro="" textlink="">
      <xdr:nvSpPr>
        <xdr:cNvPr id="415" name="普通建設事業費 （ うち新規整備　）該当値テキスト"/>
        <xdr:cNvSpPr txBox="1"/>
      </xdr:nvSpPr>
      <xdr:spPr>
        <a:xfrm>
          <a:off x="10528300" y="1283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119742</xdr:rowOff>
    </xdr:from>
    <xdr:to>
      <xdr:col>50</xdr:col>
      <xdr:colOff>165100</xdr:colOff>
      <xdr:row>77</xdr:row>
      <xdr:rowOff>49892</xdr:rowOff>
    </xdr:to>
    <xdr:sp macro="" textlink="">
      <xdr:nvSpPr>
        <xdr:cNvPr id="416" name="楕円 415"/>
        <xdr:cNvSpPr/>
      </xdr:nvSpPr>
      <xdr:spPr>
        <a:xfrm>
          <a:off x="9588500" y="13149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75</xdr:row>
      <xdr:rowOff>66419</xdr:rowOff>
    </xdr:from>
    <xdr:ext cx="534377" cy="259045"/>
    <xdr:sp macro="" textlink="">
      <xdr:nvSpPr>
        <xdr:cNvPr id="417" name="テキスト ボックス 416"/>
        <xdr:cNvSpPr txBox="1"/>
      </xdr:nvSpPr>
      <xdr:spPr>
        <a:xfrm>
          <a:off x="9359411" y="1292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122867</xdr:rowOff>
    </xdr:from>
    <xdr:to>
      <xdr:col>46</xdr:col>
      <xdr:colOff>38100</xdr:colOff>
      <xdr:row>77</xdr:row>
      <xdr:rowOff>53017</xdr:rowOff>
    </xdr:to>
    <xdr:sp macro="" textlink="">
      <xdr:nvSpPr>
        <xdr:cNvPr id="418" name="楕円 417"/>
        <xdr:cNvSpPr/>
      </xdr:nvSpPr>
      <xdr:spPr>
        <a:xfrm>
          <a:off x="8699500" y="13153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69543</xdr:rowOff>
    </xdr:from>
    <xdr:ext cx="534377" cy="259045"/>
    <xdr:sp macro="" textlink="">
      <xdr:nvSpPr>
        <xdr:cNvPr id="419" name="テキスト ボックス 418"/>
        <xdr:cNvSpPr txBox="1"/>
      </xdr:nvSpPr>
      <xdr:spPr>
        <a:xfrm>
          <a:off x="8483111" y="12928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5023</xdr:rowOff>
    </xdr:from>
    <xdr:to>
      <xdr:col>41</xdr:col>
      <xdr:colOff>101600</xdr:colOff>
      <xdr:row>77</xdr:row>
      <xdr:rowOff>106623</xdr:rowOff>
    </xdr:to>
    <xdr:sp macro="" textlink="">
      <xdr:nvSpPr>
        <xdr:cNvPr id="420" name="楕円 419"/>
        <xdr:cNvSpPr/>
      </xdr:nvSpPr>
      <xdr:spPr>
        <a:xfrm>
          <a:off x="7810500" y="13206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123150</xdr:rowOff>
    </xdr:from>
    <xdr:ext cx="534377" cy="259045"/>
    <xdr:sp macro="" textlink="">
      <xdr:nvSpPr>
        <xdr:cNvPr id="421" name="テキスト ボックス 420"/>
        <xdr:cNvSpPr txBox="1"/>
      </xdr:nvSpPr>
      <xdr:spPr>
        <a:xfrm>
          <a:off x="7594111" y="12981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5804</xdr:rowOff>
    </xdr:from>
    <xdr:to>
      <xdr:col>36</xdr:col>
      <xdr:colOff>165100</xdr:colOff>
      <xdr:row>77</xdr:row>
      <xdr:rowOff>107404</xdr:rowOff>
    </xdr:to>
    <xdr:sp macro="" textlink="">
      <xdr:nvSpPr>
        <xdr:cNvPr id="422" name="楕円 421"/>
        <xdr:cNvSpPr/>
      </xdr:nvSpPr>
      <xdr:spPr>
        <a:xfrm>
          <a:off x="6921500" y="13207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123931</xdr:rowOff>
    </xdr:from>
    <xdr:ext cx="534377" cy="259045"/>
    <xdr:sp macro="" textlink="">
      <xdr:nvSpPr>
        <xdr:cNvPr id="423" name="テキスト ボックス 422"/>
        <xdr:cNvSpPr txBox="1"/>
      </xdr:nvSpPr>
      <xdr:spPr>
        <a:xfrm>
          <a:off x="6705111" y="12982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4" name="正方形/長方形 42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25" name="正方形/長方形 424"/>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26" name="正方形/長方形 425"/>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27" name="正方形/長方形 426"/>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8" name="正方形/長方形 427"/>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100</xdr:row>
      <xdr:rowOff>111777</xdr:rowOff>
    </xdr:from>
    <xdr:ext cx="248786" cy="259045"/>
    <xdr:sp macro="" textlink="">
      <xdr:nvSpPr>
        <xdr:cNvPr id="432" name="テキスト ボックス 431"/>
        <xdr:cNvSpPr txBox="1"/>
      </xdr:nvSpPr>
      <xdr:spPr>
        <a:xfrm>
          <a:off x="6355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139700</xdr:rowOff>
    </xdr:from>
    <xdr:to>
      <xdr:col>59</xdr:col>
      <xdr:colOff>50800</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168927</xdr:rowOff>
    </xdr:from>
    <xdr:ext cx="531299" cy="259045"/>
    <xdr:sp macro="" textlink="">
      <xdr:nvSpPr>
        <xdr:cNvPr id="434" name="テキスト ボックス 433"/>
        <xdr:cNvSpPr txBox="1"/>
      </xdr:nvSpPr>
      <xdr:spPr>
        <a:xfrm>
          <a:off x="6072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54627</xdr:rowOff>
    </xdr:from>
    <xdr:ext cx="531299" cy="259045"/>
    <xdr:sp macro="" textlink="">
      <xdr:nvSpPr>
        <xdr:cNvPr id="436" name="テキスト ボックス 435"/>
        <xdr:cNvSpPr txBox="1"/>
      </xdr:nvSpPr>
      <xdr:spPr>
        <a:xfrm>
          <a:off x="6072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111777</xdr:rowOff>
    </xdr:from>
    <xdr:ext cx="531299" cy="259045"/>
    <xdr:sp macro="" textlink="">
      <xdr:nvSpPr>
        <xdr:cNvPr id="438" name="テキスト ボックス 437"/>
        <xdr:cNvSpPr txBox="1"/>
      </xdr:nvSpPr>
      <xdr:spPr>
        <a:xfrm>
          <a:off x="6072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168927</xdr:rowOff>
    </xdr:from>
    <xdr:ext cx="531299" cy="259045"/>
    <xdr:sp macro="" textlink="">
      <xdr:nvSpPr>
        <xdr:cNvPr id="440" name="テキスト ボックス 439"/>
        <xdr:cNvSpPr txBox="1"/>
      </xdr:nvSpPr>
      <xdr:spPr>
        <a:xfrm>
          <a:off x="6072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87</xdr:row>
      <xdr:rowOff>54627</xdr:rowOff>
    </xdr:from>
    <xdr:ext cx="531299" cy="259045"/>
    <xdr:sp macro="" textlink="">
      <xdr:nvSpPr>
        <xdr:cNvPr id="442" name="テキスト ボックス 441"/>
        <xdr:cNvSpPr txBox="1"/>
      </xdr:nvSpPr>
      <xdr:spPr>
        <a:xfrm>
          <a:off x="6072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142489</xdr:rowOff>
    </xdr:from>
    <xdr:to>
      <xdr:col>54</xdr:col>
      <xdr:colOff>189865</xdr:colOff>
      <xdr:row>99</xdr:row>
      <xdr:rowOff>75509</xdr:rowOff>
    </xdr:to>
    <xdr:cxnSp macro="">
      <xdr:nvCxnSpPr>
        <xdr:cNvPr id="444" name="直線コネクタ 443"/>
        <xdr:cNvCxnSpPr/>
      </xdr:nvCxnSpPr>
      <xdr:spPr>
        <a:xfrm flipV="1">
          <a:off x="10475595" y="15572989"/>
          <a:ext cx="1270" cy="14760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79336</xdr:rowOff>
    </xdr:from>
    <xdr:ext cx="469744" cy="259045"/>
    <xdr:sp macro="" textlink="">
      <xdr:nvSpPr>
        <xdr:cNvPr id="445" name="普通建設事業費 （ うち更新整備　）最小値テキスト"/>
        <xdr:cNvSpPr txBox="1"/>
      </xdr:nvSpPr>
      <xdr:spPr>
        <a:xfrm>
          <a:off x="10528300" y="17052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75509</xdr:rowOff>
    </xdr:from>
    <xdr:to>
      <xdr:col>55</xdr:col>
      <xdr:colOff>88900</xdr:colOff>
      <xdr:row>99</xdr:row>
      <xdr:rowOff>75509</xdr:rowOff>
    </xdr:to>
    <xdr:cxnSp macro="">
      <xdr:nvCxnSpPr>
        <xdr:cNvPr id="446" name="直線コネクタ 445"/>
        <xdr:cNvCxnSpPr/>
      </xdr:nvCxnSpPr>
      <xdr:spPr>
        <a:xfrm>
          <a:off x="10388600" y="170490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89166</xdr:rowOff>
    </xdr:from>
    <xdr:ext cx="534377" cy="259045"/>
    <xdr:sp macro="" textlink="">
      <xdr:nvSpPr>
        <xdr:cNvPr id="447" name="普通建設事業費 （ うち更新整備　）最大値テキスト"/>
        <xdr:cNvSpPr txBox="1"/>
      </xdr:nvSpPr>
      <xdr:spPr>
        <a:xfrm>
          <a:off x="10528300" y="15348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142489</xdr:rowOff>
    </xdr:from>
    <xdr:to>
      <xdr:col>55</xdr:col>
      <xdr:colOff>88900</xdr:colOff>
      <xdr:row>90</xdr:row>
      <xdr:rowOff>142489</xdr:rowOff>
    </xdr:to>
    <xdr:cxnSp macro="">
      <xdr:nvCxnSpPr>
        <xdr:cNvPr id="448" name="直線コネクタ 447"/>
        <xdr:cNvCxnSpPr/>
      </xdr:nvCxnSpPr>
      <xdr:spPr>
        <a:xfrm>
          <a:off x="10388600" y="15572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63393</xdr:rowOff>
    </xdr:from>
    <xdr:to>
      <xdr:col>55</xdr:col>
      <xdr:colOff>0</xdr:colOff>
      <xdr:row>97</xdr:row>
      <xdr:rowOff>136775</xdr:rowOff>
    </xdr:to>
    <xdr:cxnSp macro="">
      <xdr:nvCxnSpPr>
        <xdr:cNvPr id="449" name="直線コネクタ 448"/>
        <xdr:cNvCxnSpPr/>
      </xdr:nvCxnSpPr>
      <xdr:spPr>
        <a:xfrm>
          <a:off x="9639300" y="16694043"/>
          <a:ext cx="838200" cy="73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70446</xdr:rowOff>
    </xdr:from>
    <xdr:ext cx="534377" cy="259045"/>
    <xdr:sp macro="" textlink="">
      <xdr:nvSpPr>
        <xdr:cNvPr id="450" name="普通建設事業費 （ うち更新整備　）平均値テキスト"/>
        <xdr:cNvSpPr txBox="1"/>
      </xdr:nvSpPr>
      <xdr:spPr>
        <a:xfrm>
          <a:off x="10528300" y="165296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47569</xdr:rowOff>
    </xdr:from>
    <xdr:to>
      <xdr:col>55</xdr:col>
      <xdr:colOff>50800</xdr:colOff>
      <xdr:row>97</xdr:row>
      <xdr:rowOff>149169</xdr:rowOff>
    </xdr:to>
    <xdr:sp macro="" textlink="">
      <xdr:nvSpPr>
        <xdr:cNvPr id="451" name="フローチャート: 判断 450"/>
        <xdr:cNvSpPr/>
      </xdr:nvSpPr>
      <xdr:spPr>
        <a:xfrm>
          <a:off x="10426700" y="166782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63393</xdr:rowOff>
    </xdr:from>
    <xdr:to>
      <xdr:col>50</xdr:col>
      <xdr:colOff>114300</xdr:colOff>
      <xdr:row>97</xdr:row>
      <xdr:rowOff>160548</xdr:rowOff>
    </xdr:to>
    <xdr:cxnSp macro="">
      <xdr:nvCxnSpPr>
        <xdr:cNvPr id="452" name="直線コネクタ 451"/>
        <xdr:cNvCxnSpPr/>
      </xdr:nvCxnSpPr>
      <xdr:spPr>
        <a:xfrm flipV="1">
          <a:off x="8750300" y="16694043"/>
          <a:ext cx="889000" cy="97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80807</xdr:rowOff>
    </xdr:from>
    <xdr:to>
      <xdr:col>50</xdr:col>
      <xdr:colOff>165100</xdr:colOff>
      <xdr:row>98</xdr:row>
      <xdr:rowOff>10957</xdr:rowOff>
    </xdr:to>
    <xdr:sp macro="" textlink="">
      <xdr:nvSpPr>
        <xdr:cNvPr id="453" name="フローチャート: 判断 452"/>
        <xdr:cNvSpPr/>
      </xdr:nvSpPr>
      <xdr:spPr>
        <a:xfrm>
          <a:off x="9588500" y="16711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98</xdr:row>
      <xdr:rowOff>2084</xdr:rowOff>
    </xdr:from>
    <xdr:ext cx="534377" cy="259045"/>
    <xdr:sp macro="" textlink="">
      <xdr:nvSpPr>
        <xdr:cNvPr id="454" name="テキスト ボックス 453"/>
        <xdr:cNvSpPr txBox="1"/>
      </xdr:nvSpPr>
      <xdr:spPr>
        <a:xfrm>
          <a:off x="9359411" y="16804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160548</xdr:rowOff>
    </xdr:from>
    <xdr:to>
      <xdr:col>45</xdr:col>
      <xdr:colOff>177800</xdr:colOff>
      <xdr:row>98</xdr:row>
      <xdr:rowOff>87671</xdr:rowOff>
    </xdr:to>
    <xdr:cxnSp macro="">
      <xdr:nvCxnSpPr>
        <xdr:cNvPr id="455" name="直線コネクタ 454"/>
        <xdr:cNvCxnSpPr/>
      </xdr:nvCxnSpPr>
      <xdr:spPr>
        <a:xfrm flipV="1">
          <a:off x="7861300" y="16791198"/>
          <a:ext cx="889000" cy="98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105359</xdr:rowOff>
    </xdr:from>
    <xdr:to>
      <xdr:col>46</xdr:col>
      <xdr:colOff>38100</xdr:colOff>
      <xdr:row>98</xdr:row>
      <xdr:rowOff>35509</xdr:rowOff>
    </xdr:to>
    <xdr:sp macro="" textlink="">
      <xdr:nvSpPr>
        <xdr:cNvPr id="456" name="フローチャート: 判断 455"/>
        <xdr:cNvSpPr/>
      </xdr:nvSpPr>
      <xdr:spPr>
        <a:xfrm>
          <a:off x="8699500" y="16736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52036</xdr:rowOff>
    </xdr:from>
    <xdr:ext cx="534377" cy="259045"/>
    <xdr:sp macro="" textlink="">
      <xdr:nvSpPr>
        <xdr:cNvPr id="457" name="テキスト ボックス 456"/>
        <xdr:cNvSpPr txBox="1"/>
      </xdr:nvSpPr>
      <xdr:spPr>
        <a:xfrm>
          <a:off x="8483111" y="16511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50043</xdr:rowOff>
    </xdr:from>
    <xdr:to>
      <xdr:col>41</xdr:col>
      <xdr:colOff>50800</xdr:colOff>
      <xdr:row>98</xdr:row>
      <xdr:rowOff>87671</xdr:rowOff>
    </xdr:to>
    <xdr:cxnSp macro="">
      <xdr:nvCxnSpPr>
        <xdr:cNvPr id="458" name="直線コネクタ 457"/>
        <xdr:cNvCxnSpPr/>
      </xdr:nvCxnSpPr>
      <xdr:spPr>
        <a:xfrm>
          <a:off x="6972300" y="16852143"/>
          <a:ext cx="889000" cy="37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6147</xdr:rowOff>
    </xdr:from>
    <xdr:to>
      <xdr:col>41</xdr:col>
      <xdr:colOff>101600</xdr:colOff>
      <xdr:row>98</xdr:row>
      <xdr:rowOff>107747</xdr:rowOff>
    </xdr:to>
    <xdr:sp macro="" textlink="">
      <xdr:nvSpPr>
        <xdr:cNvPr id="459" name="フローチャート: 判断 458"/>
        <xdr:cNvSpPr/>
      </xdr:nvSpPr>
      <xdr:spPr>
        <a:xfrm>
          <a:off x="7810500" y="16808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124274</xdr:rowOff>
    </xdr:from>
    <xdr:ext cx="534377" cy="259045"/>
    <xdr:sp macro="" textlink="">
      <xdr:nvSpPr>
        <xdr:cNvPr id="460" name="テキスト ボックス 459"/>
        <xdr:cNvSpPr txBox="1"/>
      </xdr:nvSpPr>
      <xdr:spPr>
        <a:xfrm>
          <a:off x="7594111" y="16583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9027</xdr:rowOff>
    </xdr:from>
    <xdr:to>
      <xdr:col>36</xdr:col>
      <xdr:colOff>165100</xdr:colOff>
      <xdr:row>98</xdr:row>
      <xdr:rowOff>110627</xdr:rowOff>
    </xdr:to>
    <xdr:sp macro="" textlink="">
      <xdr:nvSpPr>
        <xdr:cNvPr id="461" name="フローチャート: 判断 460"/>
        <xdr:cNvSpPr/>
      </xdr:nvSpPr>
      <xdr:spPr>
        <a:xfrm>
          <a:off x="6921500" y="16811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101754</xdr:rowOff>
    </xdr:from>
    <xdr:ext cx="534377" cy="259045"/>
    <xdr:sp macro="" textlink="">
      <xdr:nvSpPr>
        <xdr:cNvPr id="462" name="テキスト ボックス 461"/>
        <xdr:cNvSpPr txBox="1"/>
      </xdr:nvSpPr>
      <xdr:spPr>
        <a:xfrm>
          <a:off x="6705111" y="16903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85975</xdr:rowOff>
    </xdr:from>
    <xdr:to>
      <xdr:col>55</xdr:col>
      <xdr:colOff>50800</xdr:colOff>
      <xdr:row>98</xdr:row>
      <xdr:rowOff>16125</xdr:rowOff>
    </xdr:to>
    <xdr:sp macro="" textlink="">
      <xdr:nvSpPr>
        <xdr:cNvPr id="468" name="楕円 467"/>
        <xdr:cNvSpPr/>
      </xdr:nvSpPr>
      <xdr:spPr>
        <a:xfrm>
          <a:off x="10426700" y="16716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64402</xdr:rowOff>
    </xdr:from>
    <xdr:ext cx="534377" cy="259045"/>
    <xdr:sp macro="" textlink="">
      <xdr:nvSpPr>
        <xdr:cNvPr id="469" name="普通建設事業費 （ うち更新整備　）該当値テキスト"/>
        <xdr:cNvSpPr txBox="1"/>
      </xdr:nvSpPr>
      <xdr:spPr>
        <a:xfrm>
          <a:off x="10528300" y="166950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12593</xdr:rowOff>
    </xdr:from>
    <xdr:to>
      <xdr:col>50</xdr:col>
      <xdr:colOff>165100</xdr:colOff>
      <xdr:row>97</xdr:row>
      <xdr:rowOff>114193</xdr:rowOff>
    </xdr:to>
    <xdr:sp macro="" textlink="">
      <xdr:nvSpPr>
        <xdr:cNvPr id="470" name="楕円 469"/>
        <xdr:cNvSpPr/>
      </xdr:nvSpPr>
      <xdr:spPr>
        <a:xfrm>
          <a:off x="9588500" y="16643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95</xdr:row>
      <xdr:rowOff>130720</xdr:rowOff>
    </xdr:from>
    <xdr:ext cx="534377" cy="259045"/>
    <xdr:sp macro="" textlink="">
      <xdr:nvSpPr>
        <xdr:cNvPr id="471" name="テキスト ボックス 470"/>
        <xdr:cNvSpPr txBox="1"/>
      </xdr:nvSpPr>
      <xdr:spPr>
        <a:xfrm>
          <a:off x="9359411" y="16418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109748</xdr:rowOff>
    </xdr:from>
    <xdr:to>
      <xdr:col>46</xdr:col>
      <xdr:colOff>38100</xdr:colOff>
      <xdr:row>98</xdr:row>
      <xdr:rowOff>39898</xdr:rowOff>
    </xdr:to>
    <xdr:sp macro="" textlink="">
      <xdr:nvSpPr>
        <xdr:cNvPr id="472" name="楕円 471"/>
        <xdr:cNvSpPr/>
      </xdr:nvSpPr>
      <xdr:spPr>
        <a:xfrm>
          <a:off x="8699500" y="167403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31025</xdr:rowOff>
    </xdr:from>
    <xdr:ext cx="534377" cy="259045"/>
    <xdr:sp macro="" textlink="">
      <xdr:nvSpPr>
        <xdr:cNvPr id="473" name="テキスト ボックス 472"/>
        <xdr:cNvSpPr txBox="1"/>
      </xdr:nvSpPr>
      <xdr:spPr>
        <a:xfrm>
          <a:off x="8483111" y="16833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36871</xdr:rowOff>
    </xdr:from>
    <xdr:to>
      <xdr:col>41</xdr:col>
      <xdr:colOff>101600</xdr:colOff>
      <xdr:row>98</xdr:row>
      <xdr:rowOff>138471</xdr:rowOff>
    </xdr:to>
    <xdr:sp macro="" textlink="">
      <xdr:nvSpPr>
        <xdr:cNvPr id="474" name="楕円 473"/>
        <xdr:cNvSpPr/>
      </xdr:nvSpPr>
      <xdr:spPr>
        <a:xfrm>
          <a:off x="7810500" y="16838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129598</xdr:rowOff>
    </xdr:from>
    <xdr:ext cx="534377" cy="259045"/>
    <xdr:sp macro="" textlink="">
      <xdr:nvSpPr>
        <xdr:cNvPr id="475" name="テキスト ボックス 474"/>
        <xdr:cNvSpPr txBox="1"/>
      </xdr:nvSpPr>
      <xdr:spPr>
        <a:xfrm>
          <a:off x="7594111" y="16931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170693</xdr:rowOff>
    </xdr:from>
    <xdr:to>
      <xdr:col>36</xdr:col>
      <xdr:colOff>165100</xdr:colOff>
      <xdr:row>98</xdr:row>
      <xdr:rowOff>100843</xdr:rowOff>
    </xdr:to>
    <xdr:sp macro="" textlink="">
      <xdr:nvSpPr>
        <xdr:cNvPr id="476" name="楕円 475"/>
        <xdr:cNvSpPr/>
      </xdr:nvSpPr>
      <xdr:spPr>
        <a:xfrm>
          <a:off x="6921500" y="1680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117370</xdr:rowOff>
    </xdr:from>
    <xdr:ext cx="534377" cy="259045"/>
    <xdr:sp macro="" textlink="">
      <xdr:nvSpPr>
        <xdr:cNvPr id="477" name="テキスト ボックス 476"/>
        <xdr:cNvSpPr txBox="1"/>
      </xdr:nvSpPr>
      <xdr:spPr>
        <a:xfrm>
          <a:off x="6705111" y="16576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8" name="正方形/長方形 47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9" name="正方形/長方形 478"/>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80" name="正方形/長方形 479"/>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81" name="正方形/長方形 480"/>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82" name="正方形/長方形 481"/>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486" name="直線コネクタ 485"/>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487" name="テキスト ボックス 486"/>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88" name="直線コネクタ 487"/>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89" name="テキスト ボックス 488"/>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0" name="直線コネクタ 489"/>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1" name="テキスト ボックス 490"/>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2" name="直線コネクタ 491"/>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493" name="テキスト ボックス 492"/>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124978</xdr:rowOff>
    </xdr:from>
    <xdr:to>
      <xdr:col>85</xdr:col>
      <xdr:colOff>126364</xdr:colOff>
      <xdr:row>38</xdr:row>
      <xdr:rowOff>139174</xdr:rowOff>
    </xdr:to>
    <xdr:cxnSp macro="">
      <xdr:nvCxnSpPr>
        <xdr:cNvPr id="497" name="直線コネクタ 496"/>
        <xdr:cNvCxnSpPr/>
      </xdr:nvCxnSpPr>
      <xdr:spPr>
        <a:xfrm flipV="1">
          <a:off x="16317595" y="5439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143001</xdr:rowOff>
    </xdr:from>
    <xdr:ext cx="313932" cy="259045"/>
    <xdr:sp macro="" textlink="">
      <xdr:nvSpPr>
        <xdr:cNvPr id="498" name="災害復旧事業費最小値テキスト"/>
        <xdr:cNvSpPr txBox="1"/>
      </xdr:nvSpPr>
      <xdr:spPr>
        <a:xfrm>
          <a:off x="16370300" y="6658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139174</xdr:rowOff>
    </xdr:from>
    <xdr:to>
      <xdr:col>86</xdr:col>
      <xdr:colOff>25400</xdr:colOff>
      <xdr:row>38</xdr:row>
      <xdr:rowOff>139174</xdr:rowOff>
    </xdr:to>
    <xdr:cxnSp macro="">
      <xdr:nvCxnSpPr>
        <xdr:cNvPr id="499" name="直線コネクタ 498"/>
        <xdr:cNvCxnSpPr/>
      </xdr:nvCxnSpPr>
      <xdr:spPr>
        <a:xfrm>
          <a:off x="16230600" y="6654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71655</xdr:rowOff>
    </xdr:from>
    <xdr:ext cx="534377" cy="259045"/>
    <xdr:sp macro="" textlink="">
      <xdr:nvSpPr>
        <xdr:cNvPr id="500" name="災害復旧事業費最大値テキスト"/>
        <xdr:cNvSpPr txBox="1"/>
      </xdr:nvSpPr>
      <xdr:spPr>
        <a:xfrm>
          <a:off x="16370300" y="5215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124978</xdr:rowOff>
    </xdr:from>
    <xdr:to>
      <xdr:col>86</xdr:col>
      <xdr:colOff>25400</xdr:colOff>
      <xdr:row>31</xdr:row>
      <xdr:rowOff>124978</xdr:rowOff>
    </xdr:to>
    <xdr:cxnSp macro="">
      <xdr:nvCxnSpPr>
        <xdr:cNvPr id="501" name="直線コネクタ 500"/>
        <xdr:cNvCxnSpPr/>
      </xdr:nvCxnSpPr>
      <xdr:spPr>
        <a:xfrm>
          <a:off x="16230600" y="5439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129413</xdr:rowOff>
    </xdr:from>
    <xdr:to>
      <xdr:col>85</xdr:col>
      <xdr:colOff>127000</xdr:colOff>
      <xdr:row>38</xdr:row>
      <xdr:rowOff>133779</xdr:rowOff>
    </xdr:to>
    <xdr:cxnSp macro="">
      <xdr:nvCxnSpPr>
        <xdr:cNvPr id="502" name="直線コネクタ 501"/>
        <xdr:cNvCxnSpPr/>
      </xdr:nvCxnSpPr>
      <xdr:spPr>
        <a:xfrm flipV="1">
          <a:off x="15481300" y="6644513"/>
          <a:ext cx="838200" cy="4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29389</xdr:rowOff>
    </xdr:from>
    <xdr:ext cx="469744" cy="259045"/>
    <xdr:sp macro="" textlink="">
      <xdr:nvSpPr>
        <xdr:cNvPr id="503" name="災害復旧事業費平均値テキスト"/>
        <xdr:cNvSpPr txBox="1"/>
      </xdr:nvSpPr>
      <xdr:spPr>
        <a:xfrm>
          <a:off x="16370300" y="637303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6513</xdr:rowOff>
    </xdr:from>
    <xdr:to>
      <xdr:col>85</xdr:col>
      <xdr:colOff>177800</xdr:colOff>
      <xdr:row>38</xdr:row>
      <xdr:rowOff>108113</xdr:rowOff>
    </xdr:to>
    <xdr:sp macro="" textlink="">
      <xdr:nvSpPr>
        <xdr:cNvPr id="504" name="フローチャート: 判断 503"/>
        <xdr:cNvSpPr/>
      </xdr:nvSpPr>
      <xdr:spPr>
        <a:xfrm>
          <a:off x="16268700" y="6521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155130</xdr:rowOff>
    </xdr:from>
    <xdr:to>
      <xdr:col>81</xdr:col>
      <xdr:colOff>50800</xdr:colOff>
      <xdr:row>38</xdr:row>
      <xdr:rowOff>133779</xdr:rowOff>
    </xdr:to>
    <xdr:cxnSp macro="">
      <xdr:nvCxnSpPr>
        <xdr:cNvPr id="505" name="直線コネクタ 504"/>
        <xdr:cNvCxnSpPr/>
      </xdr:nvCxnSpPr>
      <xdr:spPr>
        <a:xfrm>
          <a:off x="14592300" y="6498780"/>
          <a:ext cx="889000" cy="150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11656</xdr:rowOff>
    </xdr:from>
    <xdr:to>
      <xdr:col>81</xdr:col>
      <xdr:colOff>101600</xdr:colOff>
      <xdr:row>38</xdr:row>
      <xdr:rowOff>113256</xdr:rowOff>
    </xdr:to>
    <xdr:sp macro="" textlink="">
      <xdr:nvSpPr>
        <xdr:cNvPr id="506" name="フローチャート: 判断 505"/>
        <xdr:cNvSpPr/>
      </xdr:nvSpPr>
      <xdr:spPr>
        <a:xfrm>
          <a:off x="15430500" y="652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36</xdr:row>
      <xdr:rowOff>129783</xdr:rowOff>
    </xdr:from>
    <xdr:ext cx="469744" cy="259045"/>
    <xdr:sp macro="" textlink="">
      <xdr:nvSpPr>
        <xdr:cNvPr id="507" name="テキスト ボックス 506"/>
        <xdr:cNvSpPr txBox="1"/>
      </xdr:nvSpPr>
      <xdr:spPr>
        <a:xfrm>
          <a:off x="15233728" y="6301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155130</xdr:rowOff>
    </xdr:from>
    <xdr:to>
      <xdr:col>76</xdr:col>
      <xdr:colOff>114300</xdr:colOff>
      <xdr:row>38</xdr:row>
      <xdr:rowOff>32166</xdr:rowOff>
    </xdr:to>
    <xdr:cxnSp macro="">
      <xdr:nvCxnSpPr>
        <xdr:cNvPr id="508" name="直線コネクタ 507"/>
        <xdr:cNvCxnSpPr/>
      </xdr:nvCxnSpPr>
      <xdr:spPr>
        <a:xfrm flipV="1">
          <a:off x="13703300" y="6498780"/>
          <a:ext cx="889000" cy="48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170693</xdr:rowOff>
    </xdr:from>
    <xdr:to>
      <xdr:col>76</xdr:col>
      <xdr:colOff>165100</xdr:colOff>
      <xdr:row>38</xdr:row>
      <xdr:rowOff>100843</xdr:rowOff>
    </xdr:to>
    <xdr:sp macro="" textlink="">
      <xdr:nvSpPr>
        <xdr:cNvPr id="509" name="フローチャート: 判断 508"/>
        <xdr:cNvSpPr/>
      </xdr:nvSpPr>
      <xdr:spPr>
        <a:xfrm>
          <a:off x="14541500" y="6514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38</xdr:row>
      <xdr:rowOff>91970</xdr:rowOff>
    </xdr:from>
    <xdr:ext cx="469744" cy="259045"/>
    <xdr:sp macro="" textlink="">
      <xdr:nvSpPr>
        <xdr:cNvPr id="510" name="テキスト ボックス 509"/>
        <xdr:cNvSpPr txBox="1"/>
      </xdr:nvSpPr>
      <xdr:spPr>
        <a:xfrm>
          <a:off x="14357428" y="6607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32166</xdr:rowOff>
    </xdr:from>
    <xdr:to>
      <xdr:col>71</xdr:col>
      <xdr:colOff>177800</xdr:colOff>
      <xdr:row>38</xdr:row>
      <xdr:rowOff>132865</xdr:rowOff>
    </xdr:to>
    <xdr:cxnSp macro="">
      <xdr:nvCxnSpPr>
        <xdr:cNvPr id="511" name="直線コネクタ 510"/>
        <xdr:cNvCxnSpPr/>
      </xdr:nvCxnSpPr>
      <xdr:spPr>
        <a:xfrm flipV="1">
          <a:off x="12814300" y="6547266"/>
          <a:ext cx="889000" cy="100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2192</xdr:rowOff>
    </xdr:from>
    <xdr:to>
      <xdr:col>72</xdr:col>
      <xdr:colOff>38100</xdr:colOff>
      <xdr:row>38</xdr:row>
      <xdr:rowOff>103792</xdr:rowOff>
    </xdr:to>
    <xdr:sp macro="" textlink="">
      <xdr:nvSpPr>
        <xdr:cNvPr id="512" name="フローチャート: 判断 511"/>
        <xdr:cNvSpPr/>
      </xdr:nvSpPr>
      <xdr:spPr>
        <a:xfrm>
          <a:off x="13652500" y="6517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38</xdr:row>
      <xdr:rowOff>94919</xdr:rowOff>
    </xdr:from>
    <xdr:ext cx="469744" cy="259045"/>
    <xdr:sp macro="" textlink="">
      <xdr:nvSpPr>
        <xdr:cNvPr id="513" name="テキスト ボックス 512"/>
        <xdr:cNvSpPr txBox="1"/>
      </xdr:nvSpPr>
      <xdr:spPr>
        <a:xfrm>
          <a:off x="13468428" y="6610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31201</xdr:rowOff>
    </xdr:from>
    <xdr:to>
      <xdr:col>67</xdr:col>
      <xdr:colOff>101600</xdr:colOff>
      <xdr:row>38</xdr:row>
      <xdr:rowOff>132801</xdr:rowOff>
    </xdr:to>
    <xdr:sp macro="" textlink="">
      <xdr:nvSpPr>
        <xdr:cNvPr id="514" name="フローチャート: 判断 513"/>
        <xdr:cNvSpPr/>
      </xdr:nvSpPr>
      <xdr:spPr>
        <a:xfrm>
          <a:off x="12763500" y="6546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149328</xdr:rowOff>
    </xdr:from>
    <xdr:ext cx="469744" cy="259045"/>
    <xdr:sp macro="" textlink="">
      <xdr:nvSpPr>
        <xdr:cNvPr id="515" name="テキスト ボックス 514"/>
        <xdr:cNvSpPr txBox="1"/>
      </xdr:nvSpPr>
      <xdr:spPr>
        <a:xfrm>
          <a:off x="12579428" y="63215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78613</xdr:rowOff>
    </xdr:from>
    <xdr:to>
      <xdr:col>85</xdr:col>
      <xdr:colOff>177800</xdr:colOff>
      <xdr:row>39</xdr:row>
      <xdr:rowOff>8763</xdr:rowOff>
    </xdr:to>
    <xdr:sp macro="" textlink="">
      <xdr:nvSpPr>
        <xdr:cNvPr id="521" name="楕円 520"/>
        <xdr:cNvSpPr/>
      </xdr:nvSpPr>
      <xdr:spPr>
        <a:xfrm>
          <a:off x="16268700" y="6593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164990</xdr:rowOff>
    </xdr:from>
    <xdr:ext cx="378565" cy="259045"/>
    <xdr:sp macro="" textlink="">
      <xdr:nvSpPr>
        <xdr:cNvPr id="522" name="災害復旧事業費該当値テキスト"/>
        <xdr:cNvSpPr txBox="1"/>
      </xdr:nvSpPr>
      <xdr:spPr>
        <a:xfrm>
          <a:off x="16370300" y="65086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82979</xdr:rowOff>
    </xdr:from>
    <xdr:to>
      <xdr:col>81</xdr:col>
      <xdr:colOff>101600</xdr:colOff>
      <xdr:row>39</xdr:row>
      <xdr:rowOff>13129</xdr:rowOff>
    </xdr:to>
    <xdr:sp macro="" textlink="">
      <xdr:nvSpPr>
        <xdr:cNvPr id="523" name="楕円 522"/>
        <xdr:cNvSpPr/>
      </xdr:nvSpPr>
      <xdr:spPr>
        <a:xfrm>
          <a:off x="15430500" y="6598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39</xdr:row>
      <xdr:rowOff>4256</xdr:rowOff>
    </xdr:from>
    <xdr:ext cx="378565" cy="259045"/>
    <xdr:sp macro="" textlink="">
      <xdr:nvSpPr>
        <xdr:cNvPr id="524" name="テキスト ボックス 523"/>
        <xdr:cNvSpPr txBox="1"/>
      </xdr:nvSpPr>
      <xdr:spPr>
        <a:xfrm>
          <a:off x="15279317" y="66908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104330</xdr:rowOff>
    </xdr:from>
    <xdr:to>
      <xdr:col>76</xdr:col>
      <xdr:colOff>165100</xdr:colOff>
      <xdr:row>38</xdr:row>
      <xdr:rowOff>34480</xdr:rowOff>
    </xdr:to>
    <xdr:sp macro="" textlink="">
      <xdr:nvSpPr>
        <xdr:cNvPr id="525" name="楕円 524"/>
        <xdr:cNvSpPr/>
      </xdr:nvSpPr>
      <xdr:spPr>
        <a:xfrm>
          <a:off x="14541500" y="6447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36</xdr:row>
      <xdr:rowOff>51007</xdr:rowOff>
    </xdr:from>
    <xdr:ext cx="469744" cy="259045"/>
    <xdr:sp macro="" textlink="">
      <xdr:nvSpPr>
        <xdr:cNvPr id="526" name="テキスト ボックス 525"/>
        <xdr:cNvSpPr txBox="1"/>
      </xdr:nvSpPr>
      <xdr:spPr>
        <a:xfrm>
          <a:off x="14357428" y="6223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152817</xdr:rowOff>
    </xdr:from>
    <xdr:to>
      <xdr:col>72</xdr:col>
      <xdr:colOff>38100</xdr:colOff>
      <xdr:row>38</xdr:row>
      <xdr:rowOff>82967</xdr:rowOff>
    </xdr:to>
    <xdr:sp macro="" textlink="">
      <xdr:nvSpPr>
        <xdr:cNvPr id="527" name="楕円 526"/>
        <xdr:cNvSpPr/>
      </xdr:nvSpPr>
      <xdr:spPr>
        <a:xfrm>
          <a:off x="13652500" y="6496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36</xdr:row>
      <xdr:rowOff>99494</xdr:rowOff>
    </xdr:from>
    <xdr:ext cx="469744" cy="259045"/>
    <xdr:sp macro="" textlink="">
      <xdr:nvSpPr>
        <xdr:cNvPr id="528" name="テキスト ボックス 527"/>
        <xdr:cNvSpPr txBox="1"/>
      </xdr:nvSpPr>
      <xdr:spPr>
        <a:xfrm>
          <a:off x="13468428" y="6271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82065</xdr:rowOff>
    </xdr:from>
    <xdr:to>
      <xdr:col>67</xdr:col>
      <xdr:colOff>101600</xdr:colOff>
      <xdr:row>39</xdr:row>
      <xdr:rowOff>12215</xdr:rowOff>
    </xdr:to>
    <xdr:sp macro="" textlink="">
      <xdr:nvSpPr>
        <xdr:cNvPr id="529" name="楕円 528"/>
        <xdr:cNvSpPr/>
      </xdr:nvSpPr>
      <xdr:spPr>
        <a:xfrm>
          <a:off x="12763500" y="6597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3342</xdr:rowOff>
    </xdr:from>
    <xdr:ext cx="378565" cy="259045"/>
    <xdr:sp macro="" textlink="">
      <xdr:nvSpPr>
        <xdr:cNvPr id="530" name="テキスト ボックス 529"/>
        <xdr:cNvSpPr txBox="1"/>
      </xdr:nvSpPr>
      <xdr:spPr>
        <a:xfrm>
          <a:off x="12625017" y="6689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39" name="直線コネクタ 538"/>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40" name="テキスト ボックス 539"/>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41" name="直線コネクタ 54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42" name="テキスト ボックス 541"/>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43"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44" name="直線コネクタ 543"/>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45"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6" name="直線コネクタ 545"/>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47"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48" name="直線コネクタ 547"/>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49" name="直線コネクタ 548"/>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50"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51" name="フローチャート: 判断 550"/>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52" name="直線コネクタ 551"/>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53" name="フローチャート: 判断 552"/>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55</xdr:row>
      <xdr:rowOff>10177</xdr:rowOff>
    </xdr:from>
    <xdr:ext cx="249299" cy="259045"/>
    <xdr:sp macro="" textlink="">
      <xdr:nvSpPr>
        <xdr:cNvPr id="554" name="テキスト ボックス 553"/>
        <xdr:cNvSpPr txBox="1"/>
      </xdr:nvSpPr>
      <xdr:spPr>
        <a:xfrm>
          <a:off x="15343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55" name="直線コネクタ 554"/>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56" name="フローチャート: 判断 555"/>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57" name="テキスト ボックス 556"/>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58" name="直線コネクタ 557"/>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59" name="フローチャート: 判断 558"/>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60" name="テキスト ボックス 559"/>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61" name="フローチャート: 判断 560"/>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62" name="テキスト ボックス 561"/>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63" name="テキスト ボックス 56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64" name="テキスト ボックス 56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65" name="テキスト ボックス 56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66" name="テキスト ボックス 56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67" name="テキスト ボックス 56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楕円 567"/>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69"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70" name="楕円 569"/>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103950</xdr:colOff>
      <xdr:row>53</xdr:row>
      <xdr:rowOff>35577</xdr:rowOff>
    </xdr:from>
    <xdr:ext cx="249299" cy="259045"/>
    <xdr:sp macro="" textlink="">
      <xdr:nvSpPr>
        <xdr:cNvPr id="571" name="テキスト ボックス 570"/>
        <xdr:cNvSpPr txBox="1"/>
      </xdr:nvSpPr>
      <xdr:spPr>
        <a:xfrm>
          <a:off x="15343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72" name="楕円 571"/>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73" name="テキスト ボックス 572"/>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74" name="楕円 573"/>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75" name="テキスト ボックス 574"/>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楕円 575"/>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77" name="テキスト ボックス 576"/>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78" name="正方形/長方形 57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79" name="正方形/長方形 578"/>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0" name="正方形/長方形 579"/>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81" name="正方形/長方形 580"/>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82" name="正方形/長方形 581"/>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83" name="正方形/長方形 58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84" name="テキスト ボックス 58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85" name="直線コネクタ 58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80</xdr:row>
      <xdr:rowOff>111777</xdr:rowOff>
    </xdr:from>
    <xdr:ext cx="531299" cy="259045"/>
    <xdr:sp macro="" textlink="">
      <xdr:nvSpPr>
        <xdr:cNvPr id="586" name="テキスト ボックス 585"/>
        <xdr:cNvSpPr txBox="1"/>
      </xdr:nvSpPr>
      <xdr:spPr>
        <a:xfrm>
          <a:off x="11914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98879</xdr:rowOff>
    </xdr:from>
    <xdr:to>
      <xdr:col>89</xdr:col>
      <xdr:colOff>177800</xdr:colOff>
      <xdr:row>79</xdr:row>
      <xdr:rowOff>98879</xdr:rowOff>
    </xdr:to>
    <xdr:cxnSp macro="">
      <xdr:nvCxnSpPr>
        <xdr:cNvPr id="587" name="直線コネクタ 586"/>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78</xdr:row>
      <xdr:rowOff>128106</xdr:rowOff>
    </xdr:from>
    <xdr:ext cx="531299" cy="259045"/>
    <xdr:sp macro="" textlink="">
      <xdr:nvSpPr>
        <xdr:cNvPr id="588" name="テキスト ボックス 587"/>
        <xdr:cNvSpPr txBox="1"/>
      </xdr:nvSpPr>
      <xdr:spPr>
        <a:xfrm>
          <a:off x="11914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589" name="直線コネクタ 588"/>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590" name="テキスト ボックス 589"/>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591" name="直線コネクタ 590"/>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592" name="テキスト ボックス 591"/>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593" name="直線コネクタ 592"/>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594" name="テキスト ボックス 593"/>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595" name="直線コネクタ 594"/>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596" name="テキスト ボックス 595"/>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597" name="直線コネクタ 596"/>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38299</xdr:rowOff>
    </xdr:from>
    <xdr:ext cx="531299" cy="259045"/>
    <xdr:sp macro="" textlink="">
      <xdr:nvSpPr>
        <xdr:cNvPr id="598" name="テキスト ボックス 597"/>
        <xdr:cNvSpPr txBox="1"/>
      </xdr:nvSpPr>
      <xdr:spPr>
        <a:xfrm>
          <a:off x="11914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599" name="直線コネクタ 59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0" name="テキスト ボックス 599"/>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1"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156127</xdr:rowOff>
    </xdr:from>
    <xdr:to>
      <xdr:col>85</xdr:col>
      <xdr:colOff>126364</xdr:colOff>
      <xdr:row>78</xdr:row>
      <xdr:rowOff>161319</xdr:rowOff>
    </xdr:to>
    <xdr:cxnSp macro="">
      <xdr:nvCxnSpPr>
        <xdr:cNvPr id="602" name="直線コネクタ 601"/>
        <xdr:cNvCxnSpPr/>
      </xdr:nvCxnSpPr>
      <xdr:spPr>
        <a:xfrm flipV="1">
          <a:off x="16317595" y="11986177"/>
          <a:ext cx="1269" cy="15482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165146</xdr:rowOff>
    </xdr:from>
    <xdr:ext cx="534377" cy="259045"/>
    <xdr:sp macro="" textlink="">
      <xdr:nvSpPr>
        <xdr:cNvPr id="603" name="公債費最小値テキスト"/>
        <xdr:cNvSpPr txBox="1"/>
      </xdr:nvSpPr>
      <xdr:spPr>
        <a:xfrm>
          <a:off x="16370300" y="13538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161319</xdr:rowOff>
    </xdr:from>
    <xdr:to>
      <xdr:col>86</xdr:col>
      <xdr:colOff>25400</xdr:colOff>
      <xdr:row>78</xdr:row>
      <xdr:rowOff>161319</xdr:rowOff>
    </xdr:to>
    <xdr:cxnSp macro="">
      <xdr:nvCxnSpPr>
        <xdr:cNvPr id="604" name="直線コネクタ 603"/>
        <xdr:cNvCxnSpPr/>
      </xdr:nvCxnSpPr>
      <xdr:spPr>
        <a:xfrm>
          <a:off x="16230600" y="13534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102804</xdr:rowOff>
    </xdr:from>
    <xdr:ext cx="534377" cy="259045"/>
    <xdr:sp macro="" textlink="">
      <xdr:nvSpPr>
        <xdr:cNvPr id="605" name="公債費最大値テキスト"/>
        <xdr:cNvSpPr txBox="1"/>
      </xdr:nvSpPr>
      <xdr:spPr>
        <a:xfrm>
          <a:off x="16370300" y="11761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80,747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156127</xdr:rowOff>
    </xdr:from>
    <xdr:to>
      <xdr:col>86</xdr:col>
      <xdr:colOff>25400</xdr:colOff>
      <xdr:row>69</xdr:row>
      <xdr:rowOff>156127</xdr:rowOff>
    </xdr:to>
    <xdr:cxnSp macro="">
      <xdr:nvCxnSpPr>
        <xdr:cNvPr id="606" name="直線コネクタ 605"/>
        <xdr:cNvCxnSpPr/>
      </xdr:nvCxnSpPr>
      <xdr:spPr>
        <a:xfrm>
          <a:off x="16230600" y="11986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75202</xdr:rowOff>
    </xdr:from>
    <xdr:to>
      <xdr:col>85</xdr:col>
      <xdr:colOff>127000</xdr:colOff>
      <xdr:row>75</xdr:row>
      <xdr:rowOff>96038</xdr:rowOff>
    </xdr:to>
    <xdr:cxnSp macro="">
      <xdr:nvCxnSpPr>
        <xdr:cNvPr id="607" name="直線コネクタ 606"/>
        <xdr:cNvCxnSpPr/>
      </xdr:nvCxnSpPr>
      <xdr:spPr>
        <a:xfrm>
          <a:off x="15481300" y="12933952"/>
          <a:ext cx="838200" cy="20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4070</xdr:rowOff>
    </xdr:from>
    <xdr:ext cx="534377" cy="259045"/>
    <xdr:sp macro="" textlink="">
      <xdr:nvSpPr>
        <xdr:cNvPr id="608" name="公債費平均値テキスト"/>
        <xdr:cNvSpPr txBox="1"/>
      </xdr:nvSpPr>
      <xdr:spPr>
        <a:xfrm>
          <a:off x="16370300" y="130342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25643</xdr:rowOff>
    </xdr:from>
    <xdr:to>
      <xdr:col>85</xdr:col>
      <xdr:colOff>177800</xdr:colOff>
      <xdr:row>76</xdr:row>
      <xdr:rowOff>127243</xdr:rowOff>
    </xdr:to>
    <xdr:sp macro="" textlink="">
      <xdr:nvSpPr>
        <xdr:cNvPr id="609" name="フローチャート: 判断 608"/>
        <xdr:cNvSpPr/>
      </xdr:nvSpPr>
      <xdr:spPr>
        <a:xfrm>
          <a:off x="16268700" y="13055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68214</xdr:rowOff>
    </xdr:from>
    <xdr:to>
      <xdr:col>81</xdr:col>
      <xdr:colOff>50800</xdr:colOff>
      <xdr:row>75</xdr:row>
      <xdr:rowOff>75202</xdr:rowOff>
    </xdr:to>
    <xdr:cxnSp macro="">
      <xdr:nvCxnSpPr>
        <xdr:cNvPr id="610" name="直線コネクタ 609"/>
        <xdr:cNvCxnSpPr/>
      </xdr:nvCxnSpPr>
      <xdr:spPr>
        <a:xfrm>
          <a:off x="14592300" y="12926964"/>
          <a:ext cx="889000" cy="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75</xdr:row>
      <xdr:rowOff>166199</xdr:rowOff>
    </xdr:from>
    <xdr:to>
      <xdr:col>81</xdr:col>
      <xdr:colOff>101600</xdr:colOff>
      <xdr:row>76</xdr:row>
      <xdr:rowOff>96349</xdr:rowOff>
    </xdr:to>
    <xdr:sp macro="" textlink="">
      <xdr:nvSpPr>
        <xdr:cNvPr id="611" name="フローチャート: 判断 610"/>
        <xdr:cNvSpPr/>
      </xdr:nvSpPr>
      <xdr:spPr>
        <a:xfrm>
          <a:off x="15430500" y="130249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76</xdr:row>
      <xdr:rowOff>87476</xdr:rowOff>
    </xdr:from>
    <xdr:ext cx="534377" cy="259045"/>
    <xdr:sp macro="" textlink="">
      <xdr:nvSpPr>
        <xdr:cNvPr id="612" name="テキスト ボックス 611"/>
        <xdr:cNvSpPr txBox="1"/>
      </xdr:nvSpPr>
      <xdr:spPr>
        <a:xfrm>
          <a:off x="15201411" y="13117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64556</xdr:rowOff>
    </xdr:from>
    <xdr:to>
      <xdr:col>76</xdr:col>
      <xdr:colOff>114300</xdr:colOff>
      <xdr:row>75</xdr:row>
      <xdr:rowOff>68214</xdr:rowOff>
    </xdr:to>
    <xdr:cxnSp macro="">
      <xdr:nvCxnSpPr>
        <xdr:cNvPr id="613" name="直線コネクタ 612"/>
        <xdr:cNvCxnSpPr/>
      </xdr:nvCxnSpPr>
      <xdr:spPr>
        <a:xfrm>
          <a:off x="13703300" y="1292330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64407</xdr:rowOff>
    </xdr:from>
    <xdr:to>
      <xdr:col>76</xdr:col>
      <xdr:colOff>165100</xdr:colOff>
      <xdr:row>76</xdr:row>
      <xdr:rowOff>166007</xdr:rowOff>
    </xdr:to>
    <xdr:sp macro="" textlink="">
      <xdr:nvSpPr>
        <xdr:cNvPr id="614" name="フローチャート: 判断 613"/>
        <xdr:cNvSpPr/>
      </xdr:nvSpPr>
      <xdr:spPr>
        <a:xfrm>
          <a:off x="14541500" y="1309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157134</xdr:rowOff>
    </xdr:from>
    <xdr:ext cx="534377" cy="259045"/>
    <xdr:sp macro="" textlink="">
      <xdr:nvSpPr>
        <xdr:cNvPr id="615" name="テキスト ボックス 614"/>
        <xdr:cNvSpPr txBox="1"/>
      </xdr:nvSpPr>
      <xdr:spPr>
        <a:xfrm>
          <a:off x="14325111" y="131873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64556</xdr:rowOff>
    </xdr:from>
    <xdr:to>
      <xdr:col>71</xdr:col>
      <xdr:colOff>177800</xdr:colOff>
      <xdr:row>75</xdr:row>
      <xdr:rowOff>115664</xdr:rowOff>
    </xdr:to>
    <xdr:cxnSp macro="">
      <xdr:nvCxnSpPr>
        <xdr:cNvPr id="616" name="直線コネクタ 615"/>
        <xdr:cNvCxnSpPr/>
      </xdr:nvCxnSpPr>
      <xdr:spPr>
        <a:xfrm flipV="1">
          <a:off x="12814300" y="12923306"/>
          <a:ext cx="889000" cy="51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44323</xdr:rowOff>
    </xdr:from>
    <xdr:to>
      <xdr:col>72</xdr:col>
      <xdr:colOff>38100</xdr:colOff>
      <xdr:row>76</xdr:row>
      <xdr:rowOff>145923</xdr:rowOff>
    </xdr:to>
    <xdr:sp macro="" textlink="">
      <xdr:nvSpPr>
        <xdr:cNvPr id="617" name="フローチャート: 判断 616"/>
        <xdr:cNvSpPr/>
      </xdr:nvSpPr>
      <xdr:spPr>
        <a:xfrm>
          <a:off x="13652500" y="13074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137050</xdr:rowOff>
    </xdr:from>
    <xdr:ext cx="534377" cy="259045"/>
    <xdr:sp macro="" textlink="">
      <xdr:nvSpPr>
        <xdr:cNvPr id="618" name="テキスト ボックス 617"/>
        <xdr:cNvSpPr txBox="1"/>
      </xdr:nvSpPr>
      <xdr:spPr>
        <a:xfrm>
          <a:off x="13436111" y="13167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45,865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60325</xdr:rowOff>
    </xdr:from>
    <xdr:to>
      <xdr:col>67</xdr:col>
      <xdr:colOff>101600</xdr:colOff>
      <xdr:row>76</xdr:row>
      <xdr:rowOff>161925</xdr:rowOff>
    </xdr:to>
    <xdr:sp macro="" textlink="">
      <xdr:nvSpPr>
        <xdr:cNvPr id="619" name="フローチャート: 判断 618"/>
        <xdr:cNvSpPr/>
      </xdr:nvSpPr>
      <xdr:spPr>
        <a:xfrm>
          <a:off x="12763500" y="13090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153052</xdr:rowOff>
    </xdr:from>
    <xdr:ext cx="534377" cy="259045"/>
    <xdr:sp macro="" textlink="">
      <xdr:nvSpPr>
        <xdr:cNvPr id="620" name="テキスト ボックス 619"/>
        <xdr:cNvSpPr txBox="1"/>
      </xdr:nvSpPr>
      <xdr:spPr>
        <a:xfrm>
          <a:off x="12547111" y="13183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1" name="テキスト ボックス 62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2" name="テキスト ボックス 62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3" name="テキスト ボックス 62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4" name="テキスト ボックス 62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5" name="テキスト ボックス 62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45238</xdr:rowOff>
    </xdr:from>
    <xdr:to>
      <xdr:col>85</xdr:col>
      <xdr:colOff>177800</xdr:colOff>
      <xdr:row>75</xdr:row>
      <xdr:rowOff>146838</xdr:rowOff>
    </xdr:to>
    <xdr:sp macro="" textlink="">
      <xdr:nvSpPr>
        <xdr:cNvPr id="626" name="楕円 625"/>
        <xdr:cNvSpPr/>
      </xdr:nvSpPr>
      <xdr:spPr>
        <a:xfrm>
          <a:off x="16268700" y="12903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68115</xdr:rowOff>
    </xdr:from>
    <xdr:ext cx="534377" cy="259045"/>
    <xdr:sp macro="" textlink="">
      <xdr:nvSpPr>
        <xdr:cNvPr id="627" name="公債費該当値テキスト"/>
        <xdr:cNvSpPr txBox="1"/>
      </xdr:nvSpPr>
      <xdr:spPr>
        <a:xfrm>
          <a:off x="16370300" y="12755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75</xdr:row>
      <xdr:rowOff>24402</xdr:rowOff>
    </xdr:from>
    <xdr:to>
      <xdr:col>81</xdr:col>
      <xdr:colOff>101600</xdr:colOff>
      <xdr:row>75</xdr:row>
      <xdr:rowOff>126002</xdr:rowOff>
    </xdr:to>
    <xdr:sp macro="" textlink="">
      <xdr:nvSpPr>
        <xdr:cNvPr id="628" name="楕円 627"/>
        <xdr:cNvSpPr/>
      </xdr:nvSpPr>
      <xdr:spPr>
        <a:xfrm>
          <a:off x="15430500" y="12883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73</xdr:row>
      <xdr:rowOff>142529</xdr:rowOff>
    </xdr:from>
    <xdr:ext cx="534377" cy="259045"/>
    <xdr:sp macro="" textlink="">
      <xdr:nvSpPr>
        <xdr:cNvPr id="629" name="テキスト ボックス 628"/>
        <xdr:cNvSpPr txBox="1"/>
      </xdr:nvSpPr>
      <xdr:spPr>
        <a:xfrm>
          <a:off x="15201411" y="12658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17414</xdr:rowOff>
    </xdr:from>
    <xdr:to>
      <xdr:col>76</xdr:col>
      <xdr:colOff>165100</xdr:colOff>
      <xdr:row>75</xdr:row>
      <xdr:rowOff>119014</xdr:rowOff>
    </xdr:to>
    <xdr:sp macro="" textlink="">
      <xdr:nvSpPr>
        <xdr:cNvPr id="630" name="楕円 629"/>
        <xdr:cNvSpPr/>
      </xdr:nvSpPr>
      <xdr:spPr>
        <a:xfrm>
          <a:off x="14541500" y="12876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135541</xdr:rowOff>
    </xdr:from>
    <xdr:ext cx="534377" cy="259045"/>
    <xdr:sp macro="" textlink="">
      <xdr:nvSpPr>
        <xdr:cNvPr id="631" name="テキスト ボックス 630"/>
        <xdr:cNvSpPr txBox="1"/>
      </xdr:nvSpPr>
      <xdr:spPr>
        <a:xfrm>
          <a:off x="14325111" y="12651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13756</xdr:rowOff>
    </xdr:from>
    <xdr:to>
      <xdr:col>72</xdr:col>
      <xdr:colOff>38100</xdr:colOff>
      <xdr:row>75</xdr:row>
      <xdr:rowOff>115356</xdr:rowOff>
    </xdr:to>
    <xdr:sp macro="" textlink="">
      <xdr:nvSpPr>
        <xdr:cNvPr id="632" name="楕円 631"/>
        <xdr:cNvSpPr/>
      </xdr:nvSpPr>
      <xdr:spPr>
        <a:xfrm>
          <a:off x="13652500" y="128725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131883</xdr:rowOff>
    </xdr:from>
    <xdr:ext cx="534377" cy="259045"/>
    <xdr:sp macro="" textlink="">
      <xdr:nvSpPr>
        <xdr:cNvPr id="633" name="テキスト ボックス 632"/>
        <xdr:cNvSpPr txBox="1"/>
      </xdr:nvSpPr>
      <xdr:spPr>
        <a:xfrm>
          <a:off x="13436111" y="12647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64864</xdr:rowOff>
    </xdr:from>
    <xdr:to>
      <xdr:col>67</xdr:col>
      <xdr:colOff>101600</xdr:colOff>
      <xdr:row>75</xdr:row>
      <xdr:rowOff>166464</xdr:rowOff>
    </xdr:to>
    <xdr:sp macro="" textlink="">
      <xdr:nvSpPr>
        <xdr:cNvPr id="634" name="楕円 633"/>
        <xdr:cNvSpPr/>
      </xdr:nvSpPr>
      <xdr:spPr>
        <a:xfrm>
          <a:off x="12763500" y="129236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11541</xdr:rowOff>
    </xdr:from>
    <xdr:ext cx="534377" cy="259045"/>
    <xdr:sp macro="" textlink="">
      <xdr:nvSpPr>
        <xdr:cNvPr id="635" name="テキスト ボックス 634"/>
        <xdr:cNvSpPr txBox="1"/>
      </xdr:nvSpPr>
      <xdr:spPr>
        <a:xfrm>
          <a:off x="12547111" y="12698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36" name="正方形/長方形 63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37" name="正方形/長方形 636"/>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38" name="正方形/長方形 637"/>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39" name="正方形/長方形 638"/>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0" name="正方形/長方形 639"/>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1" name="正方形/長方形 64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2" name="テキスト ボックス 64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3" name="直線コネクタ 64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44" name="直線コネクタ 643"/>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45" name="テキスト ボックス 644"/>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46" name="直線コネクタ 645"/>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47" name="テキスト ボックス 646"/>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48" name="直線コネクタ 647"/>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49" name="テキスト ボックス 648"/>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50" name="直線コネクタ 649"/>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51" name="テキスト ボックス 650"/>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52" name="直線コネクタ 65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53" name="テキスト ボックス 652"/>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54"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102622</xdr:rowOff>
    </xdr:from>
    <xdr:to>
      <xdr:col>85</xdr:col>
      <xdr:colOff>126364</xdr:colOff>
      <xdr:row>98</xdr:row>
      <xdr:rowOff>107125</xdr:rowOff>
    </xdr:to>
    <xdr:cxnSp macro="">
      <xdr:nvCxnSpPr>
        <xdr:cNvPr id="655" name="直線コネクタ 654"/>
        <xdr:cNvCxnSpPr/>
      </xdr:nvCxnSpPr>
      <xdr:spPr>
        <a:xfrm flipV="1">
          <a:off x="16317595" y="15533122"/>
          <a:ext cx="1269" cy="13761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110952</xdr:rowOff>
    </xdr:from>
    <xdr:ext cx="469744" cy="259045"/>
    <xdr:sp macro="" textlink="">
      <xdr:nvSpPr>
        <xdr:cNvPr id="656" name="積立金最小値テキスト"/>
        <xdr:cNvSpPr txBox="1"/>
      </xdr:nvSpPr>
      <xdr:spPr>
        <a:xfrm>
          <a:off x="16370300" y="16913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107125</xdr:rowOff>
    </xdr:from>
    <xdr:to>
      <xdr:col>86</xdr:col>
      <xdr:colOff>25400</xdr:colOff>
      <xdr:row>98</xdr:row>
      <xdr:rowOff>107125</xdr:rowOff>
    </xdr:to>
    <xdr:cxnSp macro="">
      <xdr:nvCxnSpPr>
        <xdr:cNvPr id="657" name="直線コネクタ 656"/>
        <xdr:cNvCxnSpPr/>
      </xdr:nvCxnSpPr>
      <xdr:spPr>
        <a:xfrm>
          <a:off x="16230600" y="16909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49299</xdr:rowOff>
    </xdr:from>
    <xdr:ext cx="534377" cy="259045"/>
    <xdr:sp macro="" textlink="">
      <xdr:nvSpPr>
        <xdr:cNvPr id="658" name="積立金最大値テキスト"/>
        <xdr:cNvSpPr txBox="1"/>
      </xdr:nvSpPr>
      <xdr:spPr>
        <a:xfrm>
          <a:off x="16370300" y="15308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102622</xdr:rowOff>
    </xdr:from>
    <xdr:to>
      <xdr:col>86</xdr:col>
      <xdr:colOff>25400</xdr:colOff>
      <xdr:row>90</xdr:row>
      <xdr:rowOff>102622</xdr:rowOff>
    </xdr:to>
    <xdr:cxnSp macro="">
      <xdr:nvCxnSpPr>
        <xdr:cNvPr id="659" name="直線コネクタ 658"/>
        <xdr:cNvCxnSpPr/>
      </xdr:nvCxnSpPr>
      <xdr:spPr>
        <a:xfrm>
          <a:off x="16230600" y="15533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112748</xdr:rowOff>
    </xdr:from>
    <xdr:to>
      <xdr:col>85</xdr:col>
      <xdr:colOff>127000</xdr:colOff>
      <xdr:row>98</xdr:row>
      <xdr:rowOff>14450</xdr:rowOff>
    </xdr:to>
    <xdr:cxnSp macro="">
      <xdr:nvCxnSpPr>
        <xdr:cNvPr id="660" name="直線コネクタ 659"/>
        <xdr:cNvCxnSpPr/>
      </xdr:nvCxnSpPr>
      <xdr:spPr>
        <a:xfrm flipV="1">
          <a:off x="15481300" y="16743398"/>
          <a:ext cx="8382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94187</xdr:rowOff>
    </xdr:from>
    <xdr:ext cx="469744" cy="259045"/>
    <xdr:sp macro="" textlink="">
      <xdr:nvSpPr>
        <xdr:cNvPr id="661" name="積立金平均値テキスト"/>
        <xdr:cNvSpPr txBox="1"/>
      </xdr:nvSpPr>
      <xdr:spPr>
        <a:xfrm>
          <a:off x="16370300" y="16724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115760</xdr:rowOff>
    </xdr:from>
    <xdr:to>
      <xdr:col>85</xdr:col>
      <xdr:colOff>177800</xdr:colOff>
      <xdr:row>98</xdr:row>
      <xdr:rowOff>45910</xdr:rowOff>
    </xdr:to>
    <xdr:sp macro="" textlink="">
      <xdr:nvSpPr>
        <xdr:cNvPr id="662" name="フローチャート: 判断 661"/>
        <xdr:cNvSpPr/>
      </xdr:nvSpPr>
      <xdr:spPr>
        <a:xfrm>
          <a:off x="16268700" y="1674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9055</xdr:rowOff>
    </xdr:from>
    <xdr:to>
      <xdr:col>81</xdr:col>
      <xdr:colOff>50800</xdr:colOff>
      <xdr:row>98</xdr:row>
      <xdr:rowOff>14450</xdr:rowOff>
    </xdr:to>
    <xdr:cxnSp macro="">
      <xdr:nvCxnSpPr>
        <xdr:cNvPr id="663" name="直線コネクタ 662"/>
        <xdr:cNvCxnSpPr/>
      </xdr:nvCxnSpPr>
      <xdr:spPr>
        <a:xfrm>
          <a:off x="14592300" y="16811155"/>
          <a:ext cx="889000" cy="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76533</xdr:rowOff>
    </xdr:from>
    <xdr:to>
      <xdr:col>81</xdr:col>
      <xdr:colOff>101600</xdr:colOff>
      <xdr:row>98</xdr:row>
      <xdr:rowOff>6683</xdr:rowOff>
    </xdr:to>
    <xdr:sp macro="" textlink="">
      <xdr:nvSpPr>
        <xdr:cNvPr id="664" name="フローチャート: 判断 663"/>
        <xdr:cNvSpPr/>
      </xdr:nvSpPr>
      <xdr:spPr>
        <a:xfrm>
          <a:off x="15430500" y="167071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96</xdr:row>
      <xdr:rowOff>23210</xdr:rowOff>
    </xdr:from>
    <xdr:ext cx="469744" cy="259045"/>
    <xdr:sp macro="" textlink="">
      <xdr:nvSpPr>
        <xdr:cNvPr id="665" name="テキスト ボックス 664"/>
        <xdr:cNvSpPr txBox="1"/>
      </xdr:nvSpPr>
      <xdr:spPr>
        <a:xfrm>
          <a:off x="15233728" y="16482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153415</xdr:rowOff>
    </xdr:from>
    <xdr:to>
      <xdr:col>76</xdr:col>
      <xdr:colOff>114300</xdr:colOff>
      <xdr:row>98</xdr:row>
      <xdr:rowOff>9055</xdr:rowOff>
    </xdr:to>
    <xdr:cxnSp macro="">
      <xdr:nvCxnSpPr>
        <xdr:cNvPr id="666" name="直線コネクタ 665"/>
        <xdr:cNvCxnSpPr/>
      </xdr:nvCxnSpPr>
      <xdr:spPr>
        <a:xfrm>
          <a:off x="13703300" y="16784065"/>
          <a:ext cx="889000" cy="27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16182</xdr:rowOff>
    </xdr:from>
    <xdr:to>
      <xdr:col>76</xdr:col>
      <xdr:colOff>165100</xdr:colOff>
      <xdr:row>97</xdr:row>
      <xdr:rowOff>117782</xdr:rowOff>
    </xdr:to>
    <xdr:sp macro="" textlink="">
      <xdr:nvSpPr>
        <xdr:cNvPr id="667" name="フローチャート: 判断 666"/>
        <xdr:cNvSpPr/>
      </xdr:nvSpPr>
      <xdr:spPr>
        <a:xfrm>
          <a:off x="14541500" y="16646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134309</xdr:rowOff>
    </xdr:from>
    <xdr:ext cx="534377" cy="259045"/>
    <xdr:sp macro="" textlink="">
      <xdr:nvSpPr>
        <xdr:cNvPr id="668" name="テキスト ボックス 667"/>
        <xdr:cNvSpPr txBox="1"/>
      </xdr:nvSpPr>
      <xdr:spPr>
        <a:xfrm>
          <a:off x="14325111" y="16422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39024</xdr:rowOff>
    </xdr:from>
    <xdr:to>
      <xdr:col>71</xdr:col>
      <xdr:colOff>177800</xdr:colOff>
      <xdr:row>97</xdr:row>
      <xdr:rowOff>153415</xdr:rowOff>
    </xdr:to>
    <xdr:cxnSp macro="">
      <xdr:nvCxnSpPr>
        <xdr:cNvPr id="669" name="直線コネクタ 668"/>
        <xdr:cNvCxnSpPr/>
      </xdr:nvCxnSpPr>
      <xdr:spPr>
        <a:xfrm>
          <a:off x="12814300" y="16669674"/>
          <a:ext cx="889000" cy="114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4387</xdr:rowOff>
    </xdr:from>
    <xdr:to>
      <xdr:col>72</xdr:col>
      <xdr:colOff>38100</xdr:colOff>
      <xdr:row>97</xdr:row>
      <xdr:rowOff>105987</xdr:rowOff>
    </xdr:to>
    <xdr:sp macro="" textlink="">
      <xdr:nvSpPr>
        <xdr:cNvPr id="670" name="フローチャート: 判断 669"/>
        <xdr:cNvSpPr/>
      </xdr:nvSpPr>
      <xdr:spPr>
        <a:xfrm>
          <a:off x="13652500" y="16635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122514</xdr:rowOff>
    </xdr:from>
    <xdr:ext cx="534377" cy="259045"/>
    <xdr:sp macro="" textlink="">
      <xdr:nvSpPr>
        <xdr:cNvPr id="671" name="テキスト ボックス 670"/>
        <xdr:cNvSpPr txBox="1"/>
      </xdr:nvSpPr>
      <xdr:spPr>
        <a:xfrm>
          <a:off x="13436111" y="1641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25715</xdr:rowOff>
    </xdr:from>
    <xdr:to>
      <xdr:col>67</xdr:col>
      <xdr:colOff>101600</xdr:colOff>
      <xdr:row>97</xdr:row>
      <xdr:rowOff>127315</xdr:rowOff>
    </xdr:to>
    <xdr:sp macro="" textlink="">
      <xdr:nvSpPr>
        <xdr:cNvPr id="672" name="フローチャート: 判断 671"/>
        <xdr:cNvSpPr/>
      </xdr:nvSpPr>
      <xdr:spPr>
        <a:xfrm>
          <a:off x="12763500" y="16656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118442</xdr:rowOff>
    </xdr:from>
    <xdr:ext cx="534377" cy="259045"/>
    <xdr:sp macro="" textlink="">
      <xdr:nvSpPr>
        <xdr:cNvPr id="673" name="テキスト ボックス 672"/>
        <xdr:cNvSpPr txBox="1"/>
      </xdr:nvSpPr>
      <xdr:spPr>
        <a:xfrm>
          <a:off x="12547111" y="16749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74" name="テキスト ボックス 67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75" name="テキスト ボックス 67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76" name="テキスト ボックス 67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77" name="テキスト ボックス 67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78" name="テキスト ボックス 67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61948</xdr:rowOff>
    </xdr:from>
    <xdr:to>
      <xdr:col>85</xdr:col>
      <xdr:colOff>177800</xdr:colOff>
      <xdr:row>97</xdr:row>
      <xdr:rowOff>163548</xdr:rowOff>
    </xdr:to>
    <xdr:sp macro="" textlink="">
      <xdr:nvSpPr>
        <xdr:cNvPr id="679" name="楕円 678"/>
        <xdr:cNvSpPr/>
      </xdr:nvSpPr>
      <xdr:spPr>
        <a:xfrm>
          <a:off x="16268700" y="16692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84825</xdr:rowOff>
    </xdr:from>
    <xdr:ext cx="469744" cy="259045"/>
    <xdr:sp macro="" textlink="">
      <xdr:nvSpPr>
        <xdr:cNvPr id="680" name="積立金該当値テキスト"/>
        <xdr:cNvSpPr txBox="1"/>
      </xdr:nvSpPr>
      <xdr:spPr>
        <a:xfrm>
          <a:off x="16370300" y="16544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135100</xdr:rowOff>
    </xdr:from>
    <xdr:to>
      <xdr:col>81</xdr:col>
      <xdr:colOff>101600</xdr:colOff>
      <xdr:row>98</xdr:row>
      <xdr:rowOff>65250</xdr:rowOff>
    </xdr:to>
    <xdr:sp macro="" textlink="">
      <xdr:nvSpPr>
        <xdr:cNvPr id="681" name="楕円 680"/>
        <xdr:cNvSpPr/>
      </xdr:nvSpPr>
      <xdr:spPr>
        <a:xfrm>
          <a:off x="15430500" y="16765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98</xdr:row>
      <xdr:rowOff>56377</xdr:rowOff>
    </xdr:from>
    <xdr:ext cx="469744" cy="259045"/>
    <xdr:sp macro="" textlink="">
      <xdr:nvSpPr>
        <xdr:cNvPr id="682" name="テキスト ボックス 681"/>
        <xdr:cNvSpPr txBox="1"/>
      </xdr:nvSpPr>
      <xdr:spPr>
        <a:xfrm>
          <a:off x="15233728" y="1685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129705</xdr:rowOff>
    </xdr:from>
    <xdr:to>
      <xdr:col>76</xdr:col>
      <xdr:colOff>165100</xdr:colOff>
      <xdr:row>98</xdr:row>
      <xdr:rowOff>59855</xdr:rowOff>
    </xdr:to>
    <xdr:sp macro="" textlink="">
      <xdr:nvSpPr>
        <xdr:cNvPr id="683" name="楕円 682"/>
        <xdr:cNvSpPr/>
      </xdr:nvSpPr>
      <xdr:spPr>
        <a:xfrm>
          <a:off x="14541500" y="1676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50982</xdr:rowOff>
    </xdr:from>
    <xdr:ext cx="469744" cy="259045"/>
    <xdr:sp macro="" textlink="">
      <xdr:nvSpPr>
        <xdr:cNvPr id="684" name="テキスト ボックス 683"/>
        <xdr:cNvSpPr txBox="1"/>
      </xdr:nvSpPr>
      <xdr:spPr>
        <a:xfrm>
          <a:off x="14357428" y="16853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102615</xdr:rowOff>
    </xdr:from>
    <xdr:to>
      <xdr:col>72</xdr:col>
      <xdr:colOff>38100</xdr:colOff>
      <xdr:row>98</xdr:row>
      <xdr:rowOff>32765</xdr:rowOff>
    </xdr:to>
    <xdr:sp macro="" textlink="">
      <xdr:nvSpPr>
        <xdr:cNvPr id="685" name="楕円 684"/>
        <xdr:cNvSpPr/>
      </xdr:nvSpPr>
      <xdr:spPr>
        <a:xfrm>
          <a:off x="13652500" y="1673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23892</xdr:rowOff>
    </xdr:from>
    <xdr:ext cx="469744" cy="259045"/>
    <xdr:sp macro="" textlink="">
      <xdr:nvSpPr>
        <xdr:cNvPr id="686" name="テキスト ボックス 685"/>
        <xdr:cNvSpPr txBox="1"/>
      </xdr:nvSpPr>
      <xdr:spPr>
        <a:xfrm>
          <a:off x="13468428" y="168259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159674</xdr:rowOff>
    </xdr:from>
    <xdr:to>
      <xdr:col>67</xdr:col>
      <xdr:colOff>101600</xdr:colOff>
      <xdr:row>97</xdr:row>
      <xdr:rowOff>89824</xdr:rowOff>
    </xdr:to>
    <xdr:sp macro="" textlink="">
      <xdr:nvSpPr>
        <xdr:cNvPr id="687" name="楕円 686"/>
        <xdr:cNvSpPr/>
      </xdr:nvSpPr>
      <xdr:spPr>
        <a:xfrm>
          <a:off x="12763500" y="1661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106351</xdr:rowOff>
    </xdr:from>
    <xdr:ext cx="534377" cy="259045"/>
    <xdr:sp macro="" textlink="">
      <xdr:nvSpPr>
        <xdr:cNvPr id="688" name="テキスト ボックス 687"/>
        <xdr:cNvSpPr txBox="1"/>
      </xdr:nvSpPr>
      <xdr:spPr>
        <a:xfrm>
          <a:off x="12547111" y="16394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89" name="正方形/長方形 68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0" name="正方形/長方形 689"/>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691" name="正方形/長方形 690"/>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692" name="正方形/長方形 691"/>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693" name="正方形/長方形 692"/>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694" name="正方形/長方形 69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695" name="テキスト ボックス 69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696" name="直線コネクタ 69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697" name="直線コネクタ 69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698" name="テキスト ボックス 69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699" name="直線コネクタ 69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00" name="テキスト ボックス 69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1" name="直線コネクタ 70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168927</xdr:rowOff>
    </xdr:from>
    <xdr:ext cx="377026" cy="259045"/>
    <xdr:sp macro="" textlink="">
      <xdr:nvSpPr>
        <xdr:cNvPr id="702" name="テキスト ボックス 701"/>
        <xdr:cNvSpPr txBox="1"/>
      </xdr:nvSpPr>
      <xdr:spPr>
        <a:xfrm>
          <a:off x="17910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03" name="直線コネクタ 70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31</xdr:row>
      <xdr:rowOff>130827</xdr:rowOff>
    </xdr:from>
    <xdr:ext cx="377026" cy="259045"/>
    <xdr:sp macro="" textlink="">
      <xdr:nvSpPr>
        <xdr:cNvPr id="704" name="テキスト ボックス 703"/>
        <xdr:cNvSpPr txBox="1"/>
      </xdr:nvSpPr>
      <xdr:spPr>
        <a:xfrm>
          <a:off x="17910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05" name="直線コネクタ 70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29</xdr:row>
      <xdr:rowOff>92727</xdr:rowOff>
    </xdr:from>
    <xdr:ext cx="377026" cy="259045"/>
    <xdr:sp macro="" textlink="">
      <xdr:nvSpPr>
        <xdr:cNvPr id="706" name="テキスト ボックス 705"/>
        <xdr:cNvSpPr txBox="1"/>
      </xdr:nvSpPr>
      <xdr:spPr>
        <a:xfrm>
          <a:off x="17910974" y="5064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07" name="直線コネクタ 70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08" name="テキスト ボックス 70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0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635</xdr:rowOff>
    </xdr:from>
    <xdr:to>
      <xdr:col>116</xdr:col>
      <xdr:colOff>62864</xdr:colOff>
      <xdr:row>39</xdr:row>
      <xdr:rowOff>44450</xdr:rowOff>
    </xdr:to>
    <xdr:cxnSp macro="">
      <xdr:nvCxnSpPr>
        <xdr:cNvPr id="710" name="直線コネクタ 709"/>
        <xdr:cNvCxnSpPr/>
      </xdr:nvCxnSpPr>
      <xdr:spPr>
        <a:xfrm flipV="1">
          <a:off x="22159595" y="5144135"/>
          <a:ext cx="1269" cy="1586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1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12" name="直線コネクタ 71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118762</xdr:rowOff>
    </xdr:from>
    <xdr:ext cx="378565" cy="259045"/>
    <xdr:sp macro="" textlink="">
      <xdr:nvSpPr>
        <xdr:cNvPr id="713" name="投資及び出資金最大値テキスト"/>
        <xdr:cNvSpPr txBox="1"/>
      </xdr:nvSpPr>
      <xdr:spPr>
        <a:xfrm>
          <a:off x="22212300" y="49193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635</xdr:rowOff>
    </xdr:from>
    <xdr:to>
      <xdr:col>116</xdr:col>
      <xdr:colOff>152400</xdr:colOff>
      <xdr:row>30</xdr:row>
      <xdr:rowOff>635</xdr:rowOff>
    </xdr:to>
    <xdr:cxnSp macro="">
      <xdr:nvCxnSpPr>
        <xdr:cNvPr id="714" name="直線コネクタ 713"/>
        <xdr:cNvCxnSpPr/>
      </xdr:nvCxnSpPr>
      <xdr:spPr>
        <a:xfrm>
          <a:off x="22072600" y="5144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78740</xdr:rowOff>
    </xdr:from>
    <xdr:to>
      <xdr:col>116</xdr:col>
      <xdr:colOff>63500</xdr:colOff>
      <xdr:row>39</xdr:row>
      <xdr:rowOff>44450</xdr:rowOff>
    </xdr:to>
    <xdr:cxnSp macro="">
      <xdr:nvCxnSpPr>
        <xdr:cNvPr id="715" name="直線コネクタ 714"/>
        <xdr:cNvCxnSpPr/>
      </xdr:nvCxnSpPr>
      <xdr:spPr>
        <a:xfrm>
          <a:off x="21323300" y="6593840"/>
          <a:ext cx="8382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34</xdr:row>
      <xdr:rowOff>20337</xdr:rowOff>
    </xdr:from>
    <xdr:ext cx="378565" cy="259045"/>
    <xdr:sp macro="" textlink="">
      <xdr:nvSpPr>
        <xdr:cNvPr id="716" name="投資及び出資金平均値テキスト"/>
        <xdr:cNvSpPr txBox="1"/>
      </xdr:nvSpPr>
      <xdr:spPr>
        <a:xfrm>
          <a:off x="22212300" y="584963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34</xdr:row>
      <xdr:rowOff>168910</xdr:rowOff>
    </xdr:from>
    <xdr:to>
      <xdr:col>116</xdr:col>
      <xdr:colOff>114300</xdr:colOff>
      <xdr:row>35</xdr:row>
      <xdr:rowOff>99060</xdr:rowOff>
    </xdr:to>
    <xdr:sp macro="" textlink="">
      <xdr:nvSpPr>
        <xdr:cNvPr id="717" name="フローチャート: 判断 716"/>
        <xdr:cNvSpPr/>
      </xdr:nvSpPr>
      <xdr:spPr>
        <a:xfrm>
          <a:off x="22110700" y="599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78740</xdr:rowOff>
    </xdr:from>
    <xdr:to>
      <xdr:col>111</xdr:col>
      <xdr:colOff>177800</xdr:colOff>
      <xdr:row>39</xdr:row>
      <xdr:rowOff>44450</xdr:rowOff>
    </xdr:to>
    <xdr:cxnSp macro="">
      <xdr:nvCxnSpPr>
        <xdr:cNvPr id="718" name="直線コネクタ 717"/>
        <xdr:cNvCxnSpPr/>
      </xdr:nvCxnSpPr>
      <xdr:spPr>
        <a:xfrm flipV="1">
          <a:off x="20434300" y="659384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123190</xdr:rowOff>
    </xdr:from>
    <xdr:to>
      <xdr:col>112</xdr:col>
      <xdr:colOff>38100</xdr:colOff>
      <xdr:row>36</xdr:row>
      <xdr:rowOff>53340</xdr:rowOff>
    </xdr:to>
    <xdr:sp macro="" textlink="">
      <xdr:nvSpPr>
        <xdr:cNvPr id="719" name="フローチャート: 判断 718"/>
        <xdr:cNvSpPr/>
      </xdr:nvSpPr>
      <xdr:spPr>
        <a:xfrm>
          <a:off x="21272500" y="6123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34</xdr:row>
      <xdr:rowOff>69867</xdr:rowOff>
    </xdr:from>
    <xdr:ext cx="378565" cy="259045"/>
    <xdr:sp macro="" textlink="">
      <xdr:nvSpPr>
        <xdr:cNvPr id="720" name="テキスト ボックス 719"/>
        <xdr:cNvSpPr txBox="1"/>
      </xdr:nvSpPr>
      <xdr:spPr>
        <a:xfrm>
          <a:off x="21121317" y="589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21" name="直線コネクタ 72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34</xdr:row>
      <xdr:rowOff>128905</xdr:rowOff>
    </xdr:from>
    <xdr:to>
      <xdr:col>107</xdr:col>
      <xdr:colOff>101600</xdr:colOff>
      <xdr:row>35</xdr:row>
      <xdr:rowOff>59055</xdr:rowOff>
    </xdr:to>
    <xdr:sp macro="" textlink="">
      <xdr:nvSpPr>
        <xdr:cNvPr id="722" name="フローチャート: 判断 721"/>
        <xdr:cNvSpPr/>
      </xdr:nvSpPr>
      <xdr:spPr>
        <a:xfrm>
          <a:off x="20383500" y="5958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33</xdr:row>
      <xdr:rowOff>75582</xdr:rowOff>
    </xdr:from>
    <xdr:ext cx="378565" cy="259045"/>
    <xdr:sp macro="" textlink="">
      <xdr:nvSpPr>
        <xdr:cNvPr id="723" name="テキスト ボックス 722"/>
        <xdr:cNvSpPr txBox="1"/>
      </xdr:nvSpPr>
      <xdr:spPr>
        <a:xfrm>
          <a:off x="20245017" y="57334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24" name="直線コネクタ 72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34</xdr:row>
      <xdr:rowOff>134620</xdr:rowOff>
    </xdr:from>
    <xdr:to>
      <xdr:col>102</xdr:col>
      <xdr:colOff>165100</xdr:colOff>
      <xdr:row>35</xdr:row>
      <xdr:rowOff>64770</xdr:rowOff>
    </xdr:to>
    <xdr:sp macro="" textlink="">
      <xdr:nvSpPr>
        <xdr:cNvPr id="725" name="フローチャート: 判断 724"/>
        <xdr:cNvSpPr/>
      </xdr:nvSpPr>
      <xdr:spPr>
        <a:xfrm>
          <a:off x="19494500" y="5963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33</xdr:row>
      <xdr:rowOff>81297</xdr:rowOff>
    </xdr:from>
    <xdr:ext cx="378565" cy="259045"/>
    <xdr:sp macro="" textlink="">
      <xdr:nvSpPr>
        <xdr:cNvPr id="726" name="テキスト ボックス 725"/>
        <xdr:cNvSpPr txBox="1"/>
      </xdr:nvSpPr>
      <xdr:spPr>
        <a:xfrm>
          <a:off x="19356017" y="57391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33</xdr:row>
      <xdr:rowOff>134620</xdr:rowOff>
    </xdr:from>
    <xdr:to>
      <xdr:col>98</xdr:col>
      <xdr:colOff>38100</xdr:colOff>
      <xdr:row>34</xdr:row>
      <xdr:rowOff>64770</xdr:rowOff>
    </xdr:to>
    <xdr:sp macro="" textlink="">
      <xdr:nvSpPr>
        <xdr:cNvPr id="727" name="フローチャート: 判断 726"/>
        <xdr:cNvSpPr/>
      </xdr:nvSpPr>
      <xdr:spPr>
        <a:xfrm>
          <a:off x="18605500" y="5792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32</xdr:row>
      <xdr:rowOff>81297</xdr:rowOff>
    </xdr:from>
    <xdr:ext cx="378565" cy="259045"/>
    <xdr:sp macro="" textlink="">
      <xdr:nvSpPr>
        <xdr:cNvPr id="728" name="テキスト ボックス 727"/>
        <xdr:cNvSpPr txBox="1"/>
      </xdr:nvSpPr>
      <xdr:spPr>
        <a:xfrm>
          <a:off x="18467017" y="55676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29" name="テキスト ボックス 72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0" name="テキスト ボックス 72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1" name="テキスト ボックス 73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2" name="テキスト ボックス 73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3" name="テキスト ボックス 73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34" name="楕円 73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80027</xdr:rowOff>
    </xdr:from>
    <xdr:ext cx="249299" cy="259045"/>
    <xdr:sp macro="" textlink="">
      <xdr:nvSpPr>
        <xdr:cNvPr id="735"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27940</xdr:rowOff>
    </xdr:from>
    <xdr:to>
      <xdr:col>112</xdr:col>
      <xdr:colOff>38100</xdr:colOff>
      <xdr:row>38</xdr:row>
      <xdr:rowOff>129540</xdr:rowOff>
    </xdr:to>
    <xdr:sp macro="" textlink="">
      <xdr:nvSpPr>
        <xdr:cNvPr id="736" name="楕円 735"/>
        <xdr:cNvSpPr/>
      </xdr:nvSpPr>
      <xdr:spPr>
        <a:xfrm>
          <a:off x="21272500" y="6543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8133</xdr:colOff>
      <xdr:row>38</xdr:row>
      <xdr:rowOff>120667</xdr:rowOff>
    </xdr:from>
    <xdr:ext cx="313932" cy="259045"/>
    <xdr:sp macro="" textlink="">
      <xdr:nvSpPr>
        <xdr:cNvPr id="737" name="テキスト ボックス 736"/>
        <xdr:cNvSpPr txBox="1"/>
      </xdr:nvSpPr>
      <xdr:spPr>
        <a:xfrm>
          <a:off x="21153633" y="66357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38" name="楕円 73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39" name="テキスト ボックス 73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40" name="楕円 73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41" name="テキスト ボックス 74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42" name="楕円 74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43" name="テキスト ボックス 74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4" name="正方形/長方形 74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45" name="正方形/長方形 744"/>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46" name="正方形/長方形 745"/>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47" name="正方形/長方形 746"/>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48" name="正方形/長方形 747"/>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49" name="正方形/長方形 748"/>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0" name="テキスト ボックス 749"/>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1" name="直線コネクタ 750"/>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52" name="直線コネクタ 751"/>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53" name="テキスト ボックス 752"/>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54" name="直線コネクタ 753"/>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55" name="テキスト ボックス 754"/>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56" name="直線コネクタ 755"/>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57" name="テキスト ボックス 756"/>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58" name="直線コネクタ 757"/>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59" name="テキスト ボックス 758"/>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60" name="直線コネクタ 759"/>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61" name="テキスト ボックス 760"/>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62" name="直線コネクタ 761"/>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63" name="テキスト ボックス 762"/>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64" name="直線コネクタ 763"/>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65" name="テキスト ボックス 764"/>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6"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50122</xdr:rowOff>
    </xdr:from>
    <xdr:to>
      <xdr:col>116</xdr:col>
      <xdr:colOff>62864</xdr:colOff>
      <xdr:row>59</xdr:row>
      <xdr:rowOff>73243</xdr:rowOff>
    </xdr:to>
    <xdr:cxnSp macro="">
      <xdr:nvCxnSpPr>
        <xdr:cNvPr id="767" name="直線コネクタ 766"/>
        <xdr:cNvCxnSpPr/>
      </xdr:nvCxnSpPr>
      <xdr:spPr>
        <a:xfrm flipV="1">
          <a:off x="22159595" y="8794072"/>
          <a:ext cx="1269" cy="13947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77070</xdr:rowOff>
    </xdr:from>
    <xdr:ext cx="378565" cy="259045"/>
    <xdr:sp macro="" textlink="">
      <xdr:nvSpPr>
        <xdr:cNvPr id="768" name="貸付金最小値テキスト"/>
        <xdr:cNvSpPr txBox="1"/>
      </xdr:nvSpPr>
      <xdr:spPr>
        <a:xfrm>
          <a:off x="22212300" y="101926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73243</xdr:rowOff>
    </xdr:from>
    <xdr:to>
      <xdr:col>116</xdr:col>
      <xdr:colOff>152400</xdr:colOff>
      <xdr:row>59</xdr:row>
      <xdr:rowOff>73243</xdr:rowOff>
    </xdr:to>
    <xdr:cxnSp macro="">
      <xdr:nvCxnSpPr>
        <xdr:cNvPr id="769" name="直線コネクタ 768"/>
        <xdr:cNvCxnSpPr/>
      </xdr:nvCxnSpPr>
      <xdr:spPr>
        <a:xfrm>
          <a:off x="22072600" y="10188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168249</xdr:rowOff>
    </xdr:from>
    <xdr:ext cx="534377" cy="259045"/>
    <xdr:sp macro="" textlink="">
      <xdr:nvSpPr>
        <xdr:cNvPr id="770" name="貸付金最大値テキスト"/>
        <xdr:cNvSpPr txBox="1"/>
      </xdr:nvSpPr>
      <xdr:spPr>
        <a:xfrm>
          <a:off x="22212300" y="8569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43,493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50122</xdr:rowOff>
    </xdr:from>
    <xdr:to>
      <xdr:col>116</xdr:col>
      <xdr:colOff>152400</xdr:colOff>
      <xdr:row>51</xdr:row>
      <xdr:rowOff>50122</xdr:rowOff>
    </xdr:to>
    <xdr:cxnSp macro="">
      <xdr:nvCxnSpPr>
        <xdr:cNvPr id="771" name="直線コネクタ 770"/>
        <xdr:cNvCxnSpPr/>
      </xdr:nvCxnSpPr>
      <xdr:spPr>
        <a:xfrm>
          <a:off x="22072600" y="879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52</xdr:row>
      <xdr:rowOff>70402</xdr:rowOff>
    </xdr:from>
    <xdr:to>
      <xdr:col>116</xdr:col>
      <xdr:colOff>63500</xdr:colOff>
      <xdr:row>54</xdr:row>
      <xdr:rowOff>58808</xdr:rowOff>
    </xdr:to>
    <xdr:cxnSp macro="">
      <xdr:nvCxnSpPr>
        <xdr:cNvPr id="772" name="直線コネクタ 771"/>
        <xdr:cNvCxnSpPr/>
      </xdr:nvCxnSpPr>
      <xdr:spPr>
        <a:xfrm>
          <a:off x="21323300" y="8985802"/>
          <a:ext cx="838200" cy="33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120525</xdr:rowOff>
    </xdr:from>
    <xdr:ext cx="534377" cy="259045"/>
    <xdr:sp macro="" textlink="">
      <xdr:nvSpPr>
        <xdr:cNvPr id="773" name="貸付金平均値テキスト"/>
        <xdr:cNvSpPr txBox="1"/>
      </xdr:nvSpPr>
      <xdr:spPr>
        <a:xfrm>
          <a:off x="22212300" y="95502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55</xdr:row>
      <xdr:rowOff>142098</xdr:rowOff>
    </xdr:from>
    <xdr:to>
      <xdr:col>116</xdr:col>
      <xdr:colOff>114300</xdr:colOff>
      <xdr:row>56</xdr:row>
      <xdr:rowOff>72248</xdr:rowOff>
    </xdr:to>
    <xdr:sp macro="" textlink="">
      <xdr:nvSpPr>
        <xdr:cNvPr id="774" name="フローチャート: 判断 773"/>
        <xdr:cNvSpPr/>
      </xdr:nvSpPr>
      <xdr:spPr>
        <a:xfrm>
          <a:off x="22110700" y="9571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51</xdr:row>
      <xdr:rowOff>159294</xdr:rowOff>
    </xdr:from>
    <xdr:to>
      <xdr:col>111</xdr:col>
      <xdr:colOff>177800</xdr:colOff>
      <xdr:row>52</xdr:row>
      <xdr:rowOff>70402</xdr:rowOff>
    </xdr:to>
    <xdr:cxnSp macro="">
      <xdr:nvCxnSpPr>
        <xdr:cNvPr id="775" name="直線コネクタ 774"/>
        <xdr:cNvCxnSpPr/>
      </xdr:nvCxnSpPr>
      <xdr:spPr>
        <a:xfrm>
          <a:off x="20434300" y="8903244"/>
          <a:ext cx="889000" cy="82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55</xdr:row>
      <xdr:rowOff>103432</xdr:rowOff>
    </xdr:from>
    <xdr:to>
      <xdr:col>112</xdr:col>
      <xdr:colOff>38100</xdr:colOff>
      <xdr:row>56</xdr:row>
      <xdr:rowOff>33582</xdr:rowOff>
    </xdr:to>
    <xdr:sp macro="" textlink="">
      <xdr:nvSpPr>
        <xdr:cNvPr id="776" name="フローチャート: 判断 775"/>
        <xdr:cNvSpPr/>
      </xdr:nvSpPr>
      <xdr:spPr>
        <a:xfrm>
          <a:off x="21272500" y="953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56</xdr:row>
      <xdr:rowOff>24709</xdr:rowOff>
    </xdr:from>
    <xdr:ext cx="534377" cy="259045"/>
    <xdr:sp macro="" textlink="">
      <xdr:nvSpPr>
        <xdr:cNvPr id="777" name="テキスト ボックス 776"/>
        <xdr:cNvSpPr txBox="1"/>
      </xdr:nvSpPr>
      <xdr:spPr>
        <a:xfrm>
          <a:off x="21043411" y="9625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51</xdr:row>
      <xdr:rowOff>104039</xdr:rowOff>
    </xdr:from>
    <xdr:to>
      <xdr:col>107</xdr:col>
      <xdr:colOff>50800</xdr:colOff>
      <xdr:row>51</xdr:row>
      <xdr:rowOff>159294</xdr:rowOff>
    </xdr:to>
    <xdr:cxnSp macro="">
      <xdr:nvCxnSpPr>
        <xdr:cNvPr id="778" name="直線コネクタ 777"/>
        <xdr:cNvCxnSpPr/>
      </xdr:nvCxnSpPr>
      <xdr:spPr>
        <a:xfrm>
          <a:off x="19545300" y="8847989"/>
          <a:ext cx="889000" cy="552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51018</xdr:rowOff>
    </xdr:from>
    <xdr:to>
      <xdr:col>107</xdr:col>
      <xdr:colOff>101600</xdr:colOff>
      <xdr:row>55</xdr:row>
      <xdr:rowOff>152618</xdr:rowOff>
    </xdr:to>
    <xdr:sp macro="" textlink="">
      <xdr:nvSpPr>
        <xdr:cNvPr id="779" name="フローチャート: 判断 778"/>
        <xdr:cNvSpPr/>
      </xdr:nvSpPr>
      <xdr:spPr>
        <a:xfrm>
          <a:off x="20383500" y="9480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55</xdr:row>
      <xdr:rowOff>143745</xdr:rowOff>
    </xdr:from>
    <xdr:ext cx="534377" cy="259045"/>
    <xdr:sp macro="" textlink="">
      <xdr:nvSpPr>
        <xdr:cNvPr id="780" name="テキスト ボックス 779"/>
        <xdr:cNvSpPr txBox="1"/>
      </xdr:nvSpPr>
      <xdr:spPr>
        <a:xfrm>
          <a:off x="20167111" y="9573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125331</xdr:rowOff>
    </xdr:from>
    <xdr:to>
      <xdr:col>102</xdr:col>
      <xdr:colOff>114300</xdr:colOff>
      <xdr:row>51</xdr:row>
      <xdr:rowOff>104039</xdr:rowOff>
    </xdr:to>
    <xdr:cxnSp macro="">
      <xdr:nvCxnSpPr>
        <xdr:cNvPr id="781" name="直線コネクタ 780"/>
        <xdr:cNvCxnSpPr/>
      </xdr:nvCxnSpPr>
      <xdr:spPr>
        <a:xfrm>
          <a:off x="18656300" y="8697831"/>
          <a:ext cx="889000" cy="150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141707</xdr:rowOff>
    </xdr:from>
    <xdr:to>
      <xdr:col>102</xdr:col>
      <xdr:colOff>165100</xdr:colOff>
      <xdr:row>55</xdr:row>
      <xdr:rowOff>71857</xdr:rowOff>
    </xdr:to>
    <xdr:sp macro="" textlink="">
      <xdr:nvSpPr>
        <xdr:cNvPr id="782" name="フローチャート: 判断 781"/>
        <xdr:cNvSpPr/>
      </xdr:nvSpPr>
      <xdr:spPr>
        <a:xfrm>
          <a:off x="19494500" y="9400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55</xdr:row>
      <xdr:rowOff>62984</xdr:rowOff>
    </xdr:from>
    <xdr:ext cx="534377" cy="259045"/>
    <xdr:sp macro="" textlink="">
      <xdr:nvSpPr>
        <xdr:cNvPr id="783" name="テキスト ボックス 782"/>
        <xdr:cNvSpPr txBox="1"/>
      </xdr:nvSpPr>
      <xdr:spPr>
        <a:xfrm>
          <a:off x="19278111" y="9492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139551</xdr:rowOff>
    </xdr:from>
    <xdr:to>
      <xdr:col>98</xdr:col>
      <xdr:colOff>38100</xdr:colOff>
      <xdr:row>55</xdr:row>
      <xdr:rowOff>69701</xdr:rowOff>
    </xdr:to>
    <xdr:sp macro="" textlink="">
      <xdr:nvSpPr>
        <xdr:cNvPr id="784" name="フローチャート: 判断 783"/>
        <xdr:cNvSpPr/>
      </xdr:nvSpPr>
      <xdr:spPr>
        <a:xfrm>
          <a:off x="18605500" y="9397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55</xdr:row>
      <xdr:rowOff>60828</xdr:rowOff>
    </xdr:from>
    <xdr:ext cx="534377" cy="259045"/>
    <xdr:sp macro="" textlink="">
      <xdr:nvSpPr>
        <xdr:cNvPr id="785" name="テキスト ボックス 784"/>
        <xdr:cNvSpPr txBox="1"/>
      </xdr:nvSpPr>
      <xdr:spPr>
        <a:xfrm>
          <a:off x="18389111" y="9490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6" name="テキスト ボックス 785"/>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7" name="テキスト ボックス 786"/>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8" name="テキスト ボックス 787"/>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9" name="テキスト ボックス 788"/>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90" name="テキスト ボックス 789"/>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8008</xdr:rowOff>
    </xdr:from>
    <xdr:to>
      <xdr:col>116</xdr:col>
      <xdr:colOff>114300</xdr:colOff>
      <xdr:row>54</xdr:row>
      <xdr:rowOff>109608</xdr:rowOff>
    </xdr:to>
    <xdr:sp macro="" textlink="">
      <xdr:nvSpPr>
        <xdr:cNvPr id="791" name="楕円 790"/>
        <xdr:cNvSpPr/>
      </xdr:nvSpPr>
      <xdr:spPr>
        <a:xfrm>
          <a:off x="22110700" y="9266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30885</xdr:rowOff>
    </xdr:from>
    <xdr:ext cx="534377" cy="259045"/>
    <xdr:sp macro="" textlink="">
      <xdr:nvSpPr>
        <xdr:cNvPr id="792" name="貸付金該当値テキスト"/>
        <xdr:cNvSpPr txBox="1"/>
      </xdr:nvSpPr>
      <xdr:spPr>
        <a:xfrm>
          <a:off x="22212300" y="9117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52</xdr:row>
      <xdr:rowOff>19602</xdr:rowOff>
    </xdr:from>
    <xdr:to>
      <xdr:col>112</xdr:col>
      <xdr:colOff>38100</xdr:colOff>
      <xdr:row>52</xdr:row>
      <xdr:rowOff>121202</xdr:rowOff>
    </xdr:to>
    <xdr:sp macro="" textlink="">
      <xdr:nvSpPr>
        <xdr:cNvPr id="793" name="楕円 792"/>
        <xdr:cNvSpPr/>
      </xdr:nvSpPr>
      <xdr:spPr>
        <a:xfrm>
          <a:off x="21272500" y="8935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88411</xdr:colOff>
      <xdr:row>50</xdr:row>
      <xdr:rowOff>137729</xdr:rowOff>
    </xdr:from>
    <xdr:ext cx="534377" cy="259045"/>
    <xdr:sp macro="" textlink="">
      <xdr:nvSpPr>
        <xdr:cNvPr id="794" name="テキスト ボックス 793"/>
        <xdr:cNvSpPr txBox="1"/>
      </xdr:nvSpPr>
      <xdr:spPr>
        <a:xfrm>
          <a:off x="21043411" y="8710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51</xdr:row>
      <xdr:rowOff>108494</xdr:rowOff>
    </xdr:from>
    <xdr:to>
      <xdr:col>107</xdr:col>
      <xdr:colOff>101600</xdr:colOff>
      <xdr:row>52</xdr:row>
      <xdr:rowOff>38644</xdr:rowOff>
    </xdr:to>
    <xdr:sp macro="" textlink="">
      <xdr:nvSpPr>
        <xdr:cNvPr id="795" name="楕円 794"/>
        <xdr:cNvSpPr/>
      </xdr:nvSpPr>
      <xdr:spPr>
        <a:xfrm>
          <a:off x="20383500" y="8852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50</xdr:row>
      <xdr:rowOff>55171</xdr:rowOff>
    </xdr:from>
    <xdr:ext cx="534377" cy="259045"/>
    <xdr:sp macro="" textlink="">
      <xdr:nvSpPr>
        <xdr:cNvPr id="796" name="テキスト ボックス 795"/>
        <xdr:cNvSpPr txBox="1"/>
      </xdr:nvSpPr>
      <xdr:spPr>
        <a:xfrm>
          <a:off x="20167111" y="8627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51</xdr:row>
      <xdr:rowOff>53239</xdr:rowOff>
    </xdr:from>
    <xdr:to>
      <xdr:col>102</xdr:col>
      <xdr:colOff>165100</xdr:colOff>
      <xdr:row>51</xdr:row>
      <xdr:rowOff>154839</xdr:rowOff>
    </xdr:to>
    <xdr:sp macro="" textlink="">
      <xdr:nvSpPr>
        <xdr:cNvPr id="797" name="楕円 796"/>
        <xdr:cNvSpPr/>
      </xdr:nvSpPr>
      <xdr:spPr>
        <a:xfrm>
          <a:off x="19494500" y="8797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171366</xdr:rowOff>
    </xdr:from>
    <xdr:ext cx="534377" cy="259045"/>
    <xdr:sp macro="" textlink="">
      <xdr:nvSpPr>
        <xdr:cNvPr id="798" name="テキスト ボックス 797"/>
        <xdr:cNvSpPr txBox="1"/>
      </xdr:nvSpPr>
      <xdr:spPr>
        <a:xfrm>
          <a:off x="19278111" y="8572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74531</xdr:rowOff>
    </xdr:from>
    <xdr:to>
      <xdr:col>98</xdr:col>
      <xdr:colOff>38100</xdr:colOff>
      <xdr:row>51</xdr:row>
      <xdr:rowOff>4681</xdr:rowOff>
    </xdr:to>
    <xdr:sp macro="" textlink="">
      <xdr:nvSpPr>
        <xdr:cNvPr id="799" name="楕円 798"/>
        <xdr:cNvSpPr/>
      </xdr:nvSpPr>
      <xdr:spPr>
        <a:xfrm>
          <a:off x="18605500" y="8647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21208</xdr:rowOff>
    </xdr:from>
    <xdr:ext cx="534377" cy="259045"/>
    <xdr:sp macro="" textlink="">
      <xdr:nvSpPr>
        <xdr:cNvPr id="800" name="テキスト ボックス 799"/>
        <xdr:cNvSpPr txBox="1"/>
      </xdr:nvSpPr>
      <xdr:spPr>
        <a:xfrm>
          <a:off x="18389111" y="8422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01" name="正方形/長方形 800"/>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98</xdr:col>
      <xdr:colOff>127000</xdr:colOff>
      <xdr:row>65</xdr:row>
      <xdr:rowOff>57150</xdr:rowOff>
    </xdr:from>
    <xdr:to>
      <xdr:col>106</xdr:col>
      <xdr:colOff>127000</xdr:colOff>
      <xdr:row>66</xdr:row>
      <xdr:rowOff>139700</xdr:rowOff>
    </xdr:to>
    <xdr:sp macro="" textlink="">
      <xdr:nvSpPr>
        <xdr:cNvPr id="802" name="正方形/長方形 801"/>
        <xdr:cNvSpPr/>
      </xdr:nvSpPr>
      <xdr:spPr>
        <a:xfrm>
          <a:off x="18796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66</xdr:row>
      <xdr:rowOff>88900</xdr:rowOff>
    </xdr:from>
    <xdr:to>
      <xdr:col>106</xdr:col>
      <xdr:colOff>127000</xdr:colOff>
      <xdr:row>68</xdr:row>
      <xdr:rowOff>0</xdr:rowOff>
    </xdr:to>
    <xdr:sp macro="" textlink="">
      <xdr:nvSpPr>
        <xdr:cNvPr id="803" name="正方形/長方形 802"/>
        <xdr:cNvSpPr/>
      </xdr:nvSpPr>
      <xdr:spPr>
        <a:xfrm>
          <a:off x="18796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65</xdr:row>
      <xdr:rowOff>57150</xdr:rowOff>
    </xdr:from>
    <xdr:to>
      <xdr:col>115</xdr:col>
      <xdr:colOff>63500</xdr:colOff>
      <xdr:row>66</xdr:row>
      <xdr:rowOff>139700</xdr:rowOff>
    </xdr:to>
    <xdr:sp macro="" textlink="">
      <xdr:nvSpPr>
        <xdr:cNvPr id="804" name="正方形/長方形 803"/>
        <xdr:cNvSpPr/>
      </xdr:nvSpPr>
      <xdr:spPr>
        <a:xfrm>
          <a:off x="204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66</xdr:row>
      <xdr:rowOff>88900</xdr:rowOff>
    </xdr:from>
    <xdr:to>
      <xdr:col>115</xdr:col>
      <xdr:colOff>63500</xdr:colOff>
      <xdr:row>68</xdr:row>
      <xdr:rowOff>0</xdr:rowOff>
    </xdr:to>
    <xdr:sp macro="" textlink="">
      <xdr:nvSpPr>
        <xdr:cNvPr id="805" name="正方形/長方形 804"/>
        <xdr:cNvSpPr/>
      </xdr:nvSpPr>
      <xdr:spPr>
        <a:xfrm>
          <a:off x="204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06" name="正方形/長方形 805"/>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07" name="テキスト ボックス 806"/>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08" name="直線コネクタ 807"/>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09" name="直線コネクタ 808"/>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10" name="テキスト ボックス 809"/>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11" name="直線コネクタ 810"/>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144434</xdr:rowOff>
    </xdr:from>
    <xdr:ext cx="467179" cy="259045"/>
    <xdr:sp macro="" textlink="">
      <xdr:nvSpPr>
        <xdr:cNvPr id="812" name="テキスト ボックス 811"/>
        <xdr:cNvSpPr txBox="1"/>
      </xdr:nvSpPr>
      <xdr:spPr>
        <a:xfrm>
          <a:off x="17820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13" name="直線コネクタ 812"/>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160762</xdr:rowOff>
    </xdr:from>
    <xdr:ext cx="467179" cy="259045"/>
    <xdr:sp macro="" textlink="">
      <xdr:nvSpPr>
        <xdr:cNvPr id="814" name="テキスト ボックス 813"/>
        <xdr:cNvSpPr txBox="1"/>
      </xdr:nvSpPr>
      <xdr:spPr>
        <a:xfrm>
          <a:off x="17820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15" name="直線コネクタ 814"/>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73</xdr:row>
      <xdr:rowOff>5642</xdr:rowOff>
    </xdr:from>
    <xdr:ext cx="467179" cy="259045"/>
    <xdr:sp macro="" textlink="">
      <xdr:nvSpPr>
        <xdr:cNvPr id="816" name="テキスト ボックス 815"/>
        <xdr:cNvSpPr txBox="1"/>
      </xdr:nvSpPr>
      <xdr:spPr>
        <a:xfrm>
          <a:off x="17820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17" name="直線コネクタ 816"/>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71</xdr:row>
      <xdr:rowOff>21970</xdr:rowOff>
    </xdr:from>
    <xdr:ext cx="467179" cy="259045"/>
    <xdr:sp macro="" textlink="">
      <xdr:nvSpPr>
        <xdr:cNvPr id="818" name="テキスト ボックス 817"/>
        <xdr:cNvSpPr txBox="1"/>
      </xdr:nvSpPr>
      <xdr:spPr>
        <a:xfrm>
          <a:off x="17820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19" name="直線コネクタ 818"/>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20" name="テキスト ボックス 819"/>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21" name="直線コネクタ 820"/>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22" name="テキスト ボックス 821"/>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23"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135944</xdr:rowOff>
    </xdr:from>
    <xdr:to>
      <xdr:col>116</xdr:col>
      <xdr:colOff>62864</xdr:colOff>
      <xdr:row>74</xdr:row>
      <xdr:rowOff>51689</xdr:rowOff>
    </xdr:to>
    <xdr:cxnSp macro="">
      <xdr:nvCxnSpPr>
        <xdr:cNvPr id="824" name="直線コネクタ 823"/>
        <xdr:cNvCxnSpPr/>
      </xdr:nvCxnSpPr>
      <xdr:spPr>
        <a:xfrm flipV="1">
          <a:off x="22159595" y="12137444"/>
          <a:ext cx="1269" cy="6015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74</xdr:row>
      <xdr:rowOff>55516</xdr:rowOff>
    </xdr:from>
    <xdr:ext cx="469744" cy="259045"/>
    <xdr:sp macro="" textlink="">
      <xdr:nvSpPr>
        <xdr:cNvPr id="825" name="繰出金最小値テキスト"/>
        <xdr:cNvSpPr txBox="1"/>
      </xdr:nvSpPr>
      <xdr:spPr>
        <a:xfrm>
          <a:off x="22212300" y="1274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74</xdr:row>
      <xdr:rowOff>51689</xdr:rowOff>
    </xdr:from>
    <xdr:to>
      <xdr:col>116</xdr:col>
      <xdr:colOff>152400</xdr:colOff>
      <xdr:row>74</xdr:row>
      <xdr:rowOff>51689</xdr:rowOff>
    </xdr:to>
    <xdr:cxnSp macro="">
      <xdr:nvCxnSpPr>
        <xdr:cNvPr id="826" name="直線コネクタ 825"/>
        <xdr:cNvCxnSpPr/>
      </xdr:nvCxnSpPr>
      <xdr:spPr>
        <a:xfrm>
          <a:off x="22072600" y="1273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82621</xdr:rowOff>
    </xdr:from>
    <xdr:ext cx="469744" cy="259045"/>
    <xdr:sp macro="" textlink="">
      <xdr:nvSpPr>
        <xdr:cNvPr id="827" name="繰出金最大値テキスト"/>
        <xdr:cNvSpPr txBox="1"/>
      </xdr:nvSpPr>
      <xdr:spPr>
        <a:xfrm>
          <a:off x="22212300" y="11912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135944</xdr:rowOff>
    </xdr:from>
    <xdr:to>
      <xdr:col>116</xdr:col>
      <xdr:colOff>152400</xdr:colOff>
      <xdr:row>70</xdr:row>
      <xdr:rowOff>135944</xdr:rowOff>
    </xdr:to>
    <xdr:cxnSp macro="">
      <xdr:nvCxnSpPr>
        <xdr:cNvPr id="828" name="直線コネクタ 827"/>
        <xdr:cNvCxnSpPr/>
      </xdr:nvCxnSpPr>
      <xdr:spPr>
        <a:xfrm>
          <a:off x="22072600" y="12137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73</xdr:row>
      <xdr:rowOff>59690</xdr:rowOff>
    </xdr:from>
    <xdr:to>
      <xdr:col>116</xdr:col>
      <xdr:colOff>63500</xdr:colOff>
      <xdr:row>79</xdr:row>
      <xdr:rowOff>14297</xdr:rowOff>
    </xdr:to>
    <xdr:cxnSp macro="">
      <xdr:nvCxnSpPr>
        <xdr:cNvPr id="829" name="直線コネクタ 828"/>
        <xdr:cNvCxnSpPr/>
      </xdr:nvCxnSpPr>
      <xdr:spPr>
        <a:xfrm flipV="1">
          <a:off x="21323300" y="12575540"/>
          <a:ext cx="838200" cy="983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41038</xdr:rowOff>
    </xdr:from>
    <xdr:ext cx="469744" cy="259045"/>
    <xdr:sp macro="" textlink="">
      <xdr:nvSpPr>
        <xdr:cNvPr id="830" name="繰出金平均値テキスト"/>
        <xdr:cNvSpPr txBox="1"/>
      </xdr:nvSpPr>
      <xdr:spPr>
        <a:xfrm>
          <a:off x="22212300" y="125568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62611</xdr:rowOff>
    </xdr:from>
    <xdr:to>
      <xdr:col>116</xdr:col>
      <xdr:colOff>114300</xdr:colOff>
      <xdr:row>73</xdr:row>
      <xdr:rowOff>164211</xdr:rowOff>
    </xdr:to>
    <xdr:sp macro="" textlink="">
      <xdr:nvSpPr>
        <xdr:cNvPr id="831" name="フローチャート: 判断 830"/>
        <xdr:cNvSpPr/>
      </xdr:nvSpPr>
      <xdr:spPr>
        <a:xfrm>
          <a:off x="22110700" y="12578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79</xdr:row>
      <xdr:rowOff>13317</xdr:rowOff>
    </xdr:from>
    <xdr:to>
      <xdr:col>111</xdr:col>
      <xdr:colOff>177800</xdr:colOff>
      <xdr:row>79</xdr:row>
      <xdr:rowOff>14297</xdr:rowOff>
    </xdr:to>
    <xdr:cxnSp macro="">
      <xdr:nvCxnSpPr>
        <xdr:cNvPr id="832" name="直線コネクタ 831"/>
        <xdr:cNvCxnSpPr/>
      </xdr:nvCxnSpPr>
      <xdr:spPr>
        <a:xfrm>
          <a:off x="20434300" y="13557867"/>
          <a:ext cx="889000" cy="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78</xdr:row>
      <xdr:rowOff>20484</xdr:rowOff>
    </xdr:from>
    <xdr:to>
      <xdr:col>112</xdr:col>
      <xdr:colOff>38100</xdr:colOff>
      <xdr:row>78</xdr:row>
      <xdr:rowOff>122084</xdr:rowOff>
    </xdr:to>
    <xdr:sp macro="" textlink="">
      <xdr:nvSpPr>
        <xdr:cNvPr id="833" name="フローチャート: 判断 832"/>
        <xdr:cNvSpPr/>
      </xdr:nvSpPr>
      <xdr:spPr>
        <a:xfrm>
          <a:off x="21272500" y="13393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120728</xdr:colOff>
      <xdr:row>76</xdr:row>
      <xdr:rowOff>138611</xdr:rowOff>
    </xdr:from>
    <xdr:ext cx="469744" cy="259045"/>
    <xdr:sp macro="" textlink="">
      <xdr:nvSpPr>
        <xdr:cNvPr id="834" name="テキスト ボックス 833"/>
        <xdr:cNvSpPr txBox="1"/>
      </xdr:nvSpPr>
      <xdr:spPr>
        <a:xfrm>
          <a:off x="21075728" y="1316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79</xdr:row>
      <xdr:rowOff>11357</xdr:rowOff>
    </xdr:from>
    <xdr:to>
      <xdr:col>107</xdr:col>
      <xdr:colOff>50800</xdr:colOff>
      <xdr:row>79</xdr:row>
      <xdr:rowOff>13317</xdr:rowOff>
    </xdr:to>
    <xdr:cxnSp macro="">
      <xdr:nvCxnSpPr>
        <xdr:cNvPr id="835" name="直線コネクタ 834"/>
        <xdr:cNvCxnSpPr/>
      </xdr:nvCxnSpPr>
      <xdr:spPr>
        <a:xfrm>
          <a:off x="19545300" y="13555907"/>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78</xdr:row>
      <xdr:rowOff>10686</xdr:rowOff>
    </xdr:from>
    <xdr:to>
      <xdr:col>107</xdr:col>
      <xdr:colOff>101600</xdr:colOff>
      <xdr:row>78</xdr:row>
      <xdr:rowOff>112286</xdr:rowOff>
    </xdr:to>
    <xdr:sp macro="" textlink="">
      <xdr:nvSpPr>
        <xdr:cNvPr id="836" name="フローチャート: 判断 835"/>
        <xdr:cNvSpPr/>
      </xdr:nvSpPr>
      <xdr:spPr>
        <a:xfrm>
          <a:off x="20383500" y="13383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76</xdr:row>
      <xdr:rowOff>128813</xdr:rowOff>
    </xdr:from>
    <xdr:ext cx="469744" cy="259045"/>
    <xdr:sp macro="" textlink="">
      <xdr:nvSpPr>
        <xdr:cNvPr id="837" name="テキスト ボックス 836"/>
        <xdr:cNvSpPr txBox="1"/>
      </xdr:nvSpPr>
      <xdr:spPr>
        <a:xfrm>
          <a:off x="20199428" y="1315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160437</xdr:rowOff>
    </xdr:from>
    <xdr:to>
      <xdr:col>102</xdr:col>
      <xdr:colOff>114300</xdr:colOff>
      <xdr:row>79</xdr:row>
      <xdr:rowOff>11357</xdr:rowOff>
    </xdr:to>
    <xdr:cxnSp macro="">
      <xdr:nvCxnSpPr>
        <xdr:cNvPr id="838" name="直線コネクタ 837"/>
        <xdr:cNvCxnSpPr/>
      </xdr:nvCxnSpPr>
      <xdr:spPr>
        <a:xfrm>
          <a:off x="18656300" y="13533537"/>
          <a:ext cx="889000" cy="223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164664</xdr:rowOff>
    </xdr:from>
    <xdr:to>
      <xdr:col>102</xdr:col>
      <xdr:colOff>165100</xdr:colOff>
      <xdr:row>78</xdr:row>
      <xdr:rowOff>94814</xdr:rowOff>
    </xdr:to>
    <xdr:sp macro="" textlink="">
      <xdr:nvSpPr>
        <xdr:cNvPr id="839" name="フローチャート: 判断 838"/>
        <xdr:cNvSpPr/>
      </xdr:nvSpPr>
      <xdr:spPr>
        <a:xfrm>
          <a:off x="19494500" y="13366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76</xdr:row>
      <xdr:rowOff>111341</xdr:rowOff>
    </xdr:from>
    <xdr:ext cx="469744" cy="259045"/>
    <xdr:sp macro="" textlink="">
      <xdr:nvSpPr>
        <xdr:cNvPr id="840" name="テキスト ボックス 839"/>
        <xdr:cNvSpPr txBox="1"/>
      </xdr:nvSpPr>
      <xdr:spPr>
        <a:xfrm>
          <a:off x="19310428" y="131415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90043</xdr:rowOff>
    </xdr:from>
    <xdr:to>
      <xdr:col>98</xdr:col>
      <xdr:colOff>38100</xdr:colOff>
      <xdr:row>78</xdr:row>
      <xdr:rowOff>20193</xdr:rowOff>
    </xdr:to>
    <xdr:sp macro="" textlink="">
      <xdr:nvSpPr>
        <xdr:cNvPr id="841" name="フローチャート: 判断 840"/>
        <xdr:cNvSpPr/>
      </xdr:nvSpPr>
      <xdr:spPr>
        <a:xfrm>
          <a:off x="186055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76</xdr:row>
      <xdr:rowOff>36720</xdr:rowOff>
    </xdr:from>
    <xdr:ext cx="469744" cy="259045"/>
    <xdr:sp macro="" textlink="">
      <xdr:nvSpPr>
        <xdr:cNvPr id="842" name="テキスト ボックス 841"/>
        <xdr:cNvSpPr txBox="1"/>
      </xdr:nvSpPr>
      <xdr:spPr>
        <a:xfrm>
          <a:off x="18421428" y="13066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43" name="テキスト ボックス 842"/>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44" name="テキスト ボックス 843"/>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45" name="テキスト ボックス 844"/>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46" name="テキスト ボックス 845"/>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47" name="テキスト ボックス 846"/>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73</xdr:row>
      <xdr:rowOff>8890</xdr:rowOff>
    </xdr:from>
    <xdr:to>
      <xdr:col>116</xdr:col>
      <xdr:colOff>114300</xdr:colOff>
      <xdr:row>73</xdr:row>
      <xdr:rowOff>110490</xdr:rowOff>
    </xdr:to>
    <xdr:sp macro="" textlink="">
      <xdr:nvSpPr>
        <xdr:cNvPr id="848" name="楕円 847"/>
        <xdr:cNvSpPr/>
      </xdr:nvSpPr>
      <xdr:spPr>
        <a:xfrm>
          <a:off x="22110700" y="1252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72</xdr:row>
      <xdr:rowOff>31767</xdr:rowOff>
    </xdr:from>
    <xdr:ext cx="469744" cy="259045"/>
    <xdr:sp macro="" textlink="">
      <xdr:nvSpPr>
        <xdr:cNvPr id="849" name="繰出金該当値テキスト"/>
        <xdr:cNvSpPr txBox="1"/>
      </xdr:nvSpPr>
      <xdr:spPr>
        <a:xfrm>
          <a:off x="22212300" y="12376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134947</xdr:rowOff>
    </xdr:from>
    <xdr:to>
      <xdr:col>112</xdr:col>
      <xdr:colOff>38100</xdr:colOff>
      <xdr:row>79</xdr:row>
      <xdr:rowOff>65097</xdr:rowOff>
    </xdr:to>
    <xdr:sp macro="" textlink="">
      <xdr:nvSpPr>
        <xdr:cNvPr id="850" name="楕円 849"/>
        <xdr:cNvSpPr/>
      </xdr:nvSpPr>
      <xdr:spPr>
        <a:xfrm>
          <a:off x="21272500" y="135080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166317</xdr:colOff>
      <xdr:row>79</xdr:row>
      <xdr:rowOff>56224</xdr:rowOff>
    </xdr:from>
    <xdr:ext cx="378565" cy="259045"/>
    <xdr:sp macro="" textlink="">
      <xdr:nvSpPr>
        <xdr:cNvPr id="851" name="テキスト ボックス 850"/>
        <xdr:cNvSpPr txBox="1"/>
      </xdr:nvSpPr>
      <xdr:spPr>
        <a:xfrm>
          <a:off x="21121317" y="1360077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133967</xdr:rowOff>
    </xdr:from>
    <xdr:to>
      <xdr:col>107</xdr:col>
      <xdr:colOff>101600</xdr:colOff>
      <xdr:row>79</xdr:row>
      <xdr:rowOff>64117</xdr:rowOff>
    </xdr:to>
    <xdr:sp macro="" textlink="">
      <xdr:nvSpPr>
        <xdr:cNvPr id="852" name="楕円 851"/>
        <xdr:cNvSpPr/>
      </xdr:nvSpPr>
      <xdr:spPr>
        <a:xfrm>
          <a:off x="20383500" y="13507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79</xdr:row>
      <xdr:rowOff>55244</xdr:rowOff>
    </xdr:from>
    <xdr:ext cx="378565" cy="259045"/>
    <xdr:sp macro="" textlink="">
      <xdr:nvSpPr>
        <xdr:cNvPr id="853" name="テキスト ボックス 852"/>
        <xdr:cNvSpPr txBox="1"/>
      </xdr:nvSpPr>
      <xdr:spPr>
        <a:xfrm>
          <a:off x="20245017" y="135997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132007</xdr:rowOff>
    </xdr:from>
    <xdr:to>
      <xdr:col>102</xdr:col>
      <xdr:colOff>165100</xdr:colOff>
      <xdr:row>79</xdr:row>
      <xdr:rowOff>62157</xdr:rowOff>
    </xdr:to>
    <xdr:sp macro="" textlink="">
      <xdr:nvSpPr>
        <xdr:cNvPr id="854" name="楕円 853"/>
        <xdr:cNvSpPr/>
      </xdr:nvSpPr>
      <xdr:spPr>
        <a:xfrm>
          <a:off x="19494500" y="13505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79</xdr:row>
      <xdr:rowOff>53284</xdr:rowOff>
    </xdr:from>
    <xdr:ext cx="378565" cy="259045"/>
    <xdr:sp macro="" textlink="">
      <xdr:nvSpPr>
        <xdr:cNvPr id="855" name="テキスト ボックス 854"/>
        <xdr:cNvSpPr txBox="1"/>
      </xdr:nvSpPr>
      <xdr:spPr>
        <a:xfrm>
          <a:off x="19356017" y="135978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109637</xdr:rowOff>
    </xdr:from>
    <xdr:to>
      <xdr:col>98</xdr:col>
      <xdr:colOff>38100</xdr:colOff>
      <xdr:row>79</xdr:row>
      <xdr:rowOff>39787</xdr:rowOff>
    </xdr:to>
    <xdr:sp macro="" textlink="">
      <xdr:nvSpPr>
        <xdr:cNvPr id="856" name="楕円 855"/>
        <xdr:cNvSpPr/>
      </xdr:nvSpPr>
      <xdr:spPr>
        <a:xfrm>
          <a:off x="18605500" y="134827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79</xdr:row>
      <xdr:rowOff>30914</xdr:rowOff>
    </xdr:from>
    <xdr:ext cx="378565" cy="259045"/>
    <xdr:sp macro="" textlink="">
      <xdr:nvSpPr>
        <xdr:cNvPr id="857" name="テキスト ボックス 856"/>
        <xdr:cNvSpPr txBox="1"/>
      </xdr:nvSpPr>
      <xdr:spPr>
        <a:xfrm>
          <a:off x="18467017" y="135754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58" name="正方形/長方形 857"/>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85</xdr:row>
      <xdr:rowOff>57150</xdr:rowOff>
    </xdr:from>
    <xdr:to>
      <xdr:col>106</xdr:col>
      <xdr:colOff>127000</xdr:colOff>
      <xdr:row>86</xdr:row>
      <xdr:rowOff>139700</xdr:rowOff>
    </xdr:to>
    <xdr:sp macro="" textlink="">
      <xdr:nvSpPr>
        <xdr:cNvPr id="859" name="正方形/長方形 858"/>
        <xdr:cNvSpPr/>
      </xdr:nvSpPr>
      <xdr:spPr>
        <a:xfrm>
          <a:off x="18796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86</xdr:row>
      <xdr:rowOff>88900</xdr:rowOff>
    </xdr:from>
    <xdr:to>
      <xdr:col>106</xdr:col>
      <xdr:colOff>127000</xdr:colOff>
      <xdr:row>88</xdr:row>
      <xdr:rowOff>0</xdr:rowOff>
    </xdr:to>
    <xdr:sp macro="" textlink="">
      <xdr:nvSpPr>
        <xdr:cNvPr id="860" name="正方形/長方形 859"/>
        <xdr:cNvSpPr/>
      </xdr:nvSpPr>
      <xdr:spPr>
        <a:xfrm>
          <a:off x="18796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85</xdr:row>
      <xdr:rowOff>57150</xdr:rowOff>
    </xdr:from>
    <xdr:to>
      <xdr:col>115</xdr:col>
      <xdr:colOff>63500</xdr:colOff>
      <xdr:row>86</xdr:row>
      <xdr:rowOff>139700</xdr:rowOff>
    </xdr:to>
    <xdr:sp macro="" textlink="">
      <xdr:nvSpPr>
        <xdr:cNvPr id="861" name="正方形/長方形 860"/>
        <xdr:cNvSpPr/>
      </xdr:nvSpPr>
      <xdr:spPr>
        <a:xfrm>
          <a:off x="204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86</xdr:row>
      <xdr:rowOff>88900</xdr:rowOff>
    </xdr:from>
    <xdr:to>
      <xdr:col>115</xdr:col>
      <xdr:colOff>63500</xdr:colOff>
      <xdr:row>88</xdr:row>
      <xdr:rowOff>0</xdr:rowOff>
    </xdr:to>
    <xdr:sp macro="" textlink="">
      <xdr:nvSpPr>
        <xdr:cNvPr id="862" name="正方形/長方形 861"/>
        <xdr:cNvSpPr/>
      </xdr:nvSpPr>
      <xdr:spPr>
        <a:xfrm>
          <a:off x="204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63" name="正方形/長方形 86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64" name="テキスト ボックス 86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65" name="直線コネクタ 86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66" name="直線コネクタ 86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67" name="テキスト ボックス 86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68" name="直線コネクタ 86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69" name="テキスト ボックス 86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7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71" name="直線コネクタ 87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7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7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75" name="直線コネクタ 87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76" name="直線コネクタ 87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7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78" name="フローチャート: 判断 87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79" name="直線コネクタ 87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80" name="フローチャート: 判断 87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95</xdr:row>
      <xdr:rowOff>10177</xdr:rowOff>
    </xdr:from>
    <xdr:ext cx="249299" cy="259045"/>
    <xdr:sp macro="" textlink="">
      <xdr:nvSpPr>
        <xdr:cNvPr id="881" name="テキスト ボックス 880"/>
        <xdr:cNvSpPr txBox="1"/>
      </xdr:nvSpPr>
      <xdr:spPr>
        <a:xfrm>
          <a:off x="211859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82" name="直線コネクタ 88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83" name="フローチャート: 判断 88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84" name="テキスト ボックス 88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85" name="直線コネクタ 88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86" name="フローチャート: 判断 88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887" name="テキスト ボックス 88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888" name="フローチャート: 判断 88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889" name="テキスト ボックス 88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890" name="テキスト ボックス 88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891" name="テキスト ボックス 89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892" name="テキスト ボックス 89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893" name="テキスト ボックス 89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894" name="テキスト ボックス 89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5" name="楕円 89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89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897" name="楕円 89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93</xdr:row>
      <xdr:rowOff>35577</xdr:rowOff>
    </xdr:from>
    <xdr:ext cx="249299" cy="259045"/>
    <xdr:sp macro="" textlink="">
      <xdr:nvSpPr>
        <xdr:cNvPr id="898" name="テキスト ボックス 897"/>
        <xdr:cNvSpPr txBox="1"/>
      </xdr:nvSpPr>
      <xdr:spPr>
        <a:xfrm>
          <a:off x="211859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899" name="楕円 89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00" name="テキスト ボックス 89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01" name="楕円 90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02" name="テキスト ボックス 90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楕円 90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04" name="テキスト ボックス 90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05" name="正方形/長方形 90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06" name="正方形/長方形 90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07" name="テキスト ボックス 90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・歳出決算総額は、住民一人当たり</a:t>
          </a:r>
          <a:r>
            <a:rPr kumimoji="1" lang="en-US" altLang="ja-JP" sz="1300">
              <a:latin typeface="ＭＳ Ｐゴシック" panose="020B0600070205080204" pitchFamily="50" charset="-128"/>
              <a:ea typeface="ＭＳ Ｐゴシック" panose="020B0600070205080204" pitchFamily="50" charset="-128"/>
            </a:rPr>
            <a:t>374,075</a:t>
          </a:r>
          <a:r>
            <a:rPr kumimoji="1" lang="ja-JP" altLang="en-US" sz="1300">
              <a:latin typeface="ＭＳ Ｐゴシック" panose="020B0600070205080204" pitchFamily="50" charset="-128"/>
              <a:ea typeface="ＭＳ Ｐゴシック" panose="020B0600070205080204" pitchFamily="50" charset="-128"/>
            </a:rPr>
            <a:t>円となっている。主な構成項目である人件費は、住民一人当たり</a:t>
          </a:r>
          <a:r>
            <a:rPr kumimoji="1" lang="en-US" altLang="ja-JP" sz="1300">
              <a:latin typeface="ＭＳ Ｐゴシック" panose="020B0600070205080204" pitchFamily="50" charset="-128"/>
              <a:ea typeface="ＭＳ Ｐゴシック" panose="020B0600070205080204" pitchFamily="50" charset="-128"/>
            </a:rPr>
            <a:t>111,416</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年度以降、ほぼ横ばいとなっている。同一グループに政令指定都市のある府県が多く含まれ、人口当たりの職員数が比較的多い影響もあってグループ内平均よりも高めとなっているが、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」に基づく計画的な定員管理を実施していく。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・補助費等は住民一人当たり</a:t>
          </a:r>
          <a:r>
            <a:rPr kumimoji="1" lang="en-US" altLang="ja-JP" sz="1300">
              <a:latin typeface="ＭＳ Ｐゴシック" panose="020B0600070205080204" pitchFamily="50" charset="-128"/>
              <a:ea typeface="ＭＳ Ｐゴシック" panose="020B0600070205080204" pitchFamily="50" charset="-128"/>
            </a:rPr>
            <a:t>83,843</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年度は国民健康保険関係経費の一部を繰出金としたことにより減となったが、医療費公費負担や介護保険関係経費等の医療福祉関係経費は今後も増加が見込まれるため、「とちぎ行革プラン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」に基づき各種補助金等の見直しを進めるなど、経費の抑制に努めていく。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・公債費は住民一人当たり</a:t>
          </a:r>
          <a:r>
            <a:rPr kumimoji="1" lang="en-US" altLang="ja-JP" sz="1300">
              <a:latin typeface="ＭＳ Ｐゴシック" panose="020B0600070205080204" pitchFamily="50" charset="-128"/>
              <a:ea typeface="ＭＳ Ｐゴシック" panose="020B0600070205080204" pitchFamily="50" charset="-128"/>
            </a:rPr>
            <a:t>51,087</a:t>
          </a:r>
          <a:r>
            <a:rPr kumimoji="1" lang="ja-JP" altLang="en-US" sz="1300">
              <a:latin typeface="ＭＳ Ｐゴシック" panose="020B0600070205080204" pitchFamily="50" charset="-128"/>
              <a:ea typeface="ＭＳ Ｐゴシック" panose="020B0600070205080204" pitchFamily="50" charset="-128"/>
            </a:rPr>
            <a:t>円となっており、平成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年度は低金利の影響などにより減少したものであるが、今後も「とちぎ行革プラン</a:t>
          </a:r>
          <a:r>
            <a:rPr kumimoji="1" lang="en-US" altLang="ja-JP" sz="1300">
              <a:latin typeface="ＭＳ Ｐゴシック" panose="020B0600070205080204" pitchFamily="50" charset="-128"/>
              <a:ea typeface="ＭＳ Ｐゴシック" panose="020B0600070205080204" pitchFamily="50" charset="-128"/>
            </a:rPr>
            <a:t>2016</a:t>
          </a:r>
          <a:r>
            <a:rPr kumimoji="1" lang="ja-JP" altLang="en-US" sz="1300">
              <a:latin typeface="ＭＳ Ｐゴシック" panose="020B0600070205080204" pitchFamily="50" charset="-128"/>
              <a:ea typeface="ＭＳ Ｐゴシック" panose="020B0600070205080204" pitchFamily="50" charset="-128"/>
            </a:rPr>
            <a:t>」に基づき、事業費の節減や国庫補助金等の活用などにより、臨時財政対策債を除く県債発行額の縮減に努めていく。　</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）都道府県目的別歳出決算分析表（住民一人当たりのコスト）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栃木県</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1,976,121
1,935,463
6,408.09
752,545,373
739,217,289
4,660,376
442,050,781
1,109,262,285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10.1
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グループ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H27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H28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H29  </a:t>
          </a:r>
          <a:r>
            <a:rPr kumimoji="1" lang="ja-JP" altLang="en-US" sz="1100" b="1">
              <a:solidFill>
                <a:srgbClr val="000000"/>
              </a:solidFill>
              <a:latin typeface="ＭＳ ゴシック" panose="020B0609070205080204" pitchFamily="49" charset="-128"/>
              <a:ea typeface="ＭＳ ゴシック" panose="020B0609070205080204" pitchFamily="49" charset="-128"/>
            </a:rPr>
            <a:t>Ｂ     </a:t>
          </a:r>
          <a:r>
            <a:rPr kumimoji="1" lang="en-US" altLang="ja-JP" sz="1100" b="1">
              <a:solidFill>
                <a:srgbClr val="000000"/>
              </a:solidFill>
              <a:latin typeface="ＭＳ ゴシック" panose="020B0609070205080204" pitchFamily="49" charset="-128"/>
              <a:ea typeface="ＭＳ ゴシック" panose="020B0609070205080204" pitchFamily="49" charset="-128"/>
            </a:rPr>
            <a:t>H30  </a:t>
          </a:r>
          <a:r>
            <a:rPr kumimoji="1" lang="ja-JP" altLang="en-US" sz="1100" b="1">
              <a:solidFill>
                <a:srgbClr val="000000"/>
              </a:solidFill>
              <a:latin typeface="ＭＳ ゴシック" panose="020B0609070205080204" pitchFamily="49" charset="-128"/>
              <a:ea typeface="ＭＳ ゴシック" panose="020B0609070205080204" pitchFamily="49" charset="-128"/>
            </a:rPr>
            <a:t>Ｂ</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グループ内の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15</xdr:row>
      <xdr:rowOff>158750</xdr:rowOff>
    </xdr:from>
    <xdr:ext cx="4609532" cy="259045"/>
    <xdr:sp macro="" textlink="">
      <xdr:nvSpPr>
        <xdr:cNvPr id="29" name="テキスト ボックス 28"/>
        <xdr:cNvSpPr txBox="1"/>
      </xdr:nvSpPr>
      <xdr:spPr>
        <a:xfrm>
          <a:off x="698500" y="2730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グループとは、道府県を財政力指数の高低によって</a:t>
          </a:r>
          <a:r>
            <a:rPr kumimoji="1" lang="en-US" altLang="ja-JP" sz="1000">
              <a:solidFill>
                <a:srgbClr val="000000"/>
              </a:solidFill>
              <a:latin typeface="ＭＳ Ｐゴシック" panose="020B0600070205080204" pitchFamily="50" charset="-128"/>
              <a:ea typeface="ＭＳ Ｐゴシック" panose="020B0600070205080204" pitchFamily="50" charset="-128"/>
            </a:rPr>
            <a:t>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つに分類したものである。</a:t>
          </a:r>
        </a:p>
      </xdr:txBody>
    </xdr:sp>
    <xdr:clientData/>
  </xdr:oneCellAnchor>
  <xdr:oneCellAnchor>
    <xdr:from>
      <xdr:col>3</xdr:col>
      <xdr:colOff>127000</xdr:colOff>
      <xdr:row>17</xdr:row>
      <xdr:rowOff>69850</xdr:rowOff>
    </xdr:from>
    <xdr:ext cx="8590942" cy="259045"/>
    <xdr:sp macro="" textlink="">
      <xdr:nvSpPr>
        <xdr:cNvPr id="30" name="テキスト ボックス 29"/>
        <xdr:cNvSpPr txBox="1"/>
      </xdr:nvSpPr>
      <xdr:spPr>
        <a:xfrm>
          <a:off x="698500" y="2984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panose="020B0600070205080204" pitchFamily="50" charset="-128"/>
              <a:ea typeface="ＭＳ Ｐゴシック" panose="020B0600070205080204" pitchFamily="50" charset="-128"/>
            </a:rPr>
            <a:t>　　　　　Ａグループ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以上、Ｂグループ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未満、Ｃグループ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未満、Ｄグループ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以上</a:t>
          </a: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未満、Ｅグループ　</a:t>
          </a: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r>
            <a:rPr kumimoji="1" lang="ja-JP" altLang="en-US" sz="1000">
              <a:solidFill>
                <a:srgbClr val="000000"/>
              </a:solidFill>
              <a:latin typeface="ＭＳ Ｐゴシック" panose="020B0600070205080204" pitchFamily="50" charset="-128"/>
              <a:ea typeface="ＭＳ Ｐゴシック" panose="020B0600070205080204" pitchFamily="50" charset="-128"/>
            </a:rPr>
            <a:t>未満</a:t>
          </a:r>
        </a:p>
      </xdr:txBody>
    </xdr:sp>
    <xdr:clientData/>
  </xdr:oneCellAnchor>
  <xdr:twoCellAnchor>
    <xdr:from>
      <xdr:col>4</xdr:col>
      <xdr:colOff>171450</xdr:colOff>
      <xdr:row>17</xdr:row>
      <xdr:rowOff>114300</xdr:rowOff>
    </xdr:from>
    <xdr:to>
      <xdr:col>54</xdr:col>
      <xdr:colOff>44450</xdr:colOff>
      <xdr:row>18</xdr:row>
      <xdr:rowOff>133350</xdr:rowOff>
    </xdr:to>
    <xdr:sp macro="" textlink="">
      <xdr:nvSpPr>
        <xdr:cNvPr id="31" name="大かっこ 30"/>
        <xdr:cNvSpPr/>
      </xdr:nvSpPr>
      <xdr:spPr>
        <a:xfrm>
          <a:off x="933450" y="3028950"/>
          <a:ext cx="9398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3</xdr:col>
      <xdr:colOff>127000</xdr:colOff>
      <xdr:row>19</xdr:row>
      <xdr:rowOff>44450</xdr:rowOff>
    </xdr:from>
    <xdr:ext cx="6046335" cy="259045"/>
    <xdr:sp macro="" textlink="">
      <xdr:nvSpPr>
        <xdr:cNvPr id="32" name="テキスト ボックス 31"/>
        <xdr:cNvSpPr txBox="1"/>
      </xdr:nvSpPr>
      <xdr:spPr>
        <a:xfrm>
          <a:off x="698500" y="3302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127000</xdr:rowOff>
    </xdr:from>
    <xdr:ext cx="8209427" cy="259045"/>
    <xdr:sp macro="" textlink="">
      <xdr:nvSpPr>
        <xdr:cNvPr id="33" name="テキスト ボックス 32"/>
        <xdr:cNvSpPr txBox="1"/>
      </xdr:nvSpPr>
      <xdr:spPr>
        <a:xfrm>
          <a:off x="698500" y="3556000"/>
          <a:ext cx="820942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グループ内順位及び都道府県平均は、平成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年度決算の状況である。また同一グループの団体が存在しない場合グループ内順位を表示しない。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4" name="正方形/長方形 33"/>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6</xdr:col>
      <xdr:colOff>127000</xdr:colOff>
      <xdr:row>25</xdr:row>
      <xdr:rowOff>57150</xdr:rowOff>
    </xdr:from>
    <xdr:to>
      <xdr:col>14</xdr:col>
      <xdr:colOff>127000</xdr:colOff>
      <xdr:row>26</xdr:row>
      <xdr:rowOff>139700</xdr:rowOff>
    </xdr:to>
    <xdr:sp macro="" textlink="">
      <xdr:nvSpPr>
        <xdr:cNvPr id="35" name="正方形/長方形 34"/>
        <xdr:cNvSpPr/>
      </xdr:nvSpPr>
      <xdr:spPr>
        <a:xfrm>
          <a:off x="127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26</xdr:row>
      <xdr:rowOff>88900</xdr:rowOff>
    </xdr:from>
    <xdr:to>
      <xdr:col>14</xdr:col>
      <xdr:colOff>127000</xdr:colOff>
      <xdr:row>28</xdr:row>
      <xdr:rowOff>0</xdr:rowOff>
    </xdr:to>
    <xdr:sp macro="" textlink="">
      <xdr:nvSpPr>
        <xdr:cNvPr id="36" name="正方形/長方形 35"/>
        <xdr:cNvSpPr/>
      </xdr:nvSpPr>
      <xdr:spPr>
        <a:xfrm>
          <a:off x="127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25</xdr:row>
      <xdr:rowOff>57150</xdr:rowOff>
    </xdr:from>
    <xdr:to>
      <xdr:col>23</xdr:col>
      <xdr:colOff>63500</xdr:colOff>
      <xdr:row>26</xdr:row>
      <xdr:rowOff>139700</xdr:rowOff>
    </xdr:to>
    <xdr:sp macro="" textlink="">
      <xdr:nvSpPr>
        <xdr:cNvPr id="37" name="正方形/長方形 36"/>
        <xdr:cNvSpPr/>
      </xdr:nvSpPr>
      <xdr:spPr>
        <a:xfrm>
          <a:off x="292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26</xdr:row>
      <xdr:rowOff>88900</xdr:rowOff>
    </xdr:from>
    <xdr:to>
      <xdr:col>23</xdr:col>
      <xdr:colOff>63500</xdr:colOff>
      <xdr:row>28</xdr:row>
      <xdr:rowOff>0</xdr:rowOff>
    </xdr:to>
    <xdr:sp macro="" textlink="">
      <xdr:nvSpPr>
        <xdr:cNvPr id="38" name="正方形/長方形 37"/>
        <xdr:cNvSpPr/>
      </xdr:nvSpPr>
      <xdr:spPr>
        <a:xfrm>
          <a:off x="292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38</xdr:row>
      <xdr:rowOff>73677</xdr:rowOff>
    </xdr:from>
    <xdr:ext cx="377026" cy="259045"/>
    <xdr:sp macro="" textlink="">
      <xdr:nvSpPr>
        <xdr:cNvPr id="44" name="テキスト ボックス 43"/>
        <xdr:cNvSpPr txBox="1"/>
      </xdr:nvSpPr>
      <xdr:spPr>
        <a:xfrm>
          <a:off x="384974" y="6588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36</xdr:row>
      <xdr:rowOff>35577</xdr:rowOff>
    </xdr:from>
    <xdr:ext cx="377026" cy="259045"/>
    <xdr:sp macro="" textlink="">
      <xdr:nvSpPr>
        <xdr:cNvPr id="46" name="テキスト ボックス 45"/>
        <xdr:cNvSpPr txBox="1"/>
      </xdr:nvSpPr>
      <xdr:spPr>
        <a:xfrm>
          <a:off x="384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33</xdr:row>
      <xdr:rowOff>168927</xdr:rowOff>
    </xdr:from>
    <xdr:ext cx="377026" cy="259045"/>
    <xdr:sp macro="" textlink="">
      <xdr:nvSpPr>
        <xdr:cNvPr id="48" name="テキスト ボックス 47"/>
        <xdr:cNvSpPr txBox="1"/>
      </xdr:nvSpPr>
      <xdr:spPr>
        <a:xfrm>
          <a:off x="384974" y="5826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3974</xdr:colOff>
      <xdr:row>31</xdr:row>
      <xdr:rowOff>130827</xdr:rowOff>
    </xdr:from>
    <xdr:ext cx="377026" cy="259045"/>
    <xdr:sp macro="" textlink="">
      <xdr:nvSpPr>
        <xdr:cNvPr id="50" name="テキスト ボックス 49"/>
        <xdr:cNvSpPr txBox="1"/>
      </xdr:nvSpPr>
      <xdr:spPr>
        <a:xfrm>
          <a:off x="384974" y="5445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71120</xdr:rowOff>
    </xdr:from>
    <xdr:to>
      <xdr:col>24</xdr:col>
      <xdr:colOff>62865</xdr:colOff>
      <xdr:row>38</xdr:row>
      <xdr:rowOff>55880</xdr:rowOff>
    </xdr:to>
    <xdr:cxnSp macro="">
      <xdr:nvCxnSpPr>
        <xdr:cNvPr id="56" name="直線コネクタ 55"/>
        <xdr:cNvCxnSpPr/>
      </xdr:nvCxnSpPr>
      <xdr:spPr>
        <a:xfrm flipV="1">
          <a:off x="4633595" y="5214620"/>
          <a:ext cx="127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59707</xdr:rowOff>
    </xdr:from>
    <xdr:ext cx="378565" cy="259045"/>
    <xdr:sp macro="" textlink="">
      <xdr:nvSpPr>
        <xdr:cNvPr id="57" name="議会費最小値テキスト"/>
        <xdr:cNvSpPr txBox="1"/>
      </xdr:nvSpPr>
      <xdr:spPr>
        <a:xfrm>
          <a:off x="4686300" y="6574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55880</xdr:rowOff>
    </xdr:from>
    <xdr:to>
      <xdr:col>24</xdr:col>
      <xdr:colOff>152400</xdr:colOff>
      <xdr:row>38</xdr:row>
      <xdr:rowOff>55880</xdr:rowOff>
    </xdr:to>
    <xdr:cxnSp macro="">
      <xdr:nvCxnSpPr>
        <xdr:cNvPr id="58" name="直線コネクタ 57"/>
        <xdr:cNvCxnSpPr/>
      </xdr:nvCxnSpPr>
      <xdr:spPr>
        <a:xfrm>
          <a:off x="4546600" y="6570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17797</xdr:rowOff>
    </xdr:from>
    <xdr:ext cx="378565" cy="259045"/>
    <xdr:sp macro="" textlink="">
      <xdr:nvSpPr>
        <xdr:cNvPr id="59" name="議会費最大値テキスト"/>
        <xdr:cNvSpPr txBox="1"/>
      </xdr:nvSpPr>
      <xdr:spPr>
        <a:xfrm>
          <a:off x="4686300" y="498984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71120</xdr:rowOff>
    </xdr:from>
    <xdr:to>
      <xdr:col>24</xdr:col>
      <xdr:colOff>152400</xdr:colOff>
      <xdr:row>30</xdr:row>
      <xdr:rowOff>71120</xdr:rowOff>
    </xdr:to>
    <xdr:cxnSp macro="">
      <xdr:nvCxnSpPr>
        <xdr:cNvPr id="60" name="直線コネクタ 59"/>
        <xdr:cNvCxnSpPr/>
      </xdr:nvCxnSpPr>
      <xdr:spPr>
        <a:xfrm>
          <a:off x="4546600" y="5214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101600</xdr:rowOff>
    </xdr:from>
    <xdr:to>
      <xdr:col>24</xdr:col>
      <xdr:colOff>63500</xdr:colOff>
      <xdr:row>33</xdr:row>
      <xdr:rowOff>113030</xdr:rowOff>
    </xdr:to>
    <xdr:cxnSp macro="">
      <xdr:nvCxnSpPr>
        <xdr:cNvPr id="61" name="直線コネクタ 60"/>
        <xdr:cNvCxnSpPr/>
      </xdr:nvCxnSpPr>
      <xdr:spPr>
        <a:xfrm>
          <a:off x="3797300" y="575945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378565" cy="259045"/>
    <xdr:sp macro="" textlink="">
      <xdr:nvSpPr>
        <xdr:cNvPr id="62" name="議会費平均値テキスト"/>
        <xdr:cNvSpPr txBox="1"/>
      </xdr:nvSpPr>
      <xdr:spPr>
        <a:xfrm>
          <a:off x="4686300" y="60604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101600</xdr:rowOff>
    </xdr:from>
    <xdr:to>
      <xdr:col>19</xdr:col>
      <xdr:colOff>177800</xdr:colOff>
      <xdr:row>33</xdr:row>
      <xdr:rowOff>103505</xdr:rowOff>
    </xdr:to>
    <xdr:cxnSp macro="">
      <xdr:nvCxnSpPr>
        <xdr:cNvPr id="64" name="直線コネクタ 63"/>
        <xdr:cNvCxnSpPr/>
      </xdr:nvCxnSpPr>
      <xdr:spPr>
        <a:xfrm flipV="1">
          <a:off x="2908300" y="575945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79375</xdr:rowOff>
    </xdr:from>
    <xdr:to>
      <xdr:col>20</xdr:col>
      <xdr:colOff>38100</xdr:colOff>
      <xdr:row>36</xdr:row>
      <xdr:rowOff>9525</xdr:rowOff>
    </xdr:to>
    <xdr:sp macro="" textlink="">
      <xdr:nvSpPr>
        <xdr:cNvPr id="65" name="フローチャート: 判断 64"/>
        <xdr:cNvSpPr/>
      </xdr:nvSpPr>
      <xdr:spPr>
        <a:xfrm>
          <a:off x="3746500" y="6080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36</xdr:row>
      <xdr:rowOff>652</xdr:rowOff>
    </xdr:from>
    <xdr:ext cx="378565" cy="259045"/>
    <xdr:sp macro="" textlink="">
      <xdr:nvSpPr>
        <xdr:cNvPr id="66" name="テキスト ボックス 65"/>
        <xdr:cNvSpPr txBox="1"/>
      </xdr:nvSpPr>
      <xdr:spPr>
        <a:xfrm>
          <a:off x="3595317" y="6172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103505</xdr:rowOff>
    </xdr:from>
    <xdr:to>
      <xdr:col>15</xdr:col>
      <xdr:colOff>50800</xdr:colOff>
      <xdr:row>33</xdr:row>
      <xdr:rowOff>113030</xdr:rowOff>
    </xdr:to>
    <xdr:cxnSp macro="">
      <xdr:nvCxnSpPr>
        <xdr:cNvPr id="67" name="直線コネクタ 66"/>
        <xdr:cNvCxnSpPr/>
      </xdr:nvCxnSpPr>
      <xdr:spPr>
        <a:xfrm flipV="1">
          <a:off x="2019300" y="576135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94615</xdr:rowOff>
    </xdr:from>
    <xdr:to>
      <xdr:col>15</xdr:col>
      <xdr:colOff>101600</xdr:colOff>
      <xdr:row>36</xdr:row>
      <xdr:rowOff>24765</xdr:rowOff>
    </xdr:to>
    <xdr:sp macro="" textlink="">
      <xdr:nvSpPr>
        <xdr:cNvPr id="68" name="フローチャート: 判断 67"/>
        <xdr:cNvSpPr/>
      </xdr:nvSpPr>
      <xdr:spPr>
        <a:xfrm>
          <a:off x="2857500" y="6095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36</xdr:row>
      <xdr:rowOff>15892</xdr:rowOff>
    </xdr:from>
    <xdr:ext cx="378565" cy="259045"/>
    <xdr:sp macro="" textlink="">
      <xdr:nvSpPr>
        <xdr:cNvPr id="69" name="テキスト ボックス 68"/>
        <xdr:cNvSpPr txBox="1"/>
      </xdr:nvSpPr>
      <xdr:spPr>
        <a:xfrm>
          <a:off x="2719017" y="6188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113030</xdr:rowOff>
    </xdr:from>
    <xdr:to>
      <xdr:col>10</xdr:col>
      <xdr:colOff>114300</xdr:colOff>
      <xdr:row>33</xdr:row>
      <xdr:rowOff>141605</xdr:rowOff>
    </xdr:to>
    <xdr:cxnSp macro="">
      <xdr:nvCxnSpPr>
        <xdr:cNvPr id="70" name="直線コネクタ 69"/>
        <xdr:cNvCxnSpPr/>
      </xdr:nvCxnSpPr>
      <xdr:spPr>
        <a:xfrm flipV="1">
          <a:off x="1130300" y="577088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104140</xdr:rowOff>
    </xdr:from>
    <xdr:to>
      <xdr:col>10</xdr:col>
      <xdr:colOff>165100</xdr:colOff>
      <xdr:row>36</xdr:row>
      <xdr:rowOff>34290</xdr:rowOff>
    </xdr:to>
    <xdr:sp macro="" textlink="">
      <xdr:nvSpPr>
        <xdr:cNvPr id="71" name="フローチャート: 判断 70"/>
        <xdr:cNvSpPr/>
      </xdr:nvSpPr>
      <xdr:spPr>
        <a:xfrm>
          <a:off x="1968500" y="61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36</xdr:row>
      <xdr:rowOff>25417</xdr:rowOff>
    </xdr:from>
    <xdr:ext cx="378565" cy="259045"/>
    <xdr:sp macro="" textlink="">
      <xdr:nvSpPr>
        <xdr:cNvPr id="72" name="テキスト ボックス 71"/>
        <xdr:cNvSpPr txBox="1"/>
      </xdr:nvSpPr>
      <xdr:spPr>
        <a:xfrm>
          <a:off x="1830017" y="619761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132715</xdr:rowOff>
    </xdr:from>
    <xdr:to>
      <xdr:col>6</xdr:col>
      <xdr:colOff>38100</xdr:colOff>
      <xdr:row>36</xdr:row>
      <xdr:rowOff>62865</xdr:rowOff>
    </xdr:to>
    <xdr:sp macro="" textlink="">
      <xdr:nvSpPr>
        <xdr:cNvPr id="73" name="フローチャート: 判断 72"/>
        <xdr:cNvSpPr/>
      </xdr:nvSpPr>
      <xdr:spPr>
        <a:xfrm>
          <a:off x="1079500" y="613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36</xdr:row>
      <xdr:rowOff>53992</xdr:rowOff>
    </xdr:from>
    <xdr:ext cx="378565" cy="259045"/>
    <xdr:sp macro="" textlink="">
      <xdr:nvSpPr>
        <xdr:cNvPr id="74" name="テキスト ボックス 73"/>
        <xdr:cNvSpPr txBox="1"/>
      </xdr:nvSpPr>
      <xdr:spPr>
        <a:xfrm>
          <a:off x="941017" y="62261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62230</xdr:rowOff>
    </xdr:from>
    <xdr:to>
      <xdr:col>24</xdr:col>
      <xdr:colOff>114300</xdr:colOff>
      <xdr:row>33</xdr:row>
      <xdr:rowOff>163830</xdr:rowOff>
    </xdr:to>
    <xdr:sp macro="" textlink="">
      <xdr:nvSpPr>
        <xdr:cNvPr id="80" name="楕円 79"/>
        <xdr:cNvSpPr/>
      </xdr:nvSpPr>
      <xdr:spPr>
        <a:xfrm>
          <a:off x="45847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85107</xdr:rowOff>
    </xdr:from>
    <xdr:ext cx="378565" cy="259045"/>
    <xdr:sp macro="" textlink="">
      <xdr:nvSpPr>
        <xdr:cNvPr id="81" name="議会費該当値テキスト"/>
        <xdr:cNvSpPr txBox="1"/>
      </xdr:nvSpPr>
      <xdr:spPr>
        <a:xfrm>
          <a:off x="4686300" y="5571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50800</xdr:rowOff>
    </xdr:from>
    <xdr:to>
      <xdr:col>20</xdr:col>
      <xdr:colOff>38100</xdr:colOff>
      <xdr:row>33</xdr:row>
      <xdr:rowOff>152400</xdr:rowOff>
    </xdr:to>
    <xdr:sp macro="" textlink="">
      <xdr:nvSpPr>
        <xdr:cNvPr id="82" name="楕円 81"/>
        <xdr:cNvSpPr/>
      </xdr:nvSpPr>
      <xdr:spPr>
        <a:xfrm>
          <a:off x="3746500" y="5708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166317</xdr:colOff>
      <xdr:row>31</xdr:row>
      <xdr:rowOff>168927</xdr:rowOff>
    </xdr:from>
    <xdr:ext cx="378565" cy="259045"/>
    <xdr:sp macro="" textlink="">
      <xdr:nvSpPr>
        <xdr:cNvPr id="83" name="テキスト ボックス 82"/>
        <xdr:cNvSpPr txBox="1"/>
      </xdr:nvSpPr>
      <xdr:spPr>
        <a:xfrm>
          <a:off x="3595317" y="548387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52705</xdr:rowOff>
    </xdr:from>
    <xdr:to>
      <xdr:col>15</xdr:col>
      <xdr:colOff>101600</xdr:colOff>
      <xdr:row>33</xdr:row>
      <xdr:rowOff>154305</xdr:rowOff>
    </xdr:to>
    <xdr:sp macro="" textlink="">
      <xdr:nvSpPr>
        <xdr:cNvPr id="84" name="楕円 83"/>
        <xdr:cNvSpPr/>
      </xdr:nvSpPr>
      <xdr:spPr>
        <a:xfrm>
          <a:off x="2857500" y="571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31</xdr:row>
      <xdr:rowOff>170832</xdr:rowOff>
    </xdr:from>
    <xdr:ext cx="378565" cy="259045"/>
    <xdr:sp macro="" textlink="">
      <xdr:nvSpPr>
        <xdr:cNvPr id="85" name="テキスト ボックス 84"/>
        <xdr:cNvSpPr txBox="1"/>
      </xdr:nvSpPr>
      <xdr:spPr>
        <a:xfrm>
          <a:off x="2719017" y="54857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62230</xdr:rowOff>
    </xdr:from>
    <xdr:to>
      <xdr:col>10</xdr:col>
      <xdr:colOff>165100</xdr:colOff>
      <xdr:row>33</xdr:row>
      <xdr:rowOff>163830</xdr:rowOff>
    </xdr:to>
    <xdr:sp macro="" textlink="">
      <xdr:nvSpPr>
        <xdr:cNvPr id="86" name="楕円 85"/>
        <xdr:cNvSpPr/>
      </xdr:nvSpPr>
      <xdr:spPr>
        <a:xfrm>
          <a:off x="1968500" y="572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32</xdr:row>
      <xdr:rowOff>8907</xdr:rowOff>
    </xdr:from>
    <xdr:ext cx="378565" cy="259045"/>
    <xdr:sp macro="" textlink="">
      <xdr:nvSpPr>
        <xdr:cNvPr id="87" name="テキスト ボックス 86"/>
        <xdr:cNvSpPr txBox="1"/>
      </xdr:nvSpPr>
      <xdr:spPr>
        <a:xfrm>
          <a:off x="1830017" y="54953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90805</xdr:rowOff>
    </xdr:from>
    <xdr:to>
      <xdr:col>6</xdr:col>
      <xdr:colOff>38100</xdr:colOff>
      <xdr:row>34</xdr:row>
      <xdr:rowOff>20955</xdr:rowOff>
    </xdr:to>
    <xdr:sp macro="" textlink="">
      <xdr:nvSpPr>
        <xdr:cNvPr id="88" name="楕円 87"/>
        <xdr:cNvSpPr/>
      </xdr:nvSpPr>
      <xdr:spPr>
        <a:xfrm>
          <a:off x="1079500" y="5748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32</xdr:row>
      <xdr:rowOff>37482</xdr:rowOff>
    </xdr:from>
    <xdr:ext cx="378565" cy="259045"/>
    <xdr:sp macro="" textlink="">
      <xdr:nvSpPr>
        <xdr:cNvPr id="89" name="テキスト ボックス 88"/>
        <xdr:cNvSpPr txBox="1"/>
      </xdr:nvSpPr>
      <xdr:spPr>
        <a:xfrm>
          <a:off x="941017" y="552388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6</xdr:col>
      <xdr:colOff>127000</xdr:colOff>
      <xdr:row>45</xdr:row>
      <xdr:rowOff>57150</xdr:rowOff>
    </xdr:from>
    <xdr:to>
      <xdr:col>14</xdr:col>
      <xdr:colOff>127000</xdr:colOff>
      <xdr:row>46</xdr:row>
      <xdr:rowOff>139700</xdr:rowOff>
    </xdr:to>
    <xdr:sp macro="" textlink="">
      <xdr:nvSpPr>
        <xdr:cNvPr id="91" name="正方形/長方形 90"/>
        <xdr:cNvSpPr/>
      </xdr:nvSpPr>
      <xdr:spPr>
        <a:xfrm>
          <a:off x="127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46</xdr:row>
      <xdr:rowOff>88900</xdr:rowOff>
    </xdr:from>
    <xdr:to>
      <xdr:col>14</xdr:col>
      <xdr:colOff>127000</xdr:colOff>
      <xdr:row>48</xdr:row>
      <xdr:rowOff>0</xdr:rowOff>
    </xdr:to>
    <xdr:sp macro="" textlink="">
      <xdr:nvSpPr>
        <xdr:cNvPr id="92" name="正方形/長方形 91"/>
        <xdr:cNvSpPr/>
      </xdr:nvSpPr>
      <xdr:spPr>
        <a:xfrm>
          <a:off x="127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45</xdr:row>
      <xdr:rowOff>57150</xdr:rowOff>
    </xdr:from>
    <xdr:to>
      <xdr:col>23</xdr:col>
      <xdr:colOff>63500</xdr:colOff>
      <xdr:row>46</xdr:row>
      <xdr:rowOff>139700</xdr:rowOff>
    </xdr:to>
    <xdr:sp macro="" textlink="">
      <xdr:nvSpPr>
        <xdr:cNvPr id="93" name="正方形/長方形 92"/>
        <xdr:cNvSpPr/>
      </xdr:nvSpPr>
      <xdr:spPr>
        <a:xfrm>
          <a:off x="292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46</xdr:row>
      <xdr:rowOff>88900</xdr:rowOff>
    </xdr:from>
    <xdr:to>
      <xdr:col>23</xdr:col>
      <xdr:colOff>63500</xdr:colOff>
      <xdr:row>48</xdr:row>
      <xdr:rowOff>0</xdr:rowOff>
    </xdr:to>
    <xdr:sp macro="" textlink="">
      <xdr:nvSpPr>
        <xdr:cNvPr id="94" name="正方形/長方形 93"/>
        <xdr:cNvSpPr/>
      </xdr:nvSpPr>
      <xdr:spPr>
        <a:xfrm>
          <a:off x="292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08" name="テキスト ボックス 107"/>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0" name="テキスト ボックス 109"/>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47</xdr:row>
      <xdr:rowOff>54627</xdr:rowOff>
    </xdr:from>
    <xdr:ext cx="531299" cy="259045"/>
    <xdr:sp macro="" textlink="">
      <xdr:nvSpPr>
        <xdr:cNvPr id="112" name="テキスト ボックス 111"/>
        <xdr:cNvSpPr txBox="1"/>
      </xdr:nvSpPr>
      <xdr:spPr>
        <a:xfrm>
          <a:off x="230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53583</xdr:rowOff>
    </xdr:from>
    <xdr:to>
      <xdr:col>24</xdr:col>
      <xdr:colOff>62865</xdr:colOff>
      <xdr:row>59</xdr:row>
      <xdr:rowOff>138492</xdr:rowOff>
    </xdr:to>
    <xdr:cxnSp macro="">
      <xdr:nvCxnSpPr>
        <xdr:cNvPr id="114" name="直線コネクタ 113"/>
        <xdr:cNvCxnSpPr/>
      </xdr:nvCxnSpPr>
      <xdr:spPr>
        <a:xfrm flipV="1">
          <a:off x="4633595" y="8626083"/>
          <a:ext cx="1270" cy="162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142319</xdr:rowOff>
    </xdr:from>
    <xdr:ext cx="469744" cy="259045"/>
    <xdr:sp macro="" textlink="">
      <xdr:nvSpPr>
        <xdr:cNvPr id="115" name="総務費最小値テキスト"/>
        <xdr:cNvSpPr txBox="1"/>
      </xdr:nvSpPr>
      <xdr:spPr>
        <a:xfrm>
          <a:off x="4686300" y="10257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138492</xdr:rowOff>
    </xdr:from>
    <xdr:to>
      <xdr:col>24</xdr:col>
      <xdr:colOff>152400</xdr:colOff>
      <xdr:row>59</xdr:row>
      <xdr:rowOff>138492</xdr:rowOff>
    </xdr:to>
    <xdr:cxnSp macro="">
      <xdr:nvCxnSpPr>
        <xdr:cNvPr id="116" name="直線コネクタ 115"/>
        <xdr:cNvCxnSpPr/>
      </xdr:nvCxnSpPr>
      <xdr:spPr>
        <a:xfrm>
          <a:off x="4546600" y="1025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260</xdr:rowOff>
    </xdr:from>
    <xdr:ext cx="534377" cy="259045"/>
    <xdr:sp macro="" textlink="">
      <xdr:nvSpPr>
        <xdr:cNvPr id="117" name="総務費最大値テキスト"/>
        <xdr:cNvSpPr txBox="1"/>
      </xdr:nvSpPr>
      <xdr:spPr>
        <a:xfrm>
          <a:off x="4686300" y="8401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58,637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53583</xdr:rowOff>
    </xdr:from>
    <xdr:to>
      <xdr:col>24</xdr:col>
      <xdr:colOff>152400</xdr:colOff>
      <xdr:row>50</xdr:row>
      <xdr:rowOff>53583</xdr:rowOff>
    </xdr:to>
    <xdr:cxnSp macro="">
      <xdr:nvCxnSpPr>
        <xdr:cNvPr id="118" name="直線コネクタ 117"/>
        <xdr:cNvCxnSpPr/>
      </xdr:nvCxnSpPr>
      <xdr:spPr>
        <a:xfrm>
          <a:off x="4546600" y="86260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155081</xdr:rowOff>
    </xdr:from>
    <xdr:to>
      <xdr:col>24</xdr:col>
      <xdr:colOff>63500</xdr:colOff>
      <xdr:row>57</xdr:row>
      <xdr:rowOff>165891</xdr:rowOff>
    </xdr:to>
    <xdr:cxnSp macro="">
      <xdr:nvCxnSpPr>
        <xdr:cNvPr id="119" name="直線コネクタ 118"/>
        <xdr:cNvCxnSpPr/>
      </xdr:nvCxnSpPr>
      <xdr:spPr>
        <a:xfrm flipV="1">
          <a:off x="3797300" y="9927731"/>
          <a:ext cx="838200" cy="10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168629</xdr:rowOff>
    </xdr:from>
    <xdr:ext cx="534377" cy="259045"/>
    <xdr:sp macro="" textlink="">
      <xdr:nvSpPr>
        <xdr:cNvPr id="120" name="総務費平均値テキスト"/>
        <xdr:cNvSpPr txBox="1"/>
      </xdr:nvSpPr>
      <xdr:spPr>
        <a:xfrm>
          <a:off x="4686300" y="99412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18752</xdr:rowOff>
    </xdr:from>
    <xdr:to>
      <xdr:col>24</xdr:col>
      <xdr:colOff>114300</xdr:colOff>
      <xdr:row>58</xdr:row>
      <xdr:rowOff>120352</xdr:rowOff>
    </xdr:to>
    <xdr:sp macro="" textlink="">
      <xdr:nvSpPr>
        <xdr:cNvPr id="121" name="フローチャート: 判断 120"/>
        <xdr:cNvSpPr/>
      </xdr:nvSpPr>
      <xdr:spPr>
        <a:xfrm>
          <a:off x="4584700" y="99628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165891</xdr:rowOff>
    </xdr:from>
    <xdr:to>
      <xdr:col>19</xdr:col>
      <xdr:colOff>177800</xdr:colOff>
      <xdr:row>58</xdr:row>
      <xdr:rowOff>24812</xdr:rowOff>
    </xdr:to>
    <xdr:cxnSp macro="">
      <xdr:nvCxnSpPr>
        <xdr:cNvPr id="122" name="直線コネクタ 121"/>
        <xdr:cNvCxnSpPr/>
      </xdr:nvCxnSpPr>
      <xdr:spPr>
        <a:xfrm flipV="1">
          <a:off x="2908300" y="9938541"/>
          <a:ext cx="889000" cy="3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39164</xdr:rowOff>
    </xdr:from>
    <xdr:to>
      <xdr:col>20</xdr:col>
      <xdr:colOff>38100</xdr:colOff>
      <xdr:row>58</xdr:row>
      <xdr:rowOff>140764</xdr:rowOff>
    </xdr:to>
    <xdr:sp macro="" textlink="">
      <xdr:nvSpPr>
        <xdr:cNvPr id="123" name="フローチャート: 判断 122"/>
        <xdr:cNvSpPr/>
      </xdr:nvSpPr>
      <xdr:spPr>
        <a:xfrm>
          <a:off x="3746500" y="99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58</xdr:row>
      <xdr:rowOff>131891</xdr:rowOff>
    </xdr:from>
    <xdr:ext cx="534377" cy="259045"/>
    <xdr:sp macro="" textlink="">
      <xdr:nvSpPr>
        <xdr:cNvPr id="124" name="テキスト ボックス 123"/>
        <xdr:cNvSpPr txBox="1"/>
      </xdr:nvSpPr>
      <xdr:spPr>
        <a:xfrm>
          <a:off x="3517411" y="100759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24812</xdr:rowOff>
    </xdr:from>
    <xdr:to>
      <xdr:col>15</xdr:col>
      <xdr:colOff>50800</xdr:colOff>
      <xdr:row>58</xdr:row>
      <xdr:rowOff>48554</xdr:rowOff>
    </xdr:to>
    <xdr:cxnSp macro="">
      <xdr:nvCxnSpPr>
        <xdr:cNvPr id="125" name="直線コネクタ 124"/>
        <xdr:cNvCxnSpPr/>
      </xdr:nvCxnSpPr>
      <xdr:spPr>
        <a:xfrm flipV="1">
          <a:off x="2019300" y="9968912"/>
          <a:ext cx="889000" cy="23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52422</xdr:rowOff>
    </xdr:from>
    <xdr:to>
      <xdr:col>15</xdr:col>
      <xdr:colOff>101600</xdr:colOff>
      <xdr:row>58</xdr:row>
      <xdr:rowOff>154022</xdr:rowOff>
    </xdr:to>
    <xdr:sp macro="" textlink="">
      <xdr:nvSpPr>
        <xdr:cNvPr id="126" name="フローチャート: 判断 125"/>
        <xdr:cNvSpPr/>
      </xdr:nvSpPr>
      <xdr:spPr>
        <a:xfrm>
          <a:off x="2857500" y="999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145149</xdr:rowOff>
    </xdr:from>
    <xdr:ext cx="534377" cy="259045"/>
    <xdr:sp macro="" textlink="">
      <xdr:nvSpPr>
        <xdr:cNvPr id="127" name="テキスト ボックス 126"/>
        <xdr:cNvSpPr txBox="1"/>
      </xdr:nvSpPr>
      <xdr:spPr>
        <a:xfrm>
          <a:off x="2641111" y="100892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101230</xdr:rowOff>
    </xdr:from>
    <xdr:to>
      <xdr:col>10</xdr:col>
      <xdr:colOff>114300</xdr:colOff>
      <xdr:row>58</xdr:row>
      <xdr:rowOff>48554</xdr:rowOff>
    </xdr:to>
    <xdr:cxnSp macro="">
      <xdr:nvCxnSpPr>
        <xdr:cNvPr id="128" name="直線コネクタ 127"/>
        <xdr:cNvCxnSpPr/>
      </xdr:nvCxnSpPr>
      <xdr:spPr>
        <a:xfrm>
          <a:off x="1130300" y="9873880"/>
          <a:ext cx="889000" cy="1187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3861</xdr:rowOff>
    </xdr:from>
    <xdr:to>
      <xdr:col>10</xdr:col>
      <xdr:colOff>165100</xdr:colOff>
      <xdr:row>58</xdr:row>
      <xdr:rowOff>105461</xdr:rowOff>
    </xdr:to>
    <xdr:sp macro="" textlink="">
      <xdr:nvSpPr>
        <xdr:cNvPr id="129" name="フローチャート: 判断 128"/>
        <xdr:cNvSpPr/>
      </xdr:nvSpPr>
      <xdr:spPr>
        <a:xfrm>
          <a:off x="1968500" y="994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96588</xdr:rowOff>
    </xdr:from>
    <xdr:ext cx="534377" cy="259045"/>
    <xdr:sp macro="" textlink="">
      <xdr:nvSpPr>
        <xdr:cNvPr id="130" name="テキスト ボックス 129"/>
        <xdr:cNvSpPr txBox="1"/>
      </xdr:nvSpPr>
      <xdr:spPr>
        <a:xfrm>
          <a:off x="1752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130505</xdr:rowOff>
    </xdr:from>
    <xdr:to>
      <xdr:col>6</xdr:col>
      <xdr:colOff>38100</xdr:colOff>
      <xdr:row>58</xdr:row>
      <xdr:rowOff>60655</xdr:rowOff>
    </xdr:to>
    <xdr:sp macro="" textlink="">
      <xdr:nvSpPr>
        <xdr:cNvPr id="131" name="フローチャート: 判断 130"/>
        <xdr:cNvSpPr/>
      </xdr:nvSpPr>
      <xdr:spPr>
        <a:xfrm>
          <a:off x="1079500" y="9903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51782</xdr:rowOff>
    </xdr:from>
    <xdr:ext cx="534377" cy="259045"/>
    <xdr:sp macro="" textlink="">
      <xdr:nvSpPr>
        <xdr:cNvPr id="132" name="テキスト ボックス 131"/>
        <xdr:cNvSpPr txBox="1"/>
      </xdr:nvSpPr>
      <xdr:spPr>
        <a:xfrm>
          <a:off x="863111" y="9995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104281</xdr:rowOff>
    </xdr:from>
    <xdr:to>
      <xdr:col>24</xdr:col>
      <xdr:colOff>114300</xdr:colOff>
      <xdr:row>58</xdr:row>
      <xdr:rowOff>34431</xdr:rowOff>
    </xdr:to>
    <xdr:sp macro="" textlink="">
      <xdr:nvSpPr>
        <xdr:cNvPr id="138" name="楕円 137"/>
        <xdr:cNvSpPr/>
      </xdr:nvSpPr>
      <xdr:spPr>
        <a:xfrm>
          <a:off x="4584700" y="98769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127158</xdr:rowOff>
    </xdr:from>
    <xdr:ext cx="534377" cy="259045"/>
    <xdr:sp macro="" textlink="">
      <xdr:nvSpPr>
        <xdr:cNvPr id="139" name="総務費該当値テキスト"/>
        <xdr:cNvSpPr txBox="1"/>
      </xdr:nvSpPr>
      <xdr:spPr>
        <a:xfrm>
          <a:off x="4686300" y="9728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115091</xdr:rowOff>
    </xdr:from>
    <xdr:to>
      <xdr:col>20</xdr:col>
      <xdr:colOff>38100</xdr:colOff>
      <xdr:row>58</xdr:row>
      <xdr:rowOff>45241</xdr:rowOff>
    </xdr:to>
    <xdr:sp macro="" textlink="">
      <xdr:nvSpPr>
        <xdr:cNvPr id="140" name="楕円 139"/>
        <xdr:cNvSpPr/>
      </xdr:nvSpPr>
      <xdr:spPr>
        <a:xfrm>
          <a:off x="3746500" y="9887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56</xdr:row>
      <xdr:rowOff>61768</xdr:rowOff>
    </xdr:from>
    <xdr:ext cx="534377" cy="259045"/>
    <xdr:sp macro="" textlink="">
      <xdr:nvSpPr>
        <xdr:cNvPr id="141" name="テキスト ボックス 140"/>
        <xdr:cNvSpPr txBox="1"/>
      </xdr:nvSpPr>
      <xdr:spPr>
        <a:xfrm>
          <a:off x="3517411" y="9662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145462</xdr:rowOff>
    </xdr:from>
    <xdr:to>
      <xdr:col>15</xdr:col>
      <xdr:colOff>101600</xdr:colOff>
      <xdr:row>58</xdr:row>
      <xdr:rowOff>75612</xdr:rowOff>
    </xdr:to>
    <xdr:sp macro="" textlink="">
      <xdr:nvSpPr>
        <xdr:cNvPr id="142" name="楕円 141"/>
        <xdr:cNvSpPr/>
      </xdr:nvSpPr>
      <xdr:spPr>
        <a:xfrm>
          <a:off x="2857500" y="9918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92139</xdr:rowOff>
    </xdr:from>
    <xdr:ext cx="534377" cy="259045"/>
    <xdr:sp macro="" textlink="">
      <xdr:nvSpPr>
        <xdr:cNvPr id="143" name="テキスト ボックス 142"/>
        <xdr:cNvSpPr txBox="1"/>
      </xdr:nvSpPr>
      <xdr:spPr>
        <a:xfrm>
          <a:off x="2641111" y="9693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169204</xdr:rowOff>
    </xdr:from>
    <xdr:to>
      <xdr:col>10</xdr:col>
      <xdr:colOff>165100</xdr:colOff>
      <xdr:row>58</xdr:row>
      <xdr:rowOff>99354</xdr:rowOff>
    </xdr:to>
    <xdr:sp macro="" textlink="">
      <xdr:nvSpPr>
        <xdr:cNvPr id="144" name="楕円 143"/>
        <xdr:cNvSpPr/>
      </xdr:nvSpPr>
      <xdr:spPr>
        <a:xfrm>
          <a:off x="1968500" y="9941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115881</xdr:rowOff>
    </xdr:from>
    <xdr:ext cx="534377" cy="259045"/>
    <xdr:sp macro="" textlink="">
      <xdr:nvSpPr>
        <xdr:cNvPr id="145" name="テキスト ボックス 144"/>
        <xdr:cNvSpPr txBox="1"/>
      </xdr:nvSpPr>
      <xdr:spPr>
        <a:xfrm>
          <a:off x="1752111" y="9717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50430</xdr:rowOff>
    </xdr:from>
    <xdr:to>
      <xdr:col>6</xdr:col>
      <xdr:colOff>38100</xdr:colOff>
      <xdr:row>57</xdr:row>
      <xdr:rowOff>152030</xdr:rowOff>
    </xdr:to>
    <xdr:sp macro="" textlink="">
      <xdr:nvSpPr>
        <xdr:cNvPr id="146" name="楕円 145"/>
        <xdr:cNvSpPr/>
      </xdr:nvSpPr>
      <xdr:spPr>
        <a:xfrm>
          <a:off x="1079500" y="982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168557</xdr:rowOff>
    </xdr:from>
    <xdr:ext cx="534377" cy="259045"/>
    <xdr:sp macro="" textlink="">
      <xdr:nvSpPr>
        <xdr:cNvPr id="147" name="テキスト ボックス 146"/>
        <xdr:cNvSpPr txBox="1"/>
      </xdr:nvSpPr>
      <xdr:spPr>
        <a:xfrm>
          <a:off x="863111" y="9598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6</xdr:col>
      <xdr:colOff>127000</xdr:colOff>
      <xdr:row>65</xdr:row>
      <xdr:rowOff>57150</xdr:rowOff>
    </xdr:from>
    <xdr:to>
      <xdr:col>14</xdr:col>
      <xdr:colOff>127000</xdr:colOff>
      <xdr:row>66</xdr:row>
      <xdr:rowOff>139700</xdr:rowOff>
    </xdr:to>
    <xdr:sp macro="" textlink="">
      <xdr:nvSpPr>
        <xdr:cNvPr id="149" name="正方形/長方形 148"/>
        <xdr:cNvSpPr/>
      </xdr:nvSpPr>
      <xdr:spPr>
        <a:xfrm>
          <a:off x="127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66</xdr:row>
      <xdr:rowOff>88900</xdr:rowOff>
    </xdr:from>
    <xdr:to>
      <xdr:col>14</xdr:col>
      <xdr:colOff>127000</xdr:colOff>
      <xdr:row>68</xdr:row>
      <xdr:rowOff>0</xdr:rowOff>
    </xdr:to>
    <xdr:sp macro="" textlink="">
      <xdr:nvSpPr>
        <xdr:cNvPr id="150" name="正方形/長方形 149"/>
        <xdr:cNvSpPr/>
      </xdr:nvSpPr>
      <xdr:spPr>
        <a:xfrm>
          <a:off x="127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65</xdr:row>
      <xdr:rowOff>57150</xdr:rowOff>
    </xdr:from>
    <xdr:to>
      <xdr:col>23</xdr:col>
      <xdr:colOff>63500</xdr:colOff>
      <xdr:row>66</xdr:row>
      <xdr:rowOff>139700</xdr:rowOff>
    </xdr:to>
    <xdr:sp macro="" textlink="">
      <xdr:nvSpPr>
        <xdr:cNvPr id="151" name="正方形/長方形 150"/>
        <xdr:cNvSpPr/>
      </xdr:nvSpPr>
      <xdr:spPr>
        <a:xfrm>
          <a:off x="292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66</xdr:row>
      <xdr:rowOff>88900</xdr:rowOff>
    </xdr:from>
    <xdr:to>
      <xdr:col>23</xdr:col>
      <xdr:colOff>63500</xdr:colOff>
      <xdr:row>68</xdr:row>
      <xdr:rowOff>0</xdr:rowOff>
    </xdr:to>
    <xdr:sp macro="" textlink="">
      <xdr:nvSpPr>
        <xdr:cNvPr id="152" name="正方形/長方形 151"/>
        <xdr:cNvSpPr/>
      </xdr:nvSpPr>
      <xdr:spPr>
        <a:xfrm>
          <a:off x="292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6" name="テキスト ボックス 155"/>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7" name="直線コネクタ 156"/>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58" name="テキスト ボックス 157"/>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59" name="直線コネクタ 158"/>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76</xdr:row>
      <xdr:rowOff>35577</xdr:rowOff>
    </xdr:from>
    <xdr:ext cx="531299" cy="259045"/>
    <xdr:sp macro="" textlink="">
      <xdr:nvSpPr>
        <xdr:cNvPr id="160" name="テキスト ボックス 159"/>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1" name="直線コネクタ 160"/>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2" name="テキスト ボックス 161"/>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3" name="直線コネクタ 162"/>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4" name="テキスト ボックス 163"/>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5" name="直線コネクタ 164"/>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6" name="テキスト ボックス 165"/>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7" name="直線コネクタ 166"/>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8" name="テキスト ボックス 167"/>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9"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15951</xdr:rowOff>
    </xdr:from>
    <xdr:to>
      <xdr:col>24</xdr:col>
      <xdr:colOff>62865</xdr:colOff>
      <xdr:row>78</xdr:row>
      <xdr:rowOff>141396</xdr:rowOff>
    </xdr:to>
    <xdr:cxnSp macro="">
      <xdr:nvCxnSpPr>
        <xdr:cNvPr id="170" name="直線コネクタ 169"/>
        <xdr:cNvCxnSpPr/>
      </xdr:nvCxnSpPr>
      <xdr:spPr>
        <a:xfrm flipV="1">
          <a:off x="4633595" y="12017451"/>
          <a:ext cx="1270" cy="1497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145223</xdr:rowOff>
    </xdr:from>
    <xdr:ext cx="534377" cy="259045"/>
    <xdr:sp macro="" textlink="">
      <xdr:nvSpPr>
        <xdr:cNvPr id="171" name="民生費最小値テキスト"/>
        <xdr:cNvSpPr txBox="1"/>
      </xdr:nvSpPr>
      <xdr:spPr>
        <a:xfrm>
          <a:off x="4686300" y="13518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141396</xdr:rowOff>
    </xdr:from>
    <xdr:to>
      <xdr:col>24</xdr:col>
      <xdr:colOff>152400</xdr:colOff>
      <xdr:row>78</xdr:row>
      <xdr:rowOff>141396</xdr:rowOff>
    </xdr:to>
    <xdr:cxnSp macro="">
      <xdr:nvCxnSpPr>
        <xdr:cNvPr id="172" name="直線コネクタ 171"/>
        <xdr:cNvCxnSpPr/>
      </xdr:nvCxnSpPr>
      <xdr:spPr>
        <a:xfrm>
          <a:off x="4546600" y="135144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134078</xdr:rowOff>
    </xdr:from>
    <xdr:ext cx="599010" cy="259045"/>
    <xdr:sp macro="" textlink="">
      <xdr:nvSpPr>
        <xdr:cNvPr id="173" name="民生費最大値テキスト"/>
        <xdr:cNvSpPr txBox="1"/>
      </xdr:nvSpPr>
      <xdr:spPr>
        <a:xfrm>
          <a:off x="4686300" y="1179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122,496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15951</xdr:rowOff>
    </xdr:from>
    <xdr:to>
      <xdr:col>24</xdr:col>
      <xdr:colOff>152400</xdr:colOff>
      <xdr:row>70</xdr:row>
      <xdr:rowOff>15951</xdr:rowOff>
    </xdr:to>
    <xdr:cxnSp macro="">
      <xdr:nvCxnSpPr>
        <xdr:cNvPr id="174" name="直線コネクタ 173"/>
        <xdr:cNvCxnSpPr/>
      </xdr:nvCxnSpPr>
      <xdr:spPr>
        <a:xfrm>
          <a:off x="4546600" y="12017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47537</xdr:rowOff>
    </xdr:from>
    <xdr:to>
      <xdr:col>24</xdr:col>
      <xdr:colOff>63500</xdr:colOff>
      <xdr:row>77</xdr:row>
      <xdr:rowOff>76664</xdr:rowOff>
    </xdr:to>
    <xdr:cxnSp macro="">
      <xdr:nvCxnSpPr>
        <xdr:cNvPr id="175" name="直線コネクタ 174"/>
        <xdr:cNvCxnSpPr/>
      </xdr:nvCxnSpPr>
      <xdr:spPr>
        <a:xfrm>
          <a:off x="3797300" y="13249187"/>
          <a:ext cx="838200" cy="29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27018</xdr:rowOff>
    </xdr:from>
    <xdr:ext cx="534377" cy="259045"/>
    <xdr:sp macro="" textlink="">
      <xdr:nvSpPr>
        <xdr:cNvPr id="176" name="民生費平均値テキスト"/>
        <xdr:cNvSpPr txBox="1"/>
      </xdr:nvSpPr>
      <xdr:spPr>
        <a:xfrm>
          <a:off x="4686300" y="132286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48591</xdr:rowOff>
    </xdr:from>
    <xdr:to>
      <xdr:col>24</xdr:col>
      <xdr:colOff>114300</xdr:colOff>
      <xdr:row>77</xdr:row>
      <xdr:rowOff>150191</xdr:rowOff>
    </xdr:to>
    <xdr:sp macro="" textlink="">
      <xdr:nvSpPr>
        <xdr:cNvPr id="177" name="フローチャート: 判断 176"/>
        <xdr:cNvSpPr/>
      </xdr:nvSpPr>
      <xdr:spPr>
        <a:xfrm>
          <a:off x="4584700" y="13250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47537</xdr:rowOff>
    </xdr:from>
    <xdr:to>
      <xdr:col>19</xdr:col>
      <xdr:colOff>177800</xdr:colOff>
      <xdr:row>77</xdr:row>
      <xdr:rowOff>61728</xdr:rowOff>
    </xdr:to>
    <xdr:cxnSp macro="">
      <xdr:nvCxnSpPr>
        <xdr:cNvPr id="178" name="直線コネクタ 177"/>
        <xdr:cNvCxnSpPr/>
      </xdr:nvCxnSpPr>
      <xdr:spPr>
        <a:xfrm flipV="1">
          <a:off x="2908300" y="13249187"/>
          <a:ext cx="889000" cy="1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170814</xdr:rowOff>
    </xdr:from>
    <xdr:to>
      <xdr:col>20</xdr:col>
      <xdr:colOff>38100</xdr:colOff>
      <xdr:row>77</xdr:row>
      <xdr:rowOff>100964</xdr:rowOff>
    </xdr:to>
    <xdr:sp macro="" textlink="">
      <xdr:nvSpPr>
        <xdr:cNvPr id="179" name="フローチャート: 判断 178"/>
        <xdr:cNvSpPr/>
      </xdr:nvSpPr>
      <xdr:spPr>
        <a:xfrm>
          <a:off x="3746500" y="13201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77</xdr:row>
      <xdr:rowOff>92091</xdr:rowOff>
    </xdr:from>
    <xdr:ext cx="534377" cy="259045"/>
    <xdr:sp macro="" textlink="">
      <xdr:nvSpPr>
        <xdr:cNvPr id="180" name="テキスト ボックス 179"/>
        <xdr:cNvSpPr txBox="1"/>
      </xdr:nvSpPr>
      <xdr:spPr>
        <a:xfrm>
          <a:off x="3517411" y="13293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61728</xdr:rowOff>
    </xdr:from>
    <xdr:to>
      <xdr:col>15</xdr:col>
      <xdr:colOff>50800</xdr:colOff>
      <xdr:row>77</xdr:row>
      <xdr:rowOff>114915</xdr:rowOff>
    </xdr:to>
    <xdr:cxnSp macro="">
      <xdr:nvCxnSpPr>
        <xdr:cNvPr id="181" name="直線コネクタ 180"/>
        <xdr:cNvCxnSpPr/>
      </xdr:nvCxnSpPr>
      <xdr:spPr>
        <a:xfrm flipV="1">
          <a:off x="2019300" y="13263378"/>
          <a:ext cx="889000" cy="531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89224</xdr:rowOff>
    </xdr:from>
    <xdr:to>
      <xdr:col>15</xdr:col>
      <xdr:colOff>101600</xdr:colOff>
      <xdr:row>77</xdr:row>
      <xdr:rowOff>19374</xdr:rowOff>
    </xdr:to>
    <xdr:sp macro="" textlink="">
      <xdr:nvSpPr>
        <xdr:cNvPr id="182" name="フローチャート: 判断 181"/>
        <xdr:cNvSpPr/>
      </xdr:nvSpPr>
      <xdr:spPr>
        <a:xfrm>
          <a:off x="2857500" y="13119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35901</xdr:rowOff>
    </xdr:from>
    <xdr:ext cx="534377" cy="259045"/>
    <xdr:sp macro="" textlink="">
      <xdr:nvSpPr>
        <xdr:cNvPr id="183" name="テキスト ボックス 182"/>
        <xdr:cNvSpPr txBox="1"/>
      </xdr:nvSpPr>
      <xdr:spPr>
        <a:xfrm>
          <a:off x="2641111" y="12894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114915</xdr:rowOff>
    </xdr:from>
    <xdr:to>
      <xdr:col>10</xdr:col>
      <xdr:colOff>114300</xdr:colOff>
      <xdr:row>77</xdr:row>
      <xdr:rowOff>129451</xdr:rowOff>
    </xdr:to>
    <xdr:cxnSp macro="">
      <xdr:nvCxnSpPr>
        <xdr:cNvPr id="184" name="直線コネクタ 183"/>
        <xdr:cNvCxnSpPr/>
      </xdr:nvCxnSpPr>
      <xdr:spPr>
        <a:xfrm flipV="1">
          <a:off x="1130300" y="13316565"/>
          <a:ext cx="889000" cy="14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139936</xdr:rowOff>
    </xdr:from>
    <xdr:to>
      <xdr:col>10</xdr:col>
      <xdr:colOff>165100</xdr:colOff>
      <xdr:row>77</xdr:row>
      <xdr:rowOff>70086</xdr:rowOff>
    </xdr:to>
    <xdr:sp macro="" textlink="">
      <xdr:nvSpPr>
        <xdr:cNvPr id="185" name="フローチャート: 判断 184"/>
        <xdr:cNvSpPr/>
      </xdr:nvSpPr>
      <xdr:spPr>
        <a:xfrm>
          <a:off x="1968500" y="13170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86612</xdr:rowOff>
    </xdr:from>
    <xdr:ext cx="534377" cy="259045"/>
    <xdr:sp macro="" textlink="">
      <xdr:nvSpPr>
        <xdr:cNvPr id="186" name="テキスト ボックス 185"/>
        <xdr:cNvSpPr txBox="1"/>
      </xdr:nvSpPr>
      <xdr:spPr>
        <a:xfrm>
          <a:off x="1752111" y="12945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157728</xdr:rowOff>
    </xdr:from>
    <xdr:to>
      <xdr:col>6</xdr:col>
      <xdr:colOff>38100</xdr:colOff>
      <xdr:row>78</xdr:row>
      <xdr:rowOff>87878</xdr:rowOff>
    </xdr:to>
    <xdr:sp macro="" textlink="">
      <xdr:nvSpPr>
        <xdr:cNvPr id="187" name="フローチャート: 判断 186"/>
        <xdr:cNvSpPr/>
      </xdr:nvSpPr>
      <xdr:spPr>
        <a:xfrm>
          <a:off x="1079500" y="13359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78</xdr:row>
      <xdr:rowOff>79005</xdr:rowOff>
    </xdr:from>
    <xdr:ext cx="534377" cy="259045"/>
    <xdr:sp macro="" textlink="">
      <xdr:nvSpPr>
        <xdr:cNvPr id="188" name="テキスト ボックス 187"/>
        <xdr:cNvSpPr txBox="1"/>
      </xdr:nvSpPr>
      <xdr:spPr>
        <a:xfrm>
          <a:off x="863111" y="13452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9" name="テキスト ボックス 188"/>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0" name="テキスト ボックス 189"/>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1" name="テキスト ボックス 190"/>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2" name="テキスト ボックス 191"/>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3" name="テキスト ボックス 192"/>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25864</xdr:rowOff>
    </xdr:from>
    <xdr:to>
      <xdr:col>24</xdr:col>
      <xdr:colOff>114300</xdr:colOff>
      <xdr:row>77</xdr:row>
      <xdr:rowOff>127464</xdr:rowOff>
    </xdr:to>
    <xdr:sp macro="" textlink="">
      <xdr:nvSpPr>
        <xdr:cNvPr id="194" name="楕円 193"/>
        <xdr:cNvSpPr/>
      </xdr:nvSpPr>
      <xdr:spPr>
        <a:xfrm>
          <a:off x="4584700" y="132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48741</xdr:rowOff>
    </xdr:from>
    <xdr:ext cx="534377" cy="259045"/>
    <xdr:sp macro="" textlink="">
      <xdr:nvSpPr>
        <xdr:cNvPr id="195" name="民生費該当値テキスト"/>
        <xdr:cNvSpPr txBox="1"/>
      </xdr:nvSpPr>
      <xdr:spPr>
        <a:xfrm>
          <a:off x="4686300" y="13078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168187</xdr:rowOff>
    </xdr:from>
    <xdr:to>
      <xdr:col>20</xdr:col>
      <xdr:colOff>38100</xdr:colOff>
      <xdr:row>77</xdr:row>
      <xdr:rowOff>98337</xdr:rowOff>
    </xdr:to>
    <xdr:sp macro="" textlink="">
      <xdr:nvSpPr>
        <xdr:cNvPr id="196" name="楕円 195"/>
        <xdr:cNvSpPr/>
      </xdr:nvSpPr>
      <xdr:spPr>
        <a:xfrm>
          <a:off x="3746500" y="13198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75</xdr:row>
      <xdr:rowOff>114864</xdr:rowOff>
    </xdr:from>
    <xdr:ext cx="534377" cy="259045"/>
    <xdr:sp macro="" textlink="">
      <xdr:nvSpPr>
        <xdr:cNvPr id="197" name="テキスト ボックス 196"/>
        <xdr:cNvSpPr txBox="1"/>
      </xdr:nvSpPr>
      <xdr:spPr>
        <a:xfrm>
          <a:off x="3517411" y="1297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10928</xdr:rowOff>
    </xdr:from>
    <xdr:to>
      <xdr:col>15</xdr:col>
      <xdr:colOff>101600</xdr:colOff>
      <xdr:row>77</xdr:row>
      <xdr:rowOff>112528</xdr:rowOff>
    </xdr:to>
    <xdr:sp macro="" textlink="">
      <xdr:nvSpPr>
        <xdr:cNvPr id="198" name="楕円 197"/>
        <xdr:cNvSpPr/>
      </xdr:nvSpPr>
      <xdr:spPr>
        <a:xfrm>
          <a:off x="2857500" y="13212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103655</xdr:rowOff>
    </xdr:from>
    <xdr:ext cx="534377" cy="259045"/>
    <xdr:sp macro="" textlink="">
      <xdr:nvSpPr>
        <xdr:cNvPr id="199" name="テキスト ボックス 198"/>
        <xdr:cNvSpPr txBox="1"/>
      </xdr:nvSpPr>
      <xdr:spPr>
        <a:xfrm>
          <a:off x="2641111" y="1330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64115</xdr:rowOff>
    </xdr:from>
    <xdr:to>
      <xdr:col>10</xdr:col>
      <xdr:colOff>165100</xdr:colOff>
      <xdr:row>77</xdr:row>
      <xdr:rowOff>165715</xdr:rowOff>
    </xdr:to>
    <xdr:sp macro="" textlink="">
      <xdr:nvSpPr>
        <xdr:cNvPr id="200" name="楕円 199"/>
        <xdr:cNvSpPr/>
      </xdr:nvSpPr>
      <xdr:spPr>
        <a:xfrm>
          <a:off x="1968500" y="13265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156842</xdr:rowOff>
    </xdr:from>
    <xdr:ext cx="534377" cy="259045"/>
    <xdr:sp macro="" textlink="">
      <xdr:nvSpPr>
        <xdr:cNvPr id="201" name="テキスト ボックス 200"/>
        <xdr:cNvSpPr txBox="1"/>
      </xdr:nvSpPr>
      <xdr:spPr>
        <a:xfrm>
          <a:off x="1752111" y="133584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78651</xdr:rowOff>
    </xdr:from>
    <xdr:to>
      <xdr:col>6</xdr:col>
      <xdr:colOff>38100</xdr:colOff>
      <xdr:row>78</xdr:row>
      <xdr:rowOff>8801</xdr:rowOff>
    </xdr:to>
    <xdr:sp macro="" textlink="">
      <xdr:nvSpPr>
        <xdr:cNvPr id="202" name="楕円 201"/>
        <xdr:cNvSpPr/>
      </xdr:nvSpPr>
      <xdr:spPr>
        <a:xfrm>
          <a:off x="1079500" y="13280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76</xdr:row>
      <xdr:rowOff>25328</xdr:rowOff>
    </xdr:from>
    <xdr:ext cx="534377" cy="259045"/>
    <xdr:sp macro="" textlink="">
      <xdr:nvSpPr>
        <xdr:cNvPr id="203" name="テキスト ボックス 202"/>
        <xdr:cNvSpPr txBox="1"/>
      </xdr:nvSpPr>
      <xdr:spPr>
        <a:xfrm>
          <a:off x="863111" y="13055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4" name="正方形/長方形 203"/>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6</xdr:col>
      <xdr:colOff>127000</xdr:colOff>
      <xdr:row>85</xdr:row>
      <xdr:rowOff>57150</xdr:rowOff>
    </xdr:from>
    <xdr:to>
      <xdr:col>14</xdr:col>
      <xdr:colOff>127000</xdr:colOff>
      <xdr:row>86</xdr:row>
      <xdr:rowOff>139700</xdr:rowOff>
    </xdr:to>
    <xdr:sp macro="" textlink="">
      <xdr:nvSpPr>
        <xdr:cNvPr id="205" name="正方形/長方形 204"/>
        <xdr:cNvSpPr/>
      </xdr:nvSpPr>
      <xdr:spPr>
        <a:xfrm>
          <a:off x="127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xdr:col>
      <xdr:colOff>127000</xdr:colOff>
      <xdr:row>86</xdr:row>
      <xdr:rowOff>88900</xdr:rowOff>
    </xdr:from>
    <xdr:to>
      <xdr:col>14</xdr:col>
      <xdr:colOff>127000</xdr:colOff>
      <xdr:row>88</xdr:row>
      <xdr:rowOff>0</xdr:rowOff>
    </xdr:to>
    <xdr:sp macro="" textlink="">
      <xdr:nvSpPr>
        <xdr:cNvPr id="206" name="正方形/長方形 205"/>
        <xdr:cNvSpPr/>
      </xdr:nvSpPr>
      <xdr:spPr>
        <a:xfrm>
          <a:off x="127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15</xdr:col>
      <xdr:colOff>63500</xdr:colOff>
      <xdr:row>85</xdr:row>
      <xdr:rowOff>57150</xdr:rowOff>
    </xdr:from>
    <xdr:to>
      <xdr:col>23</xdr:col>
      <xdr:colOff>63500</xdr:colOff>
      <xdr:row>86</xdr:row>
      <xdr:rowOff>139700</xdr:rowOff>
    </xdr:to>
    <xdr:sp macro="" textlink="">
      <xdr:nvSpPr>
        <xdr:cNvPr id="207" name="正方形/長方形 206"/>
        <xdr:cNvSpPr/>
      </xdr:nvSpPr>
      <xdr:spPr>
        <a:xfrm>
          <a:off x="292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15</xdr:col>
      <xdr:colOff>63500</xdr:colOff>
      <xdr:row>86</xdr:row>
      <xdr:rowOff>88900</xdr:rowOff>
    </xdr:from>
    <xdr:to>
      <xdr:col>23</xdr:col>
      <xdr:colOff>63500</xdr:colOff>
      <xdr:row>88</xdr:row>
      <xdr:rowOff>0</xdr:rowOff>
    </xdr:to>
    <xdr:sp macro="" textlink="">
      <xdr:nvSpPr>
        <xdr:cNvPr id="208" name="正方形/長方形 207"/>
        <xdr:cNvSpPr/>
      </xdr:nvSpPr>
      <xdr:spPr>
        <a:xfrm>
          <a:off x="292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97</xdr:row>
      <xdr:rowOff>168927</xdr:rowOff>
    </xdr:from>
    <xdr:ext cx="248786" cy="259045"/>
    <xdr:sp macro="" textlink="">
      <xdr:nvSpPr>
        <xdr:cNvPr id="213" name="テキスト ボックス 212"/>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92</xdr:row>
      <xdr:rowOff>111777</xdr:rowOff>
    </xdr:from>
    <xdr:ext cx="531299" cy="259045"/>
    <xdr:sp macro="" textlink="">
      <xdr:nvSpPr>
        <xdr:cNvPr id="217" name="テキスト ボックス 216"/>
        <xdr:cNvSpPr txBox="1"/>
      </xdr:nvSpPr>
      <xdr:spPr>
        <a:xfrm>
          <a:off x="230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168927</xdr:rowOff>
    </xdr:from>
    <xdr:ext cx="531299" cy="259045"/>
    <xdr:sp macro="" textlink="">
      <xdr:nvSpPr>
        <xdr:cNvPr id="219" name="テキスト ボックス 218"/>
        <xdr:cNvSpPr txBox="1"/>
      </xdr:nvSpPr>
      <xdr:spPr>
        <a:xfrm>
          <a:off x="230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21" name="テキスト ボックス 220"/>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148661</xdr:rowOff>
    </xdr:from>
    <xdr:to>
      <xdr:col>24</xdr:col>
      <xdr:colOff>62865</xdr:colOff>
      <xdr:row>97</xdr:row>
      <xdr:rowOff>46112</xdr:rowOff>
    </xdr:to>
    <xdr:cxnSp macro="">
      <xdr:nvCxnSpPr>
        <xdr:cNvPr id="223" name="直線コネクタ 222"/>
        <xdr:cNvCxnSpPr/>
      </xdr:nvCxnSpPr>
      <xdr:spPr>
        <a:xfrm flipV="1">
          <a:off x="4633595" y="15750611"/>
          <a:ext cx="1270" cy="926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49939</xdr:rowOff>
    </xdr:from>
    <xdr:ext cx="469744" cy="259045"/>
    <xdr:sp macro="" textlink="">
      <xdr:nvSpPr>
        <xdr:cNvPr id="224" name="衛生費最小値テキスト"/>
        <xdr:cNvSpPr txBox="1"/>
      </xdr:nvSpPr>
      <xdr:spPr>
        <a:xfrm>
          <a:off x="4686300" y="16680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46112</xdr:rowOff>
    </xdr:from>
    <xdr:to>
      <xdr:col>24</xdr:col>
      <xdr:colOff>152400</xdr:colOff>
      <xdr:row>97</xdr:row>
      <xdr:rowOff>46112</xdr:rowOff>
    </xdr:to>
    <xdr:cxnSp macro="">
      <xdr:nvCxnSpPr>
        <xdr:cNvPr id="225" name="直線コネクタ 224"/>
        <xdr:cNvCxnSpPr/>
      </xdr:nvCxnSpPr>
      <xdr:spPr>
        <a:xfrm>
          <a:off x="4546600" y="166767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95338</xdr:rowOff>
    </xdr:from>
    <xdr:ext cx="534377" cy="259045"/>
    <xdr:sp macro="" textlink="">
      <xdr:nvSpPr>
        <xdr:cNvPr id="226" name="衛生費最大値テキスト"/>
        <xdr:cNvSpPr txBox="1"/>
      </xdr:nvSpPr>
      <xdr:spPr>
        <a:xfrm>
          <a:off x="4686300" y="155258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148661</xdr:rowOff>
    </xdr:from>
    <xdr:to>
      <xdr:col>24</xdr:col>
      <xdr:colOff>152400</xdr:colOff>
      <xdr:row>91</xdr:row>
      <xdr:rowOff>148661</xdr:rowOff>
    </xdr:to>
    <xdr:cxnSp macro="">
      <xdr:nvCxnSpPr>
        <xdr:cNvPr id="227" name="直線コネクタ 226"/>
        <xdr:cNvCxnSpPr/>
      </xdr:nvCxnSpPr>
      <xdr:spPr>
        <a:xfrm>
          <a:off x="4546600" y="15750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47803</xdr:rowOff>
    </xdr:from>
    <xdr:to>
      <xdr:col>24</xdr:col>
      <xdr:colOff>63500</xdr:colOff>
      <xdr:row>94</xdr:row>
      <xdr:rowOff>99054</xdr:rowOff>
    </xdr:to>
    <xdr:cxnSp macro="">
      <xdr:nvCxnSpPr>
        <xdr:cNvPr id="228" name="直線コネクタ 227"/>
        <xdr:cNvCxnSpPr/>
      </xdr:nvCxnSpPr>
      <xdr:spPr>
        <a:xfrm flipV="1">
          <a:off x="3797300" y="16164103"/>
          <a:ext cx="838200" cy="51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142353</xdr:rowOff>
    </xdr:from>
    <xdr:ext cx="469744" cy="259045"/>
    <xdr:sp macro="" textlink="">
      <xdr:nvSpPr>
        <xdr:cNvPr id="229" name="衛生費平均値テキスト"/>
        <xdr:cNvSpPr txBox="1"/>
      </xdr:nvSpPr>
      <xdr:spPr>
        <a:xfrm>
          <a:off x="4686300" y="164301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163926</xdr:rowOff>
    </xdr:from>
    <xdr:to>
      <xdr:col>24</xdr:col>
      <xdr:colOff>114300</xdr:colOff>
      <xdr:row>96</xdr:row>
      <xdr:rowOff>94076</xdr:rowOff>
    </xdr:to>
    <xdr:sp macro="" textlink="">
      <xdr:nvSpPr>
        <xdr:cNvPr id="230" name="フローチャート: 判断 229"/>
        <xdr:cNvSpPr/>
      </xdr:nvSpPr>
      <xdr:spPr>
        <a:xfrm>
          <a:off x="4584700" y="16451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43917</xdr:rowOff>
    </xdr:from>
    <xdr:to>
      <xdr:col>19</xdr:col>
      <xdr:colOff>177800</xdr:colOff>
      <xdr:row>94</xdr:row>
      <xdr:rowOff>99054</xdr:rowOff>
    </xdr:to>
    <xdr:cxnSp macro="">
      <xdr:nvCxnSpPr>
        <xdr:cNvPr id="231" name="直線コネクタ 230"/>
        <xdr:cNvCxnSpPr/>
      </xdr:nvCxnSpPr>
      <xdr:spPr>
        <a:xfrm>
          <a:off x="2908300" y="16160217"/>
          <a:ext cx="889000" cy="55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131877</xdr:rowOff>
    </xdr:from>
    <xdr:to>
      <xdr:col>20</xdr:col>
      <xdr:colOff>38100</xdr:colOff>
      <xdr:row>96</xdr:row>
      <xdr:rowOff>62027</xdr:rowOff>
    </xdr:to>
    <xdr:sp macro="" textlink="">
      <xdr:nvSpPr>
        <xdr:cNvPr id="232" name="フローチャート: 判断 231"/>
        <xdr:cNvSpPr/>
      </xdr:nvSpPr>
      <xdr:spPr>
        <a:xfrm>
          <a:off x="3746500" y="16419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96</xdr:row>
      <xdr:rowOff>53154</xdr:rowOff>
    </xdr:from>
    <xdr:ext cx="534377" cy="259045"/>
    <xdr:sp macro="" textlink="">
      <xdr:nvSpPr>
        <xdr:cNvPr id="233" name="テキスト ボックス 232"/>
        <xdr:cNvSpPr txBox="1"/>
      </xdr:nvSpPr>
      <xdr:spPr>
        <a:xfrm>
          <a:off x="3517411" y="165123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93</xdr:row>
      <xdr:rowOff>132567</xdr:rowOff>
    </xdr:from>
    <xdr:to>
      <xdr:col>15</xdr:col>
      <xdr:colOff>50800</xdr:colOff>
      <xdr:row>94</xdr:row>
      <xdr:rowOff>43917</xdr:rowOff>
    </xdr:to>
    <xdr:cxnSp macro="">
      <xdr:nvCxnSpPr>
        <xdr:cNvPr id="234" name="直線コネクタ 233"/>
        <xdr:cNvCxnSpPr/>
      </xdr:nvCxnSpPr>
      <xdr:spPr>
        <a:xfrm>
          <a:off x="2019300" y="16077417"/>
          <a:ext cx="889000" cy="82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119396</xdr:rowOff>
    </xdr:from>
    <xdr:to>
      <xdr:col>15</xdr:col>
      <xdr:colOff>101600</xdr:colOff>
      <xdr:row>96</xdr:row>
      <xdr:rowOff>49546</xdr:rowOff>
    </xdr:to>
    <xdr:sp macro="" textlink="">
      <xdr:nvSpPr>
        <xdr:cNvPr id="235" name="フローチャート: 判断 234"/>
        <xdr:cNvSpPr/>
      </xdr:nvSpPr>
      <xdr:spPr>
        <a:xfrm>
          <a:off x="2857500" y="1640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40673</xdr:rowOff>
    </xdr:from>
    <xdr:ext cx="534377" cy="259045"/>
    <xdr:sp macro="" textlink="">
      <xdr:nvSpPr>
        <xdr:cNvPr id="236" name="テキスト ボックス 235"/>
        <xdr:cNvSpPr txBox="1"/>
      </xdr:nvSpPr>
      <xdr:spPr>
        <a:xfrm>
          <a:off x="2641111" y="1649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132567</xdr:rowOff>
    </xdr:from>
    <xdr:to>
      <xdr:col>10</xdr:col>
      <xdr:colOff>114300</xdr:colOff>
      <xdr:row>94</xdr:row>
      <xdr:rowOff>77704</xdr:rowOff>
    </xdr:to>
    <xdr:cxnSp macro="">
      <xdr:nvCxnSpPr>
        <xdr:cNvPr id="237" name="直線コネクタ 236"/>
        <xdr:cNvCxnSpPr/>
      </xdr:nvCxnSpPr>
      <xdr:spPr>
        <a:xfrm flipV="1">
          <a:off x="1130300" y="16077417"/>
          <a:ext cx="889000" cy="116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107691</xdr:rowOff>
    </xdr:from>
    <xdr:to>
      <xdr:col>10</xdr:col>
      <xdr:colOff>165100</xdr:colOff>
      <xdr:row>96</xdr:row>
      <xdr:rowOff>37841</xdr:rowOff>
    </xdr:to>
    <xdr:sp macro="" textlink="">
      <xdr:nvSpPr>
        <xdr:cNvPr id="238" name="フローチャート: 判断 237"/>
        <xdr:cNvSpPr/>
      </xdr:nvSpPr>
      <xdr:spPr>
        <a:xfrm>
          <a:off x="1968500" y="16395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28968</xdr:rowOff>
    </xdr:from>
    <xdr:ext cx="534377" cy="259045"/>
    <xdr:sp macro="" textlink="">
      <xdr:nvSpPr>
        <xdr:cNvPr id="239" name="テキスト ボックス 238"/>
        <xdr:cNvSpPr txBox="1"/>
      </xdr:nvSpPr>
      <xdr:spPr>
        <a:xfrm>
          <a:off x="1752111" y="16488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10674</xdr:rowOff>
    </xdr:from>
    <xdr:to>
      <xdr:col>6</xdr:col>
      <xdr:colOff>38100</xdr:colOff>
      <xdr:row>96</xdr:row>
      <xdr:rowOff>112274</xdr:rowOff>
    </xdr:to>
    <xdr:sp macro="" textlink="">
      <xdr:nvSpPr>
        <xdr:cNvPr id="240" name="フローチャート: 判断 239"/>
        <xdr:cNvSpPr/>
      </xdr:nvSpPr>
      <xdr:spPr>
        <a:xfrm>
          <a:off x="1079500" y="16469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96</xdr:row>
      <xdr:rowOff>103401</xdr:rowOff>
    </xdr:from>
    <xdr:ext cx="469744" cy="259045"/>
    <xdr:sp macro="" textlink="">
      <xdr:nvSpPr>
        <xdr:cNvPr id="241" name="テキスト ボックス 240"/>
        <xdr:cNvSpPr txBox="1"/>
      </xdr:nvSpPr>
      <xdr:spPr>
        <a:xfrm>
          <a:off x="895428" y="1656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93</xdr:row>
      <xdr:rowOff>168453</xdr:rowOff>
    </xdr:from>
    <xdr:to>
      <xdr:col>24</xdr:col>
      <xdr:colOff>114300</xdr:colOff>
      <xdr:row>94</xdr:row>
      <xdr:rowOff>98603</xdr:rowOff>
    </xdr:to>
    <xdr:sp macro="" textlink="">
      <xdr:nvSpPr>
        <xdr:cNvPr id="247" name="楕円 246"/>
        <xdr:cNvSpPr/>
      </xdr:nvSpPr>
      <xdr:spPr>
        <a:xfrm>
          <a:off x="4584700" y="161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19880</xdr:rowOff>
    </xdr:from>
    <xdr:ext cx="534377" cy="259045"/>
    <xdr:sp macro="" textlink="">
      <xdr:nvSpPr>
        <xdr:cNvPr id="248" name="衛生費該当値テキスト"/>
        <xdr:cNvSpPr txBox="1"/>
      </xdr:nvSpPr>
      <xdr:spPr>
        <a:xfrm>
          <a:off x="4686300" y="15964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48254</xdr:rowOff>
    </xdr:from>
    <xdr:to>
      <xdr:col>20</xdr:col>
      <xdr:colOff>38100</xdr:colOff>
      <xdr:row>94</xdr:row>
      <xdr:rowOff>149854</xdr:rowOff>
    </xdr:to>
    <xdr:sp macro="" textlink="">
      <xdr:nvSpPr>
        <xdr:cNvPr id="249" name="楕円 248"/>
        <xdr:cNvSpPr/>
      </xdr:nvSpPr>
      <xdr:spPr>
        <a:xfrm>
          <a:off x="3746500" y="16164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88411</xdr:colOff>
      <xdr:row>92</xdr:row>
      <xdr:rowOff>166381</xdr:rowOff>
    </xdr:from>
    <xdr:ext cx="534377" cy="259045"/>
    <xdr:sp macro="" textlink="">
      <xdr:nvSpPr>
        <xdr:cNvPr id="250" name="テキスト ボックス 249"/>
        <xdr:cNvSpPr txBox="1"/>
      </xdr:nvSpPr>
      <xdr:spPr>
        <a:xfrm>
          <a:off x="3517411" y="15939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93</xdr:row>
      <xdr:rowOff>164567</xdr:rowOff>
    </xdr:from>
    <xdr:to>
      <xdr:col>15</xdr:col>
      <xdr:colOff>101600</xdr:colOff>
      <xdr:row>94</xdr:row>
      <xdr:rowOff>94717</xdr:rowOff>
    </xdr:to>
    <xdr:sp macro="" textlink="">
      <xdr:nvSpPr>
        <xdr:cNvPr id="251" name="楕円 250"/>
        <xdr:cNvSpPr/>
      </xdr:nvSpPr>
      <xdr:spPr>
        <a:xfrm>
          <a:off x="2857500" y="16109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92</xdr:row>
      <xdr:rowOff>111244</xdr:rowOff>
    </xdr:from>
    <xdr:ext cx="534377" cy="259045"/>
    <xdr:sp macro="" textlink="">
      <xdr:nvSpPr>
        <xdr:cNvPr id="252" name="テキスト ボックス 251"/>
        <xdr:cNvSpPr txBox="1"/>
      </xdr:nvSpPr>
      <xdr:spPr>
        <a:xfrm>
          <a:off x="2641111" y="15884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81767</xdr:rowOff>
    </xdr:from>
    <xdr:to>
      <xdr:col>10</xdr:col>
      <xdr:colOff>165100</xdr:colOff>
      <xdr:row>94</xdr:row>
      <xdr:rowOff>11917</xdr:rowOff>
    </xdr:to>
    <xdr:sp macro="" textlink="">
      <xdr:nvSpPr>
        <xdr:cNvPr id="253" name="楕円 252"/>
        <xdr:cNvSpPr/>
      </xdr:nvSpPr>
      <xdr:spPr>
        <a:xfrm>
          <a:off x="1968500" y="16026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92</xdr:row>
      <xdr:rowOff>28444</xdr:rowOff>
    </xdr:from>
    <xdr:ext cx="534377" cy="259045"/>
    <xdr:sp macro="" textlink="">
      <xdr:nvSpPr>
        <xdr:cNvPr id="254" name="テキスト ボックス 253"/>
        <xdr:cNvSpPr txBox="1"/>
      </xdr:nvSpPr>
      <xdr:spPr>
        <a:xfrm>
          <a:off x="1752111" y="1580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26904</xdr:rowOff>
    </xdr:from>
    <xdr:to>
      <xdr:col>6</xdr:col>
      <xdr:colOff>38100</xdr:colOff>
      <xdr:row>94</xdr:row>
      <xdr:rowOff>128504</xdr:rowOff>
    </xdr:to>
    <xdr:sp macro="" textlink="">
      <xdr:nvSpPr>
        <xdr:cNvPr id="255" name="楕円 254"/>
        <xdr:cNvSpPr/>
      </xdr:nvSpPr>
      <xdr:spPr>
        <a:xfrm>
          <a:off x="1079500" y="1614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92</xdr:row>
      <xdr:rowOff>145031</xdr:rowOff>
    </xdr:from>
    <xdr:ext cx="534377" cy="259045"/>
    <xdr:sp macro="" textlink="">
      <xdr:nvSpPr>
        <xdr:cNvPr id="256" name="テキスト ボックス 255"/>
        <xdr:cNvSpPr txBox="1"/>
      </xdr:nvSpPr>
      <xdr:spPr>
        <a:xfrm>
          <a:off x="863111" y="15918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37</xdr:col>
      <xdr:colOff>63500</xdr:colOff>
      <xdr:row>25</xdr:row>
      <xdr:rowOff>57150</xdr:rowOff>
    </xdr:from>
    <xdr:to>
      <xdr:col>45</xdr:col>
      <xdr:colOff>63500</xdr:colOff>
      <xdr:row>26</xdr:row>
      <xdr:rowOff>139700</xdr:rowOff>
    </xdr:to>
    <xdr:sp macro="" textlink="">
      <xdr:nvSpPr>
        <xdr:cNvPr id="258" name="正方形/長方形 257"/>
        <xdr:cNvSpPr/>
      </xdr:nvSpPr>
      <xdr:spPr>
        <a:xfrm>
          <a:off x="711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26</xdr:row>
      <xdr:rowOff>88900</xdr:rowOff>
    </xdr:from>
    <xdr:to>
      <xdr:col>45</xdr:col>
      <xdr:colOff>63500</xdr:colOff>
      <xdr:row>28</xdr:row>
      <xdr:rowOff>0</xdr:rowOff>
    </xdr:to>
    <xdr:sp macro="" textlink="">
      <xdr:nvSpPr>
        <xdr:cNvPr id="259" name="正方形/長方形 258"/>
        <xdr:cNvSpPr/>
      </xdr:nvSpPr>
      <xdr:spPr>
        <a:xfrm>
          <a:off x="711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25</xdr:row>
      <xdr:rowOff>57150</xdr:rowOff>
    </xdr:from>
    <xdr:to>
      <xdr:col>54</xdr:col>
      <xdr:colOff>0</xdr:colOff>
      <xdr:row>26</xdr:row>
      <xdr:rowOff>139700</xdr:rowOff>
    </xdr:to>
    <xdr:sp macro="" textlink="">
      <xdr:nvSpPr>
        <xdr:cNvPr id="260" name="正方形/長方形 259"/>
        <xdr:cNvSpPr/>
      </xdr:nvSpPr>
      <xdr:spPr>
        <a:xfrm>
          <a:off x="876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26</xdr:row>
      <xdr:rowOff>88900</xdr:rowOff>
    </xdr:from>
    <xdr:to>
      <xdr:col>54</xdr:col>
      <xdr:colOff>0</xdr:colOff>
      <xdr:row>28</xdr:row>
      <xdr:rowOff>0</xdr:rowOff>
    </xdr:to>
    <xdr:sp macro="" textlink="">
      <xdr:nvSpPr>
        <xdr:cNvPr id="261" name="正方形/長方形 260"/>
        <xdr:cNvSpPr/>
      </xdr:nvSpPr>
      <xdr:spPr>
        <a:xfrm>
          <a:off x="876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2" name="正方形/長方形 26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3" name="テキスト ボックス 26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4" name="直線コネクタ 26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5" name="直線コネクタ 264"/>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66" name="テキスト ボックス 265"/>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67" name="直線コネクタ 266"/>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35</xdr:row>
      <xdr:rowOff>54627</xdr:rowOff>
    </xdr:from>
    <xdr:ext cx="467179" cy="259045"/>
    <xdr:sp macro="" textlink="">
      <xdr:nvSpPr>
        <xdr:cNvPr id="268" name="テキスト ボックス 267"/>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69" name="直線コネクタ 268"/>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111777</xdr:rowOff>
    </xdr:from>
    <xdr:ext cx="467179" cy="259045"/>
    <xdr:sp macro="" textlink="">
      <xdr:nvSpPr>
        <xdr:cNvPr id="270" name="テキスト ボックス 269"/>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1" name="直線コネクタ 270"/>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168927</xdr:rowOff>
    </xdr:from>
    <xdr:ext cx="467179" cy="259045"/>
    <xdr:sp macro="" textlink="">
      <xdr:nvSpPr>
        <xdr:cNvPr id="272" name="テキスト ボックス 271"/>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3" name="直線コネクタ 27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74" name="テキスト ボックス 27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32</xdr:row>
      <xdr:rowOff>169418</xdr:rowOff>
    </xdr:from>
    <xdr:to>
      <xdr:col>54</xdr:col>
      <xdr:colOff>189865</xdr:colOff>
      <xdr:row>37</xdr:row>
      <xdr:rowOff>110439</xdr:rowOff>
    </xdr:to>
    <xdr:cxnSp macro="">
      <xdr:nvCxnSpPr>
        <xdr:cNvPr id="276" name="直線コネクタ 275"/>
        <xdr:cNvCxnSpPr/>
      </xdr:nvCxnSpPr>
      <xdr:spPr>
        <a:xfrm flipV="1">
          <a:off x="10475595" y="5655818"/>
          <a:ext cx="1270" cy="7982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114266</xdr:rowOff>
    </xdr:from>
    <xdr:ext cx="378565" cy="259045"/>
    <xdr:sp macro="" textlink="">
      <xdr:nvSpPr>
        <xdr:cNvPr id="277" name="労働費最小値テキスト"/>
        <xdr:cNvSpPr txBox="1"/>
      </xdr:nvSpPr>
      <xdr:spPr>
        <a:xfrm>
          <a:off x="10528300" y="64579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37</xdr:row>
      <xdr:rowOff>110439</xdr:rowOff>
    </xdr:from>
    <xdr:to>
      <xdr:col>55</xdr:col>
      <xdr:colOff>88900</xdr:colOff>
      <xdr:row>37</xdr:row>
      <xdr:rowOff>110439</xdr:rowOff>
    </xdr:to>
    <xdr:cxnSp macro="">
      <xdr:nvCxnSpPr>
        <xdr:cNvPr id="278" name="直線コネクタ 277"/>
        <xdr:cNvCxnSpPr/>
      </xdr:nvCxnSpPr>
      <xdr:spPr>
        <a:xfrm>
          <a:off x="10388600" y="6454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31</xdr:row>
      <xdr:rowOff>116095</xdr:rowOff>
    </xdr:from>
    <xdr:ext cx="469744" cy="259045"/>
    <xdr:sp macro="" textlink="">
      <xdr:nvSpPr>
        <xdr:cNvPr id="279" name="労働費最大値テキスト"/>
        <xdr:cNvSpPr txBox="1"/>
      </xdr:nvSpPr>
      <xdr:spPr>
        <a:xfrm>
          <a:off x="10528300" y="54310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169418</xdr:rowOff>
    </xdr:from>
    <xdr:to>
      <xdr:col>55</xdr:col>
      <xdr:colOff>88900</xdr:colOff>
      <xdr:row>32</xdr:row>
      <xdr:rowOff>169418</xdr:rowOff>
    </xdr:to>
    <xdr:cxnSp macro="">
      <xdr:nvCxnSpPr>
        <xdr:cNvPr id="280" name="直線コネクタ 279"/>
        <xdr:cNvCxnSpPr/>
      </xdr:nvCxnSpPr>
      <xdr:spPr>
        <a:xfrm>
          <a:off x="10388600" y="5655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93066</xdr:rowOff>
    </xdr:from>
    <xdr:to>
      <xdr:col>55</xdr:col>
      <xdr:colOff>0</xdr:colOff>
      <xdr:row>36</xdr:row>
      <xdr:rowOff>62433</xdr:rowOff>
    </xdr:to>
    <xdr:cxnSp macro="">
      <xdr:nvCxnSpPr>
        <xdr:cNvPr id="281" name="直線コネクタ 280"/>
        <xdr:cNvCxnSpPr/>
      </xdr:nvCxnSpPr>
      <xdr:spPr>
        <a:xfrm>
          <a:off x="9639300" y="6093816"/>
          <a:ext cx="838200" cy="1408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164253</xdr:rowOff>
    </xdr:from>
    <xdr:ext cx="378565" cy="259045"/>
    <xdr:sp macro="" textlink="">
      <xdr:nvSpPr>
        <xdr:cNvPr id="282" name="労働費平均値テキスト"/>
        <xdr:cNvSpPr txBox="1"/>
      </xdr:nvSpPr>
      <xdr:spPr>
        <a:xfrm>
          <a:off x="10528300" y="616500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14376</xdr:rowOff>
    </xdr:from>
    <xdr:to>
      <xdr:col>55</xdr:col>
      <xdr:colOff>50800</xdr:colOff>
      <xdr:row>36</xdr:row>
      <xdr:rowOff>115976</xdr:rowOff>
    </xdr:to>
    <xdr:sp macro="" textlink="">
      <xdr:nvSpPr>
        <xdr:cNvPr id="283" name="フローチャート: 判断 282"/>
        <xdr:cNvSpPr/>
      </xdr:nvSpPr>
      <xdr:spPr>
        <a:xfrm>
          <a:off x="10426700" y="618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93066</xdr:rowOff>
    </xdr:from>
    <xdr:to>
      <xdr:col>50</xdr:col>
      <xdr:colOff>114300</xdr:colOff>
      <xdr:row>36</xdr:row>
      <xdr:rowOff>25400</xdr:rowOff>
    </xdr:to>
    <xdr:cxnSp macro="">
      <xdr:nvCxnSpPr>
        <xdr:cNvPr id="284" name="直線コネクタ 283"/>
        <xdr:cNvCxnSpPr/>
      </xdr:nvCxnSpPr>
      <xdr:spPr>
        <a:xfrm flipV="1">
          <a:off x="8750300" y="6093816"/>
          <a:ext cx="889000" cy="103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146964</xdr:rowOff>
    </xdr:from>
    <xdr:to>
      <xdr:col>50</xdr:col>
      <xdr:colOff>165100</xdr:colOff>
      <xdr:row>36</xdr:row>
      <xdr:rowOff>77114</xdr:rowOff>
    </xdr:to>
    <xdr:sp macro="" textlink="">
      <xdr:nvSpPr>
        <xdr:cNvPr id="285" name="フローチャート: 判断 284"/>
        <xdr:cNvSpPr/>
      </xdr:nvSpPr>
      <xdr:spPr>
        <a:xfrm>
          <a:off x="9588500" y="614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102817</xdr:colOff>
      <xdr:row>36</xdr:row>
      <xdr:rowOff>68241</xdr:rowOff>
    </xdr:from>
    <xdr:ext cx="378565" cy="259045"/>
    <xdr:sp macro="" textlink="">
      <xdr:nvSpPr>
        <xdr:cNvPr id="286" name="テキスト ボックス 285"/>
        <xdr:cNvSpPr txBox="1"/>
      </xdr:nvSpPr>
      <xdr:spPr>
        <a:xfrm>
          <a:off x="9437317" y="62404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32</xdr:row>
      <xdr:rowOff>28143</xdr:rowOff>
    </xdr:from>
    <xdr:to>
      <xdr:col>45</xdr:col>
      <xdr:colOff>177800</xdr:colOff>
      <xdr:row>36</xdr:row>
      <xdr:rowOff>25400</xdr:rowOff>
    </xdr:to>
    <xdr:cxnSp macro="">
      <xdr:nvCxnSpPr>
        <xdr:cNvPr id="287" name="直線コネクタ 286"/>
        <xdr:cNvCxnSpPr/>
      </xdr:nvCxnSpPr>
      <xdr:spPr>
        <a:xfrm>
          <a:off x="7861300" y="5514543"/>
          <a:ext cx="889000" cy="683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59639</xdr:rowOff>
    </xdr:from>
    <xdr:to>
      <xdr:col>46</xdr:col>
      <xdr:colOff>38100</xdr:colOff>
      <xdr:row>35</xdr:row>
      <xdr:rowOff>161239</xdr:rowOff>
    </xdr:to>
    <xdr:sp macro="" textlink="">
      <xdr:nvSpPr>
        <xdr:cNvPr id="288" name="フローチャート: 判断 287"/>
        <xdr:cNvSpPr/>
      </xdr:nvSpPr>
      <xdr:spPr>
        <a:xfrm>
          <a:off x="8699500" y="606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34</xdr:row>
      <xdr:rowOff>6316</xdr:rowOff>
    </xdr:from>
    <xdr:ext cx="469744" cy="259045"/>
    <xdr:sp macro="" textlink="">
      <xdr:nvSpPr>
        <xdr:cNvPr id="289" name="テキスト ボックス 288"/>
        <xdr:cNvSpPr txBox="1"/>
      </xdr:nvSpPr>
      <xdr:spPr>
        <a:xfrm>
          <a:off x="8515428" y="58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28143</xdr:rowOff>
    </xdr:from>
    <xdr:to>
      <xdr:col>41</xdr:col>
      <xdr:colOff>50800</xdr:colOff>
      <xdr:row>32</xdr:row>
      <xdr:rowOff>81178</xdr:rowOff>
    </xdr:to>
    <xdr:cxnSp macro="">
      <xdr:nvCxnSpPr>
        <xdr:cNvPr id="290" name="直線コネクタ 289"/>
        <xdr:cNvCxnSpPr/>
      </xdr:nvCxnSpPr>
      <xdr:spPr>
        <a:xfrm flipV="1">
          <a:off x="6972300" y="5514543"/>
          <a:ext cx="889000" cy="53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32</xdr:row>
      <xdr:rowOff>165710</xdr:rowOff>
    </xdr:from>
    <xdr:to>
      <xdr:col>41</xdr:col>
      <xdr:colOff>101600</xdr:colOff>
      <xdr:row>33</xdr:row>
      <xdr:rowOff>95860</xdr:rowOff>
    </xdr:to>
    <xdr:sp macro="" textlink="">
      <xdr:nvSpPr>
        <xdr:cNvPr id="291" name="フローチャート: 判断 290"/>
        <xdr:cNvSpPr/>
      </xdr:nvSpPr>
      <xdr:spPr>
        <a:xfrm>
          <a:off x="7810500" y="5652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33</xdr:row>
      <xdr:rowOff>86987</xdr:rowOff>
    </xdr:from>
    <xdr:ext cx="469744" cy="259045"/>
    <xdr:sp macro="" textlink="">
      <xdr:nvSpPr>
        <xdr:cNvPr id="292" name="テキスト ボックス 291"/>
        <xdr:cNvSpPr txBox="1"/>
      </xdr:nvSpPr>
      <xdr:spPr>
        <a:xfrm>
          <a:off x="7626428" y="5744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158394</xdr:rowOff>
    </xdr:from>
    <xdr:to>
      <xdr:col>36</xdr:col>
      <xdr:colOff>165100</xdr:colOff>
      <xdr:row>33</xdr:row>
      <xdr:rowOff>88544</xdr:rowOff>
    </xdr:to>
    <xdr:sp macro="" textlink="">
      <xdr:nvSpPr>
        <xdr:cNvPr id="293" name="フローチャート: 判断 292"/>
        <xdr:cNvSpPr/>
      </xdr:nvSpPr>
      <xdr:spPr>
        <a:xfrm>
          <a:off x="6921500" y="5644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33</xdr:row>
      <xdr:rowOff>79671</xdr:rowOff>
    </xdr:from>
    <xdr:ext cx="469744" cy="259045"/>
    <xdr:sp macro="" textlink="">
      <xdr:nvSpPr>
        <xdr:cNvPr id="294" name="テキスト ボックス 293"/>
        <xdr:cNvSpPr txBox="1"/>
      </xdr:nvSpPr>
      <xdr:spPr>
        <a:xfrm>
          <a:off x="6737428" y="5737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5" name="テキスト ボックス 29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6" name="テキスト ボックス 29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297" name="テキスト ボックス 29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298" name="テキスト ボックス 29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299" name="テキスト ボックス 29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11633</xdr:rowOff>
    </xdr:from>
    <xdr:to>
      <xdr:col>55</xdr:col>
      <xdr:colOff>50800</xdr:colOff>
      <xdr:row>36</xdr:row>
      <xdr:rowOff>113233</xdr:rowOff>
    </xdr:to>
    <xdr:sp macro="" textlink="">
      <xdr:nvSpPr>
        <xdr:cNvPr id="300" name="楕円 299"/>
        <xdr:cNvSpPr/>
      </xdr:nvSpPr>
      <xdr:spPr>
        <a:xfrm>
          <a:off x="10426700" y="618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34510</xdr:rowOff>
    </xdr:from>
    <xdr:ext cx="378565" cy="259045"/>
    <xdr:sp macro="" textlink="">
      <xdr:nvSpPr>
        <xdr:cNvPr id="301" name="労働費該当値テキスト"/>
        <xdr:cNvSpPr txBox="1"/>
      </xdr:nvSpPr>
      <xdr:spPr>
        <a:xfrm>
          <a:off x="10528300" y="60352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42266</xdr:rowOff>
    </xdr:from>
    <xdr:to>
      <xdr:col>50</xdr:col>
      <xdr:colOff>165100</xdr:colOff>
      <xdr:row>35</xdr:row>
      <xdr:rowOff>143866</xdr:rowOff>
    </xdr:to>
    <xdr:sp macro="" textlink="">
      <xdr:nvSpPr>
        <xdr:cNvPr id="302" name="楕円 301"/>
        <xdr:cNvSpPr/>
      </xdr:nvSpPr>
      <xdr:spPr>
        <a:xfrm>
          <a:off x="9588500" y="6043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57228</xdr:colOff>
      <xdr:row>33</xdr:row>
      <xdr:rowOff>160393</xdr:rowOff>
    </xdr:from>
    <xdr:ext cx="469744" cy="259045"/>
    <xdr:sp macro="" textlink="">
      <xdr:nvSpPr>
        <xdr:cNvPr id="303" name="テキスト ボックス 302"/>
        <xdr:cNvSpPr txBox="1"/>
      </xdr:nvSpPr>
      <xdr:spPr>
        <a:xfrm>
          <a:off x="9391728" y="58182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146050</xdr:rowOff>
    </xdr:from>
    <xdr:to>
      <xdr:col>46</xdr:col>
      <xdr:colOff>38100</xdr:colOff>
      <xdr:row>36</xdr:row>
      <xdr:rowOff>76200</xdr:rowOff>
    </xdr:to>
    <xdr:sp macro="" textlink="">
      <xdr:nvSpPr>
        <xdr:cNvPr id="304" name="楕円 303"/>
        <xdr:cNvSpPr/>
      </xdr:nvSpPr>
      <xdr:spPr>
        <a:xfrm>
          <a:off x="8699500" y="614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67327</xdr:rowOff>
    </xdr:from>
    <xdr:ext cx="469744" cy="259045"/>
    <xdr:sp macro="" textlink="">
      <xdr:nvSpPr>
        <xdr:cNvPr id="305" name="テキスト ボックス 304"/>
        <xdr:cNvSpPr txBox="1"/>
      </xdr:nvSpPr>
      <xdr:spPr>
        <a:xfrm>
          <a:off x="8515428"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31</xdr:row>
      <xdr:rowOff>148793</xdr:rowOff>
    </xdr:from>
    <xdr:to>
      <xdr:col>41</xdr:col>
      <xdr:colOff>101600</xdr:colOff>
      <xdr:row>32</xdr:row>
      <xdr:rowOff>78943</xdr:rowOff>
    </xdr:to>
    <xdr:sp macro="" textlink="">
      <xdr:nvSpPr>
        <xdr:cNvPr id="306" name="楕円 305"/>
        <xdr:cNvSpPr/>
      </xdr:nvSpPr>
      <xdr:spPr>
        <a:xfrm>
          <a:off x="7810500" y="54637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30</xdr:row>
      <xdr:rowOff>95470</xdr:rowOff>
    </xdr:from>
    <xdr:ext cx="469744" cy="259045"/>
    <xdr:sp macro="" textlink="">
      <xdr:nvSpPr>
        <xdr:cNvPr id="307" name="テキスト ボックス 306"/>
        <xdr:cNvSpPr txBox="1"/>
      </xdr:nvSpPr>
      <xdr:spPr>
        <a:xfrm>
          <a:off x="7626428" y="5238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30378</xdr:rowOff>
    </xdr:from>
    <xdr:to>
      <xdr:col>36</xdr:col>
      <xdr:colOff>165100</xdr:colOff>
      <xdr:row>32</xdr:row>
      <xdr:rowOff>131978</xdr:rowOff>
    </xdr:to>
    <xdr:sp macro="" textlink="">
      <xdr:nvSpPr>
        <xdr:cNvPr id="308" name="楕円 307"/>
        <xdr:cNvSpPr/>
      </xdr:nvSpPr>
      <xdr:spPr>
        <a:xfrm>
          <a:off x="6921500" y="5516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148505</xdr:rowOff>
    </xdr:from>
    <xdr:ext cx="469744" cy="259045"/>
    <xdr:sp macro="" textlink="">
      <xdr:nvSpPr>
        <xdr:cNvPr id="309" name="テキスト ボックス 308"/>
        <xdr:cNvSpPr txBox="1"/>
      </xdr:nvSpPr>
      <xdr:spPr>
        <a:xfrm>
          <a:off x="6737428" y="5292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0" name="正方形/長方形 30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37</xdr:col>
      <xdr:colOff>63500</xdr:colOff>
      <xdr:row>45</xdr:row>
      <xdr:rowOff>57150</xdr:rowOff>
    </xdr:from>
    <xdr:to>
      <xdr:col>45</xdr:col>
      <xdr:colOff>63500</xdr:colOff>
      <xdr:row>46</xdr:row>
      <xdr:rowOff>139700</xdr:rowOff>
    </xdr:to>
    <xdr:sp macro="" textlink="">
      <xdr:nvSpPr>
        <xdr:cNvPr id="311" name="正方形/長方形 310"/>
        <xdr:cNvSpPr/>
      </xdr:nvSpPr>
      <xdr:spPr>
        <a:xfrm>
          <a:off x="711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46</xdr:row>
      <xdr:rowOff>88900</xdr:rowOff>
    </xdr:from>
    <xdr:to>
      <xdr:col>45</xdr:col>
      <xdr:colOff>63500</xdr:colOff>
      <xdr:row>48</xdr:row>
      <xdr:rowOff>0</xdr:rowOff>
    </xdr:to>
    <xdr:sp macro="" textlink="">
      <xdr:nvSpPr>
        <xdr:cNvPr id="312" name="正方形/長方形 311"/>
        <xdr:cNvSpPr/>
      </xdr:nvSpPr>
      <xdr:spPr>
        <a:xfrm>
          <a:off x="711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45</xdr:row>
      <xdr:rowOff>57150</xdr:rowOff>
    </xdr:from>
    <xdr:to>
      <xdr:col>54</xdr:col>
      <xdr:colOff>0</xdr:colOff>
      <xdr:row>46</xdr:row>
      <xdr:rowOff>139700</xdr:rowOff>
    </xdr:to>
    <xdr:sp macro="" textlink="">
      <xdr:nvSpPr>
        <xdr:cNvPr id="313" name="正方形/長方形 312"/>
        <xdr:cNvSpPr/>
      </xdr:nvSpPr>
      <xdr:spPr>
        <a:xfrm>
          <a:off x="876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46</xdr:row>
      <xdr:rowOff>88900</xdr:rowOff>
    </xdr:from>
    <xdr:to>
      <xdr:col>54</xdr:col>
      <xdr:colOff>0</xdr:colOff>
      <xdr:row>48</xdr:row>
      <xdr:rowOff>0</xdr:rowOff>
    </xdr:to>
    <xdr:sp macro="" textlink="">
      <xdr:nvSpPr>
        <xdr:cNvPr id="314" name="正方形/長方形 313"/>
        <xdr:cNvSpPr/>
      </xdr:nvSpPr>
      <xdr:spPr>
        <a:xfrm>
          <a:off x="876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15" name="正方形/長方形 314"/>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16" name="テキスト ボックス 315"/>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17" name="直線コネクタ 316"/>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18" name="直線コネクタ 317"/>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19" name="テキスト ボックス 318"/>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0" name="直線コネクタ 319"/>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1" name="テキスト ボックス 320"/>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2" name="直線コネクタ 321"/>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111777</xdr:rowOff>
    </xdr:from>
    <xdr:ext cx="531299" cy="259045"/>
    <xdr:sp macro="" textlink="">
      <xdr:nvSpPr>
        <xdr:cNvPr id="323" name="テキスト ボックス 322"/>
        <xdr:cNvSpPr txBox="1"/>
      </xdr:nvSpPr>
      <xdr:spPr>
        <a:xfrm>
          <a:off x="6072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4" name="直線コネクタ 323"/>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168927</xdr:rowOff>
    </xdr:from>
    <xdr:ext cx="531299" cy="259045"/>
    <xdr:sp macro="" textlink="">
      <xdr:nvSpPr>
        <xdr:cNvPr id="325" name="テキスト ボックス 324"/>
        <xdr:cNvSpPr txBox="1"/>
      </xdr:nvSpPr>
      <xdr:spPr>
        <a:xfrm>
          <a:off x="6072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26" name="直線コネクタ 32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27" name="テキスト ボックス 326"/>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2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35504</xdr:rowOff>
    </xdr:from>
    <xdr:to>
      <xdr:col>54</xdr:col>
      <xdr:colOff>189865</xdr:colOff>
      <xdr:row>58</xdr:row>
      <xdr:rowOff>107170</xdr:rowOff>
    </xdr:to>
    <xdr:cxnSp macro="">
      <xdr:nvCxnSpPr>
        <xdr:cNvPr id="329" name="直線コネクタ 328"/>
        <xdr:cNvCxnSpPr/>
      </xdr:nvCxnSpPr>
      <xdr:spPr>
        <a:xfrm flipV="1">
          <a:off x="10475595" y="8608004"/>
          <a:ext cx="1270" cy="14432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110997</xdr:rowOff>
    </xdr:from>
    <xdr:ext cx="469744" cy="259045"/>
    <xdr:sp macro="" textlink="">
      <xdr:nvSpPr>
        <xdr:cNvPr id="330" name="農林水産業費最小値テキスト"/>
        <xdr:cNvSpPr txBox="1"/>
      </xdr:nvSpPr>
      <xdr:spPr>
        <a:xfrm>
          <a:off x="10528300" y="10055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107170</xdr:rowOff>
    </xdr:from>
    <xdr:to>
      <xdr:col>55</xdr:col>
      <xdr:colOff>88900</xdr:colOff>
      <xdr:row>58</xdr:row>
      <xdr:rowOff>107170</xdr:rowOff>
    </xdr:to>
    <xdr:cxnSp macro="">
      <xdr:nvCxnSpPr>
        <xdr:cNvPr id="331" name="直線コネクタ 330"/>
        <xdr:cNvCxnSpPr/>
      </xdr:nvCxnSpPr>
      <xdr:spPr>
        <a:xfrm>
          <a:off x="10388600" y="100512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153631</xdr:rowOff>
    </xdr:from>
    <xdr:ext cx="534377" cy="259045"/>
    <xdr:sp macro="" textlink="">
      <xdr:nvSpPr>
        <xdr:cNvPr id="332" name="農林水産業費最大値テキスト"/>
        <xdr:cNvSpPr txBox="1"/>
      </xdr:nvSpPr>
      <xdr:spPr>
        <a:xfrm>
          <a:off x="10528300" y="8383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64,558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35504</xdr:rowOff>
    </xdr:from>
    <xdr:to>
      <xdr:col>55</xdr:col>
      <xdr:colOff>88900</xdr:colOff>
      <xdr:row>50</xdr:row>
      <xdr:rowOff>35504</xdr:rowOff>
    </xdr:to>
    <xdr:cxnSp macro="">
      <xdr:nvCxnSpPr>
        <xdr:cNvPr id="333" name="直線コネクタ 332"/>
        <xdr:cNvCxnSpPr/>
      </xdr:nvCxnSpPr>
      <xdr:spPr>
        <a:xfrm>
          <a:off x="10388600" y="8608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85110</xdr:rowOff>
    </xdr:from>
    <xdr:to>
      <xdr:col>55</xdr:col>
      <xdr:colOff>0</xdr:colOff>
      <xdr:row>56</xdr:row>
      <xdr:rowOff>85659</xdr:rowOff>
    </xdr:to>
    <xdr:cxnSp macro="">
      <xdr:nvCxnSpPr>
        <xdr:cNvPr id="334" name="直線コネクタ 333"/>
        <xdr:cNvCxnSpPr/>
      </xdr:nvCxnSpPr>
      <xdr:spPr>
        <a:xfrm flipV="1">
          <a:off x="9639300" y="9686310"/>
          <a:ext cx="838200" cy="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130146</xdr:rowOff>
    </xdr:from>
    <xdr:ext cx="534377" cy="259045"/>
    <xdr:sp macro="" textlink="">
      <xdr:nvSpPr>
        <xdr:cNvPr id="335" name="農林水産業費平均値テキスト"/>
        <xdr:cNvSpPr txBox="1"/>
      </xdr:nvSpPr>
      <xdr:spPr>
        <a:xfrm>
          <a:off x="10528300" y="973134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151719</xdr:rowOff>
    </xdr:from>
    <xdr:to>
      <xdr:col>55</xdr:col>
      <xdr:colOff>50800</xdr:colOff>
      <xdr:row>57</xdr:row>
      <xdr:rowOff>81869</xdr:rowOff>
    </xdr:to>
    <xdr:sp macro="" textlink="">
      <xdr:nvSpPr>
        <xdr:cNvPr id="336" name="フローチャート: 判断 335"/>
        <xdr:cNvSpPr/>
      </xdr:nvSpPr>
      <xdr:spPr>
        <a:xfrm>
          <a:off x="10426700" y="9752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85659</xdr:rowOff>
    </xdr:from>
    <xdr:to>
      <xdr:col>50</xdr:col>
      <xdr:colOff>114300</xdr:colOff>
      <xdr:row>56</xdr:row>
      <xdr:rowOff>105181</xdr:rowOff>
    </xdr:to>
    <xdr:cxnSp macro="">
      <xdr:nvCxnSpPr>
        <xdr:cNvPr id="337" name="直線コネクタ 336"/>
        <xdr:cNvCxnSpPr/>
      </xdr:nvCxnSpPr>
      <xdr:spPr>
        <a:xfrm flipV="1">
          <a:off x="8750300" y="9686859"/>
          <a:ext cx="889000" cy="19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154143</xdr:rowOff>
    </xdr:from>
    <xdr:to>
      <xdr:col>50</xdr:col>
      <xdr:colOff>165100</xdr:colOff>
      <xdr:row>57</xdr:row>
      <xdr:rowOff>84293</xdr:rowOff>
    </xdr:to>
    <xdr:sp macro="" textlink="">
      <xdr:nvSpPr>
        <xdr:cNvPr id="338" name="フローチャート: 判断 337"/>
        <xdr:cNvSpPr/>
      </xdr:nvSpPr>
      <xdr:spPr>
        <a:xfrm>
          <a:off x="9588500" y="97553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57</xdr:row>
      <xdr:rowOff>75420</xdr:rowOff>
    </xdr:from>
    <xdr:ext cx="534377" cy="259045"/>
    <xdr:sp macro="" textlink="">
      <xdr:nvSpPr>
        <xdr:cNvPr id="339" name="テキスト ボックス 338"/>
        <xdr:cNvSpPr txBox="1"/>
      </xdr:nvSpPr>
      <xdr:spPr>
        <a:xfrm>
          <a:off x="9359411" y="98480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78778</xdr:rowOff>
    </xdr:from>
    <xdr:to>
      <xdr:col>45</xdr:col>
      <xdr:colOff>177800</xdr:colOff>
      <xdr:row>56</xdr:row>
      <xdr:rowOff>105181</xdr:rowOff>
    </xdr:to>
    <xdr:cxnSp macro="">
      <xdr:nvCxnSpPr>
        <xdr:cNvPr id="340" name="直線コネクタ 339"/>
        <xdr:cNvCxnSpPr/>
      </xdr:nvCxnSpPr>
      <xdr:spPr>
        <a:xfrm>
          <a:off x="7861300" y="9679978"/>
          <a:ext cx="889000" cy="26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167058</xdr:rowOff>
    </xdr:from>
    <xdr:to>
      <xdr:col>46</xdr:col>
      <xdr:colOff>38100</xdr:colOff>
      <xdr:row>57</xdr:row>
      <xdr:rowOff>97208</xdr:rowOff>
    </xdr:to>
    <xdr:sp macro="" textlink="">
      <xdr:nvSpPr>
        <xdr:cNvPr id="341" name="フローチャート: 判断 340"/>
        <xdr:cNvSpPr/>
      </xdr:nvSpPr>
      <xdr:spPr>
        <a:xfrm>
          <a:off x="8699500" y="9768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88335</xdr:rowOff>
    </xdr:from>
    <xdr:ext cx="534377" cy="259045"/>
    <xdr:sp macro="" textlink="">
      <xdr:nvSpPr>
        <xdr:cNvPr id="342" name="テキスト ボックス 341"/>
        <xdr:cNvSpPr txBox="1"/>
      </xdr:nvSpPr>
      <xdr:spPr>
        <a:xfrm>
          <a:off x="8483111" y="98609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68103</xdr:rowOff>
    </xdr:from>
    <xdr:to>
      <xdr:col>41</xdr:col>
      <xdr:colOff>50800</xdr:colOff>
      <xdr:row>56</xdr:row>
      <xdr:rowOff>78778</xdr:rowOff>
    </xdr:to>
    <xdr:cxnSp macro="">
      <xdr:nvCxnSpPr>
        <xdr:cNvPr id="343" name="直線コネクタ 342"/>
        <xdr:cNvCxnSpPr/>
      </xdr:nvCxnSpPr>
      <xdr:spPr>
        <a:xfrm>
          <a:off x="6972300" y="9669303"/>
          <a:ext cx="889000" cy="106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156794</xdr:rowOff>
    </xdr:from>
    <xdr:to>
      <xdr:col>41</xdr:col>
      <xdr:colOff>101600</xdr:colOff>
      <xdr:row>57</xdr:row>
      <xdr:rowOff>86944</xdr:rowOff>
    </xdr:to>
    <xdr:sp macro="" textlink="">
      <xdr:nvSpPr>
        <xdr:cNvPr id="344" name="フローチャート: 判断 343"/>
        <xdr:cNvSpPr/>
      </xdr:nvSpPr>
      <xdr:spPr>
        <a:xfrm>
          <a:off x="7810500" y="9757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78071</xdr:rowOff>
    </xdr:from>
    <xdr:ext cx="534377" cy="259045"/>
    <xdr:sp macro="" textlink="">
      <xdr:nvSpPr>
        <xdr:cNvPr id="345" name="テキスト ボックス 344"/>
        <xdr:cNvSpPr txBox="1"/>
      </xdr:nvSpPr>
      <xdr:spPr>
        <a:xfrm>
          <a:off x="7594111" y="985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17988</xdr:rowOff>
    </xdr:from>
    <xdr:to>
      <xdr:col>36</xdr:col>
      <xdr:colOff>165100</xdr:colOff>
      <xdr:row>57</xdr:row>
      <xdr:rowOff>119588</xdr:rowOff>
    </xdr:to>
    <xdr:sp macro="" textlink="">
      <xdr:nvSpPr>
        <xdr:cNvPr id="346" name="フローチャート: 判断 345"/>
        <xdr:cNvSpPr/>
      </xdr:nvSpPr>
      <xdr:spPr>
        <a:xfrm>
          <a:off x="6921500" y="979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110715</xdr:rowOff>
    </xdr:from>
    <xdr:ext cx="534377" cy="259045"/>
    <xdr:sp macro="" textlink="">
      <xdr:nvSpPr>
        <xdr:cNvPr id="347" name="テキスト ボックス 346"/>
        <xdr:cNvSpPr txBox="1"/>
      </xdr:nvSpPr>
      <xdr:spPr>
        <a:xfrm>
          <a:off x="6705111" y="98833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48" name="テキスト ボックス 34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49" name="テキスト ボックス 34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0" name="テキスト ボックス 34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1" name="テキスト ボックス 35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2" name="テキスト ボックス 35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34310</xdr:rowOff>
    </xdr:from>
    <xdr:to>
      <xdr:col>55</xdr:col>
      <xdr:colOff>50800</xdr:colOff>
      <xdr:row>56</xdr:row>
      <xdr:rowOff>135910</xdr:rowOff>
    </xdr:to>
    <xdr:sp macro="" textlink="">
      <xdr:nvSpPr>
        <xdr:cNvPr id="353" name="楕円 352"/>
        <xdr:cNvSpPr/>
      </xdr:nvSpPr>
      <xdr:spPr>
        <a:xfrm>
          <a:off x="10426700" y="963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57187</xdr:rowOff>
    </xdr:from>
    <xdr:ext cx="534377" cy="259045"/>
    <xdr:sp macro="" textlink="">
      <xdr:nvSpPr>
        <xdr:cNvPr id="354" name="農林水産業費該当値テキスト"/>
        <xdr:cNvSpPr txBox="1"/>
      </xdr:nvSpPr>
      <xdr:spPr>
        <a:xfrm>
          <a:off x="10528300" y="9486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34859</xdr:rowOff>
    </xdr:from>
    <xdr:to>
      <xdr:col>50</xdr:col>
      <xdr:colOff>165100</xdr:colOff>
      <xdr:row>56</xdr:row>
      <xdr:rowOff>136459</xdr:rowOff>
    </xdr:to>
    <xdr:sp macro="" textlink="">
      <xdr:nvSpPr>
        <xdr:cNvPr id="355" name="楕円 354"/>
        <xdr:cNvSpPr/>
      </xdr:nvSpPr>
      <xdr:spPr>
        <a:xfrm>
          <a:off x="9588500" y="9636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54</xdr:row>
      <xdr:rowOff>152986</xdr:rowOff>
    </xdr:from>
    <xdr:ext cx="534377" cy="259045"/>
    <xdr:sp macro="" textlink="">
      <xdr:nvSpPr>
        <xdr:cNvPr id="356" name="テキスト ボックス 355"/>
        <xdr:cNvSpPr txBox="1"/>
      </xdr:nvSpPr>
      <xdr:spPr>
        <a:xfrm>
          <a:off x="9359411" y="94112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54381</xdr:rowOff>
    </xdr:from>
    <xdr:to>
      <xdr:col>46</xdr:col>
      <xdr:colOff>38100</xdr:colOff>
      <xdr:row>56</xdr:row>
      <xdr:rowOff>155981</xdr:rowOff>
    </xdr:to>
    <xdr:sp macro="" textlink="">
      <xdr:nvSpPr>
        <xdr:cNvPr id="357" name="楕円 356"/>
        <xdr:cNvSpPr/>
      </xdr:nvSpPr>
      <xdr:spPr>
        <a:xfrm>
          <a:off x="8699500" y="9655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1058</xdr:rowOff>
    </xdr:from>
    <xdr:ext cx="534377" cy="259045"/>
    <xdr:sp macro="" textlink="">
      <xdr:nvSpPr>
        <xdr:cNvPr id="358" name="テキスト ボックス 357"/>
        <xdr:cNvSpPr txBox="1"/>
      </xdr:nvSpPr>
      <xdr:spPr>
        <a:xfrm>
          <a:off x="8483111" y="9430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27978</xdr:rowOff>
    </xdr:from>
    <xdr:to>
      <xdr:col>41</xdr:col>
      <xdr:colOff>101600</xdr:colOff>
      <xdr:row>56</xdr:row>
      <xdr:rowOff>129578</xdr:rowOff>
    </xdr:to>
    <xdr:sp macro="" textlink="">
      <xdr:nvSpPr>
        <xdr:cNvPr id="359" name="楕円 358"/>
        <xdr:cNvSpPr/>
      </xdr:nvSpPr>
      <xdr:spPr>
        <a:xfrm>
          <a:off x="7810500" y="9629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146105</xdr:rowOff>
    </xdr:from>
    <xdr:ext cx="534377" cy="259045"/>
    <xdr:sp macro="" textlink="">
      <xdr:nvSpPr>
        <xdr:cNvPr id="360" name="テキスト ボックス 359"/>
        <xdr:cNvSpPr txBox="1"/>
      </xdr:nvSpPr>
      <xdr:spPr>
        <a:xfrm>
          <a:off x="7594111" y="94044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17303</xdr:rowOff>
    </xdr:from>
    <xdr:to>
      <xdr:col>36</xdr:col>
      <xdr:colOff>165100</xdr:colOff>
      <xdr:row>56</xdr:row>
      <xdr:rowOff>118903</xdr:rowOff>
    </xdr:to>
    <xdr:sp macro="" textlink="">
      <xdr:nvSpPr>
        <xdr:cNvPr id="361" name="楕円 360"/>
        <xdr:cNvSpPr/>
      </xdr:nvSpPr>
      <xdr:spPr>
        <a:xfrm>
          <a:off x="6921500" y="9618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54</xdr:row>
      <xdr:rowOff>135430</xdr:rowOff>
    </xdr:from>
    <xdr:ext cx="534377" cy="259045"/>
    <xdr:sp macro="" textlink="">
      <xdr:nvSpPr>
        <xdr:cNvPr id="362" name="テキスト ボックス 361"/>
        <xdr:cNvSpPr txBox="1"/>
      </xdr:nvSpPr>
      <xdr:spPr>
        <a:xfrm>
          <a:off x="6705111" y="9393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3" name="正方形/長方形 36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37</xdr:col>
      <xdr:colOff>63500</xdr:colOff>
      <xdr:row>65</xdr:row>
      <xdr:rowOff>57150</xdr:rowOff>
    </xdr:from>
    <xdr:to>
      <xdr:col>45</xdr:col>
      <xdr:colOff>63500</xdr:colOff>
      <xdr:row>66</xdr:row>
      <xdr:rowOff>139700</xdr:rowOff>
    </xdr:to>
    <xdr:sp macro="" textlink="">
      <xdr:nvSpPr>
        <xdr:cNvPr id="364" name="正方形/長方形 363"/>
        <xdr:cNvSpPr/>
      </xdr:nvSpPr>
      <xdr:spPr>
        <a:xfrm>
          <a:off x="711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66</xdr:row>
      <xdr:rowOff>88900</xdr:rowOff>
    </xdr:from>
    <xdr:to>
      <xdr:col>45</xdr:col>
      <xdr:colOff>63500</xdr:colOff>
      <xdr:row>68</xdr:row>
      <xdr:rowOff>0</xdr:rowOff>
    </xdr:to>
    <xdr:sp macro="" textlink="">
      <xdr:nvSpPr>
        <xdr:cNvPr id="365" name="正方形/長方形 364"/>
        <xdr:cNvSpPr/>
      </xdr:nvSpPr>
      <xdr:spPr>
        <a:xfrm>
          <a:off x="711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65</xdr:row>
      <xdr:rowOff>57150</xdr:rowOff>
    </xdr:from>
    <xdr:to>
      <xdr:col>54</xdr:col>
      <xdr:colOff>0</xdr:colOff>
      <xdr:row>66</xdr:row>
      <xdr:rowOff>139700</xdr:rowOff>
    </xdr:to>
    <xdr:sp macro="" textlink="">
      <xdr:nvSpPr>
        <xdr:cNvPr id="366" name="正方形/長方形 365"/>
        <xdr:cNvSpPr/>
      </xdr:nvSpPr>
      <xdr:spPr>
        <a:xfrm>
          <a:off x="876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66</xdr:row>
      <xdr:rowOff>88900</xdr:rowOff>
    </xdr:from>
    <xdr:to>
      <xdr:col>54</xdr:col>
      <xdr:colOff>0</xdr:colOff>
      <xdr:row>68</xdr:row>
      <xdr:rowOff>0</xdr:rowOff>
    </xdr:to>
    <xdr:sp macro="" textlink="">
      <xdr:nvSpPr>
        <xdr:cNvPr id="367" name="正方形/長方形 366"/>
        <xdr:cNvSpPr/>
      </xdr:nvSpPr>
      <xdr:spPr>
        <a:xfrm>
          <a:off x="876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68" name="正方形/長方形 36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69" name="テキスト ボックス 36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0" name="直線コネクタ 36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71" name="直線コネクタ 370"/>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72" name="テキスト ボックス 371"/>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73" name="直線コネクタ 372"/>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74" name="テキスト ボックス 373"/>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75" name="直線コネクタ 374"/>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76" name="テキスト ボックス 375"/>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77" name="直線コネクタ 376"/>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78" name="テキスト ボックス 377"/>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79" name="直線コネクタ 378"/>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0" name="テキスト ボックス 379"/>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81"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109113</xdr:rowOff>
    </xdr:from>
    <xdr:to>
      <xdr:col>54</xdr:col>
      <xdr:colOff>189865</xdr:colOff>
      <xdr:row>78</xdr:row>
      <xdr:rowOff>94712</xdr:rowOff>
    </xdr:to>
    <xdr:cxnSp macro="">
      <xdr:nvCxnSpPr>
        <xdr:cNvPr id="382" name="直線コネクタ 381"/>
        <xdr:cNvCxnSpPr/>
      </xdr:nvCxnSpPr>
      <xdr:spPr>
        <a:xfrm flipV="1">
          <a:off x="10475595" y="12282063"/>
          <a:ext cx="1270" cy="118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98539</xdr:rowOff>
    </xdr:from>
    <xdr:ext cx="469744" cy="259045"/>
    <xdr:sp macro="" textlink="">
      <xdr:nvSpPr>
        <xdr:cNvPr id="383" name="商工費最小値テキスト"/>
        <xdr:cNvSpPr txBox="1"/>
      </xdr:nvSpPr>
      <xdr:spPr>
        <a:xfrm>
          <a:off x="10528300" y="13471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94712</xdr:rowOff>
    </xdr:from>
    <xdr:to>
      <xdr:col>55</xdr:col>
      <xdr:colOff>88900</xdr:colOff>
      <xdr:row>78</xdr:row>
      <xdr:rowOff>94712</xdr:rowOff>
    </xdr:to>
    <xdr:cxnSp macro="">
      <xdr:nvCxnSpPr>
        <xdr:cNvPr id="384" name="直線コネクタ 383"/>
        <xdr:cNvCxnSpPr/>
      </xdr:nvCxnSpPr>
      <xdr:spPr>
        <a:xfrm>
          <a:off x="10388600" y="134678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55790</xdr:rowOff>
    </xdr:from>
    <xdr:ext cx="534377" cy="259045"/>
    <xdr:sp macro="" textlink="">
      <xdr:nvSpPr>
        <xdr:cNvPr id="385" name="商工費最大値テキスト"/>
        <xdr:cNvSpPr txBox="1"/>
      </xdr:nvSpPr>
      <xdr:spPr>
        <a:xfrm>
          <a:off x="10528300" y="120572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109113</xdr:rowOff>
    </xdr:from>
    <xdr:to>
      <xdr:col>55</xdr:col>
      <xdr:colOff>88900</xdr:colOff>
      <xdr:row>71</xdr:row>
      <xdr:rowOff>109113</xdr:rowOff>
    </xdr:to>
    <xdr:cxnSp macro="">
      <xdr:nvCxnSpPr>
        <xdr:cNvPr id="386" name="直線コネクタ 385"/>
        <xdr:cNvCxnSpPr/>
      </xdr:nvCxnSpPr>
      <xdr:spPr>
        <a:xfrm>
          <a:off x="10388600" y="12282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73</xdr:row>
      <xdr:rowOff>144318</xdr:rowOff>
    </xdr:from>
    <xdr:to>
      <xdr:col>55</xdr:col>
      <xdr:colOff>0</xdr:colOff>
      <xdr:row>75</xdr:row>
      <xdr:rowOff>49357</xdr:rowOff>
    </xdr:to>
    <xdr:cxnSp macro="">
      <xdr:nvCxnSpPr>
        <xdr:cNvPr id="387" name="直線コネクタ 386"/>
        <xdr:cNvCxnSpPr/>
      </xdr:nvCxnSpPr>
      <xdr:spPr>
        <a:xfrm>
          <a:off x="9639300" y="12660168"/>
          <a:ext cx="838200" cy="2479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119059</xdr:rowOff>
    </xdr:from>
    <xdr:ext cx="534377" cy="259045"/>
    <xdr:sp macro="" textlink="">
      <xdr:nvSpPr>
        <xdr:cNvPr id="388" name="商工費平均値テキスト"/>
        <xdr:cNvSpPr txBox="1"/>
      </xdr:nvSpPr>
      <xdr:spPr>
        <a:xfrm>
          <a:off x="10528300" y="1297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140633</xdr:rowOff>
    </xdr:from>
    <xdr:to>
      <xdr:col>55</xdr:col>
      <xdr:colOff>50800</xdr:colOff>
      <xdr:row>76</xdr:row>
      <xdr:rowOff>70783</xdr:rowOff>
    </xdr:to>
    <xdr:sp macro="" textlink="">
      <xdr:nvSpPr>
        <xdr:cNvPr id="389" name="フローチャート: 判断 388"/>
        <xdr:cNvSpPr/>
      </xdr:nvSpPr>
      <xdr:spPr>
        <a:xfrm>
          <a:off x="10426700" y="12999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73</xdr:row>
      <xdr:rowOff>107924</xdr:rowOff>
    </xdr:from>
    <xdr:to>
      <xdr:col>50</xdr:col>
      <xdr:colOff>114300</xdr:colOff>
      <xdr:row>73</xdr:row>
      <xdr:rowOff>144318</xdr:rowOff>
    </xdr:to>
    <xdr:cxnSp macro="">
      <xdr:nvCxnSpPr>
        <xdr:cNvPr id="390" name="直線コネクタ 389"/>
        <xdr:cNvCxnSpPr/>
      </xdr:nvCxnSpPr>
      <xdr:spPr>
        <a:xfrm>
          <a:off x="8750300" y="12623774"/>
          <a:ext cx="889000" cy="36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119669</xdr:rowOff>
    </xdr:from>
    <xdr:to>
      <xdr:col>50</xdr:col>
      <xdr:colOff>165100</xdr:colOff>
      <xdr:row>76</xdr:row>
      <xdr:rowOff>49820</xdr:rowOff>
    </xdr:to>
    <xdr:sp macro="" textlink="">
      <xdr:nvSpPr>
        <xdr:cNvPr id="391" name="フローチャート: 判断 390"/>
        <xdr:cNvSpPr/>
      </xdr:nvSpPr>
      <xdr:spPr>
        <a:xfrm>
          <a:off x="9588500" y="1297841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76</xdr:row>
      <xdr:rowOff>40947</xdr:rowOff>
    </xdr:from>
    <xdr:ext cx="534377" cy="259045"/>
    <xdr:sp macro="" textlink="">
      <xdr:nvSpPr>
        <xdr:cNvPr id="392" name="テキスト ボックス 391"/>
        <xdr:cNvSpPr txBox="1"/>
      </xdr:nvSpPr>
      <xdr:spPr>
        <a:xfrm>
          <a:off x="9359411" y="13071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73</xdr:row>
      <xdr:rowOff>51186</xdr:rowOff>
    </xdr:from>
    <xdr:to>
      <xdr:col>45</xdr:col>
      <xdr:colOff>177800</xdr:colOff>
      <xdr:row>73</xdr:row>
      <xdr:rowOff>107924</xdr:rowOff>
    </xdr:to>
    <xdr:cxnSp macro="">
      <xdr:nvCxnSpPr>
        <xdr:cNvPr id="393" name="直線コネクタ 392"/>
        <xdr:cNvCxnSpPr/>
      </xdr:nvCxnSpPr>
      <xdr:spPr>
        <a:xfrm>
          <a:off x="7861300" y="12567036"/>
          <a:ext cx="889000" cy="56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87619</xdr:rowOff>
    </xdr:from>
    <xdr:to>
      <xdr:col>46</xdr:col>
      <xdr:colOff>38100</xdr:colOff>
      <xdr:row>76</xdr:row>
      <xdr:rowOff>17769</xdr:rowOff>
    </xdr:to>
    <xdr:sp macro="" textlink="">
      <xdr:nvSpPr>
        <xdr:cNvPr id="394" name="フローチャート: 判断 393"/>
        <xdr:cNvSpPr/>
      </xdr:nvSpPr>
      <xdr:spPr>
        <a:xfrm>
          <a:off x="8699500" y="129463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8896</xdr:rowOff>
    </xdr:from>
    <xdr:ext cx="534377" cy="259045"/>
    <xdr:sp macro="" textlink="">
      <xdr:nvSpPr>
        <xdr:cNvPr id="395" name="テキスト ボックス 394"/>
        <xdr:cNvSpPr txBox="1"/>
      </xdr:nvSpPr>
      <xdr:spPr>
        <a:xfrm>
          <a:off x="8483111" y="13039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72</xdr:row>
      <xdr:rowOff>129984</xdr:rowOff>
    </xdr:from>
    <xdr:to>
      <xdr:col>41</xdr:col>
      <xdr:colOff>50800</xdr:colOff>
      <xdr:row>73</xdr:row>
      <xdr:rowOff>51186</xdr:rowOff>
    </xdr:to>
    <xdr:cxnSp macro="">
      <xdr:nvCxnSpPr>
        <xdr:cNvPr id="396" name="直線コネクタ 395"/>
        <xdr:cNvCxnSpPr/>
      </xdr:nvCxnSpPr>
      <xdr:spPr>
        <a:xfrm>
          <a:off x="6972300" y="12474384"/>
          <a:ext cx="889000" cy="92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26309</xdr:rowOff>
    </xdr:from>
    <xdr:to>
      <xdr:col>41</xdr:col>
      <xdr:colOff>101600</xdr:colOff>
      <xdr:row>75</xdr:row>
      <xdr:rowOff>127909</xdr:rowOff>
    </xdr:to>
    <xdr:sp macro="" textlink="">
      <xdr:nvSpPr>
        <xdr:cNvPr id="397" name="フローチャート: 判断 396"/>
        <xdr:cNvSpPr/>
      </xdr:nvSpPr>
      <xdr:spPr>
        <a:xfrm>
          <a:off x="7810500" y="12885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119037</xdr:rowOff>
    </xdr:from>
    <xdr:ext cx="534377" cy="259045"/>
    <xdr:sp macro="" textlink="">
      <xdr:nvSpPr>
        <xdr:cNvPr id="398" name="テキスト ボックス 397"/>
        <xdr:cNvSpPr txBox="1"/>
      </xdr:nvSpPr>
      <xdr:spPr>
        <a:xfrm>
          <a:off x="7594111" y="12977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32779</xdr:rowOff>
    </xdr:from>
    <xdr:to>
      <xdr:col>36</xdr:col>
      <xdr:colOff>165100</xdr:colOff>
      <xdr:row>75</xdr:row>
      <xdr:rowOff>134379</xdr:rowOff>
    </xdr:to>
    <xdr:sp macro="" textlink="">
      <xdr:nvSpPr>
        <xdr:cNvPr id="399" name="フローチャート: 判断 398"/>
        <xdr:cNvSpPr/>
      </xdr:nvSpPr>
      <xdr:spPr>
        <a:xfrm>
          <a:off x="6921500" y="12891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125506</xdr:rowOff>
    </xdr:from>
    <xdr:ext cx="534377" cy="259045"/>
    <xdr:sp macro="" textlink="">
      <xdr:nvSpPr>
        <xdr:cNvPr id="400" name="テキスト ボックス 399"/>
        <xdr:cNvSpPr txBox="1"/>
      </xdr:nvSpPr>
      <xdr:spPr>
        <a:xfrm>
          <a:off x="6705111" y="12984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01" name="テキスト ボックス 40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02" name="テキスト ボックス 40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03" name="テキスト ボックス 40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04" name="テキスト ボックス 40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05" name="テキスト ボックス 40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74</xdr:row>
      <xdr:rowOff>170007</xdr:rowOff>
    </xdr:from>
    <xdr:to>
      <xdr:col>55</xdr:col>
      <xdr:colOff>50800</xdr:colOff>
      <xdr:row>75</xdr:row>
      <xdr:rowOff>100157</xdr:rowOff>
    </xdr:to>
    <xdr:sp macro="" textlink="">
      <xdr:nvSpPr>
        <xdr:cNvPr id="406" name="楕円 405"/>
        <xdr:cNvSpPr/>
      </xdr:nvSpPr>
      <xdr:spPr>
        <a:xfrm>
          <a:off x="10426700" y="12857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74</xdr:row>
      <xdr:rowOff>21434</xdr:rowOff>
    </xdr:from>
    <xdr:ext cx="534377" cy="259045"/>
    <xdr:sp macro="" textlink="">
      <xdr:nvSpPr>
        <xdr:cNvPr id="407" name="商工費該当値テキスト"/>
        <xdr:cNvSpPr txBox="1"/>
      </xdr:nvSpPr>
      <xdr:spPr>
        <a:xfrm>
          <a:off x="10528300" y="12708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73</xdr:row>
      <xdr:rowOff>93518</xdr:rowOff>
    </xdr:from>
    <xdr:to>
      <xdr:col>50</xdr:col>
      <xdr:colOff>165100</xdr:colOff>
      <xdr:row>74</xdr:row>
      <xdr:rowOff>23668</xdr:rowOff>
    </xdr:to>
    <xdr:sp macro="" textlink="">
      <xdr:nvSpPr>
        <xdr:cNvPr id="408" name="楕円 407"/>
        <xdr:cNvSpPr/>
      </xdr:nvSpPr>
      <xdr:spPr>
        <a:xfrm>
          <a:off x="9588500" y="12609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72</xdr:row>
      <xdr:rowOff>40195</xdr:rowOff>
    </xdr:from>
    <xdr:ext cx="534377" cy="259045"/>
    <xdr:sp macro="" textlink="">
      <xdr:nvSpPr>
        <xdr:cNvPr id="409" name="テキスト ボックス 408"/>
        <xdr:cNvSpPr txBox="1"/>
      </xdr:nvSpPr>
      <xdr:spPr>
        <a:xfrm>
          <a:off x="9359411" y="12384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73</xdr:row>
      <xdr:rowOff>57124</xdr:rowOff>
    </xdr:from>
    <xdr:to>
      <xdr:col>46</xdr:col>
      <xdr:colOff>38100</xdr:colOff>
      <xdr:row>73</xdr:row>
      <xdr:rowOff>158724</xdr:rowOff>
    </xdr:to>
    <xdr:sp macro="" textlink="">
      <xdr:nvSpPr>
        <xdr:cNvPr id="410" name="楕円 409"/>
        <xdr:cNvSpPr/>
      </xdr:nvSpPr>
      <xdr:spPr>
        <a:xfrm>
          <a:off x="8699500" y="12572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72</xdr:row>
      <xdr:rowOff>3801</xdr:rowOff>
    </xdr:from>
    <xdr:ext cx="534377" cy="259045"/>
    <xdr:sp macro="" textlink="">
      <xdr:nvSpPr>
        <xdr:cNvPr id="411" name="テキスト ボックス 410"/>
        <xdr:cNvSpPr txBox="1"/>
      </xdr:nvSpPr>
      <xdr:spPr>
        <a:xfrm>
          <a:off x="8483111" y="1234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73</xdr:row>
      <xdr:rowOff>386</xdr:rowOff>
    </xdr:from>
    <xdr:to>
      <xdr:col>41</xdr:col>
      <xdr:colOff>101600</xdr:colOff>
      <xdr:row>73</xdr:row>
      <xdr:rowOff>101986</xdr:rowOff>
    </xdr:to>
    <xdr:sp macro="" textlink="">
      <xdr:nvSpPr>
        <xdr:cNvPr id="412" name="楕円 411"/>
        <xdr:cNvSpPr/>
      </xdr:nvSpPr>
      <xdr:spPr>
        <a:xfrm>
          <a:off x="7810500" y="12516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71</xdr:row>
      <xdr:rowOff>118513</xdr:rowOff>
    </xdr:from>
    <xdr:ext cx="534377" cy="259045"/>
    <xdr:sp macro="" textlink="">
      <xdr:nvSpPr>
        <xdr:cNvPr id="413" name="テキスト ボックス 412"/>
        <xdr:cNvSpPr txBox="1"/>
      </xdr:nvSpPr>
      <xdr:spPr>
        <a:xfrm>
          <a:off x="7594111" y="122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72</xdr:row>
      <xdr:rowOff>79184</xdr:rowOff>
    </xdr:from>
    <xdr:to>
      <xdr:col>36</xdr:col>
      <xdr:colOff>165100</xdr:colOff>
      <xdr:row>73</xdr:row>
      <xdr:rowOff>9334</xdr:rowOff>
    </xdr:to>
    <xdr:sp macro="" textlink="">
      <xdr:nvSpPr>
        <xdr:cNvPr id="414" name="楕円 413"/>
        <xdr:cNvSpPr/>
      </xdr:nvSpPr>
      <xdr:spPr>
        <a:xfrm>
          <a:off x="6921500" y="12423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71</xdr:row>
      <xdr:rowOff>25861</xdr:rowOff>
    </xdr:from>
    <xdr:ext cx="534377" cy="259045"/>
    <xdr:sp macro="" textlink="">
      <xdr:nvSpPr>
        <xdr:cNvPr id="415" name="テキスト ボックス 414"/>
        <xdr:cNvSpPr txBox="1"/>
      </xdr:nvSpPr>
      <xdr:spPr>
        <a:xfrm>
          <a:off x="6705111" y="121988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16" name="正方形/長方形 415"/>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37</xdr:col>
      <xdr:colOff>63500</xdr:colOff>
      <xdr:row>85</xdr:row>
      <xdr:rowOff>57150</xdr:rowOff>
    </xdr:from>
    <xdr:to>
      <xdr:col>45</xdr:col>
      <xdr:colOff>63500</xdr:colOff>
      <xdr:row>86</xdr:row>
      <xdr:rowOff>139700</xdr:rowOff>
    </xdr:to>
    <xdr:sp macro="" textlink="">
      <xdr:nvSpPr>
        <xdr:cNvPr id="417" name="正方形/長方形 416"/>
        <xdr:cNvSpPr/>
      </xdr:nvSpPr>
      <xdr:spPr>
        <a:xfrm>
          <a:off x="711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37</xdr:col>
      <xdr:colOff>63500</xdr:colOff>
      <xdr:row>86</xdr:row>
      <xdr:rowOff>88900</xdr:rowOff>
    </xdr:from>
    <xdr:to>
      <xdr:col>45</xdr:col>
      <xdr:colOff>63500</xdr:colOff>
      <xdr:row>88</xdr:row>
      <xdr:rowOff>0</xdr:rowOff>
    </xdr:to>
    <xdr:sp macro="" textlink="">
      <xdr:nvSpPr>
        <xdr:cNvPr id="418" name="正方形/長方形 417"/>
        <xdr:cNvSpPr/>
      </xdr:nvSpPr>
      <xdr:spPr>
        <a:xfrm>
          <a:off x="711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0</xdr:colOff>
      <xdr:row>85</xdr:row>
      <xdr:rowOff>57150</xdr:rowOff>
    </xdr:from>
    <xdr:to>
      <xdr:col>54</xdr:col>
      <xdr:colOff>0</xdr:colOff>
      <xdr:row>86</xdr:row>
      <xdr:rowOff>139700</xdr:rowOff>
    </xdr:to>
    <xdr:sp macro="" textlink="">
      <xdr:nvSpPr>
        <xdr:cNvPr id="419" name="正方形/長方形 418"/>
        <xdr:cNvSpPr/>
      </xdr:nvSpPr>
      <xdr:spPr>
        <a:xfrm>
          <a:off x="876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46</xdr:col>
      <xdr:colOff>0</xdr:colOff>
      <xdr:row>86</xdr:row>
      <xdr:rowOff>88900</xdr:rowOff>
    </xdr:from>
    <xdr:to>
      <xdr:col>54</xdr:col>
      <xdr:colOff>0</xdr:colOff>
      <xdr:row>88</xdr:row>
      <xdr:rowOff>0</xdr:rowOff>
    </xdr:to>
    <xdr:sp macro="" textlink="">
      <xdr:nvSpPr>
        <xdr:cNvPr id="420" name="正方形/長方形 419"/>
        <xdr:cNvSpPr/>
      </xdr:nvSpPr>
      <xdr:spPr>
        <a:xfrm>
          <a:off x="876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21" name="正方形/長方形 42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22" name="テキスト ボックス 42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23" name="直線コネクタ 42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24" name="直線コネクタ 423"/>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25" name="テキスト ボックス 424"/>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26" name="直線コネクタ 425"/>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27" name="テキスト ボックス 426"/>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28" name="直線コネクタ 427"/>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29" name="テキスト ボックス 428"/>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30" name="直線コネクタ 429"/>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31" name="テキスト ボックス 430"/>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32" name="直線コネクタ 431"/>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33" name="テキスト ボックス 432"/>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34" name="直線コネクタ 433"/>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35" name="テキスト ボックス 434"/>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36" name="直線コネクタ 43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37" name="テキスト ボックス 43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38"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24927</xdr:rowOff>
    </xdr:from>
    <xdr:to>
      <xdr:col>54</xdr:col>
      <xdr:colOff>189865</xdr:colOff>
      <xdr:row>98</xdr:row>
      <xdr:rowOff>91286</xdr:rowOff>
    </xdr:to>
    <xdr:cxnSp macro="">
      <xdr:nvCxnSpPr>
        <xdr:cNvPr id="439" name="直線コネクタ 438"/>
        <xdr:cNvCxnSpPr/>
      </xdr:nvCxnSpPr>
      <xdr:spPr>
        <a:xfrm flipV="1">
          <a:off x="10475595" y="15455427"/>
          <a:ext cx="1270" cy="14379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95113</xdr:rowOff>
    </xdr:from>
    <xdr:ext cx="534377" cy="259045"/>
    <xdr:sp macro="" textlink="">
      <xdr:nvSpPr>
        <xdr:cNvPr id="440" name="土木費最小値テキスト"/>
        <xdr:cNvSpPr txBox="1"/>
      </xdr:nvSpPr>
      <xdr:spPr>
        <a:xfrm>
          <a:off x="10528300" y="16897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10,965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91286</xdr:rowOff>
    </xdr:from>
    <xdr:to>
      <xdr:col>55</xdr:col>
      <xdr:colOff>88900</xdr:colOff>
      <xdr:row>98</xdr:row>
      <xdr:rowOff>91286</xdr:rowOff>
    </xdr:to>
    <xdr:cxnSp macro="">
      <xdr:nvCxnSpPr>
        <xdr:cNvPr id="441" name="直線コネクタ 440"/>
        <xdr:cNvCxnSpPr/>
      </xdr:nvCxnSpPr>
      <xdr:spPr>
        <a:xfrm>
          <a:off x="10388600" y="16893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143054</xdr:rowOff>
    </xdr:from>
    <xdr:ext cx="534377" cy="259045"/>
    <xdr:sp macro="" textlink="">
      <xdr:nvSpPr>
        <xdr:cNvPr id="442" name="土木費最大値テキスト"/>
        <xdr:cNvSpPr txBox="1"/>
      </xdr:nvSpPr>
      <xdr:spPr>
        <a:xfrm>
          <a:off x="10528300" y="1523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24927</xdr:rowOff>
    </xdr:from>
    <xdr:to>
      <xdr:col>55</xdr:col>
      <xdr:colOff>88900</xdr:colOff>
      <xdr:row>90</xdr:row>
      <xdr:rowOff>24927</xdr:rowOff>
    </xdr:to>
    <xdr:cxnSp macro="">
      <xdr:nvCxnSpPr>
        <xdr:cNvPr id="443" name="直線コネクタ 442"/>
        <xdr:cNvCxnSpPr/>
      </xdr:nvCxnSpPr>
      <xdr:spPr>
        <a:xfrm>
          <a:off x="10388600" y="154554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94</xdr:row>
      <xdr:rowOff>169238</xdr:rowOff>
    </xdr:from>
    <xdr:to>
      <xdr:col>55</xdr:col>
      <xdr:colOff>0</xdr:colOff>
      <xdr:row>95</xdr:row>
      <xdr:rowOff>141643</xdr:rowOff>
    </xdr:to>
    <xdr:cxnSp macro="">
      <xdr:nvCxnSpPr>
        <xdr:cNvPr id="444" name="直線コネクタ 443"/>
        <xdr:cNvCxnSpPr/>
      </xdr:nvCxnSpPr>
      <xdr:spPr>
        <a:xfrm flipV="1">
          <a:off x="9639300" y="16285538"/>
          <a:ext cx="838200" cy="1438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44941</xdr:rowOff>
    </xdr:from>
    <xdr:ext cx="534377" cy="259045"/>
    <xdr:sp macro="" textlink="">
      <xdr:nvSpPr>
        <xdr:cNvPr id="445" name="土木費平均値テキスト"/>
        <xdr:cNvSpPr txBox="1"/>
      </xdr:nvSpPr>
      <xdr:spPr>
        <a:xfrm>
          <a:off x="10528300" y="165041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66514</xdr:rowOff>
    </xdr:from>
    <xdr:to>
      <xdr:col>55</xdr:col>
      <xdr:colOff>50800</xdr:colOff>
      <xdr:row>96</xdr:row>
      <xdr:rowOff>168114</xdr:rowOff>
    </xdr:to>
    <xdr:sp macro="" textlink="">
      <xdr:nvSpPr>
        <xdr:cNvPr id="446" name="フローチャート: 判断 445"/>
        <xdr:cNvSpPr/>
      </xdr:nvSpPr>
      <xdr:spPr>
        <a:xfrm>
          <a:off x="10426700" y="1652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95</xdr:row>
      <xdr:rowOff>141643</xdr:rowOff>
    </xdr:from>
    <xdr:to>
      <xdr:col>50</xdr:col>
      <xdr:colOff>114300</xdr:colOff>
      <xdr:row>96</xdr:row>
      <xdr:rowOff>9953</xdr:rowOff>
    </xdr:to>
    <xdr:cxnSp macro="">
      <xdr:nvCxnSpPr>
        <xdr:cNvPr id="447" name="直線コネクタ 446"/>
        <xdr:cNvCxnSpPr/>
      </xdr:nvCxnSpPr>
      <xdr:spPr>
        <a:xfrm flipV="1">
          <a:off x="8750300" y="16429393"/>
          <a:ext cx="889000" cy="39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68849</xdr:rowOff>
    </xdr:from>
    <xdr:to>
      <xdr:col>50</xdr:col>
      <xdr:colOff>165100</xdr:colOff>
      <xdr:row>96</xdr:row>
      <xdr:rowOff>170449</xdr:rowOff>
    </xdr:to>
    <xdr:sp macro="" textlink="">
      <xdr:nvSpPr>
        <xdr:cNvPr id="448" name="フローチャート: 判断 447"/>
        <xdr:cNvSpPr/>
      </xdr:nvSpPr>
      <xdr:spPr>
        <a:xfrm>
          <a:off x="9588500" y="16528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96</xdr:row>
      <xdr:rowOff>161576</xdr:rowOff>
    </xdr:from>
    <xdr:ext cx="534377" cy="259045"/>
    <xdr:sp macro="" textlink="">
      <xdr:nvSpPr>
        <xdr:cNvPr id="449" name="テキスト ボックス 448"/>
        <xdr:cNvSpPr txBox="1"/>
      </xdr:nvSpPr>
      <xdr:spPr>
        <a:xfrm>
          <a:off x="9359411" y="16620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9953</xdr:rowOff>
    </xdr:from>
    <xdr:to>
      <xdr:col>45</xdr:col>
      <xdr:colOff>177800</xdr:colOff>
      <xdr:row>96</xdr:row>
      <xdr:rowOff>74566</xdr:rowOff>
    </xdr:to>
    <xdr:cxnSp macro="">
      <xdr:nvCxnSpPr>
        <xdr:cNvPr id="450" name="直線コネクタ 449"/>
        <xdr:cNvCxnSpPr/>
      </xdr:nvCxnSpPr>
      <xdr:spPr>
        <a:xfrm flipV="1">
          <a:off x="7861300" y="16469153"/>
          <a:ext cx="889000" cy="6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77355</xdr:rowOff>
    </xdr:from>
    <xdr:to>
      <xdr:col>46</xdr:col>
      <xdr:colOff>38100</xdr:colOff>
      <xdr:row>97</xdr:row>
      <xdr:rowOff>7505</xdr:rowOff>
    </xdr:to>
    <xdr:sp macro="" textlink="">
      <xdr:nvSpPr>
        <xdr:cNvPr id="451" name="フローチャート: 判断 450"/>
        <xdr:cNvSpPr/>
      </xdr:nvSpPr>
      <xdr:spPr>
        <a:xfrm>
          <a:off x="8699500" y="1653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170082</xdr:rowOff>
    </xdr:from>
    <xdr:ext cx="534377" cy="259045"/>
    <xdr:sp macro="" textlink="">
      <xdr:nvSpPr>
        <xdr:cNvPr id="452" name="テキスト ボックス 451"/>
        <xdr:cNvSpPr txBox="1"/>
      </xdr:nvSpPr>
      <xdr:spPr>
        <a:xfrm>
          <a:off x="8483111" y="16629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22085</xdr:rowOff>
    </xdr:from>
    <xdr:to>
      <xdr:col>41</xdr:col>
      <xdr:colOff>50800</xdr:colOff>
      <xdr:row>96</xdr:row>
      <xdr:rowOff>74566</xdr:rowOff>
    </xdr:to>
    <xdr:cxnSp macro="">
      <xdr:nvCxnSpPr>
        <xdr:cNvPr id="453" name="直線コネクタ 452"/>
        <xdr:cNvCxnSpPr/>
      </xdr:nvCxnSpPr>
      <xdr:spPr>
        <a:xfrm>
          <a:off x="6972300" y="16481285"/>
          <a:ext cx="889000" cy="52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105832</xdr:rowOff>
    </xdr:from>
    <xdr:to>
      <xdr:col>41</xdr:col>
      <xdr:colOff>101600</xdr:colOff>
      <xdr:row>97</xdr:row>
      <xdr:rowOff>35982</xdr:rowOff>
    </xdr:to>
    <xdr:sp macro="" textlink="">
      <xdr:nvSpPr>
        <xdr:cNvPr id="454" name="フローチャート: 判断 453"/>
        <xdr:cNvSpPr/>
      </xdr:nvSpPr>
      <xdr:spPr>
        <a:xfrm>
          <a:off x="7810500" y="16565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27109</xdr:rowOff>
    </xdr:from>
    <xdr:ext cx="534377" cy="259045"/>
    <xdr:sp macro="" textlink="">
      <xdr:nvSpPr>
        <xdr:cNvPr id="455" name="テキスト ボックス 454"/>
        <xdr:cNvSpPr txBox="1"/>
      </xdr:nvSpPr>
      <xdr:spPr>
        <a:xfrm>
          <a:off x="7594111" y="16657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93227</xdr:rowOff>
    </xdr:from>
    <xdr:to>
      <xdr:col>36</xdr:col>
      <xdr:colOff>165100</xdr:colOff>
      <xdr:row>97</xdr:row>
      <xdr:rowOff>23377</xdr:rowOff>
    </xdr:to>
    <xdr:sp macro="" textlink="">
      <xdr:nvSpPr>
        <xdr:cNvPr id="456" name="フローチャート: 判断 455"/>
        <xdr:cNvSpPr/>
      </xdr:nvSpPr>
      <xdr:spPr>
        <a:xfrm>
          <a:off x="6921500" y="16552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14504</xdr:rowOff>
    </xdr:from>
    <xdr:ext cx="534377" cy="259045"/>
    <xdr:sp macro="" textlink="">
      <xdr:nvSpPr>
        <xdr:cNvPr id="457" name="テキスト ボックス 456"/>
        <xdr:cNvSpPr txBox="1"/>
      </xdr:nvSpPr>
      <xdr:spPr>
        <a:xfrm>
          <a:off x="6705111" y="16645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28,735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58" name="テキスト ボックス 457"/>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59" name="テキスト ボックス 458"/>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0" name="テキスト ボックス 459"/>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1" name="テキスト ボックス 460"/>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2" name="テキスト ボックス 461"/>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118438</xdr:rowOff>
    </xdr:from>
    <xdr:to>
      <xdr:col>55</xdr:col>
      <xdr:colOff>50800</xdr:colOff>
      <xdr:row>95</xdr:row>
      <xdr:rowOff>48588</xdr:rowOff>
    </xdr:to>
    <xdr:sp macro="" textlink="">
      <xdr:nvSpPr>
        <xdr:cNvPr id="463" name="楕円 462"/>
        <xdr:cNvSpPr/>
      </xdr:nvSpPr>
      <xdr:spPr>
        <a:xfrm>
          <a:off x="10426700" y="16234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93</xdr:row>
      <xdr:rowOff>141315</xdr:rowOff>
    </xdr:from>
    <xdr:ext cx="534377" cy="259045"/>
    <xdr:sp macro="" textlink="">
      <xdr:nvSpPr>
        <xdr:cNvPr id="464" name="土木費該当値テキスト"/>
        <xdr:cNvSpPr txBox="1"/>
      </xdr:nvSpPr>
      <xdr:spPr>
        <a:xfrm>
          <a:off x="10528300" y="16086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95</xdr:row>
      <xdr:rowOff>90843</xdr:rowOff>
    </xdr:from>
    <xdr:to>
      <xdr:col>50</xdr:col>
      <xdr:colOff>165100</xdr:colOff>
      <xdr:row>96</xdr:row>
      <xdr:rowOff>20993</xdr:rowOff>
    </xdr:to>
    <xdr:sp macro="" textlink="">
      <xdr:nvSpPr>
        <xdr:cNvPr id="465" name="楕円 464"/>
        <xdr:cNvSpPr/>
      </xdr:nvSpPr>
      <xdr:spPr>
        <a:xfrm>
          <a:off x="9588500" y="1637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24911</xdr:colOff>
      <xdr:row>94</xdr:row>
      <xdr:rowOff>37520</xdr:rowOff>
    </xdr:from>
    <xdr:ext cx="534377" cy="259045"/>
    <xdr:sp macro="" textlink="">
      <xdr:nvSpPr>
        <xdr:cNvPr id="466" name="テキスト ボックス 465"/>
        <xdr:cNvSpPr txBox="1"/>
      </xdr:nvSpPr>
      <xdr:spPr>
        <a:xfrm>
          <a:off x="9359411" y="16153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39,381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95</xdr:row>
      <xdr:rowOff>130603</xdr:rowOff>
    </xdr:from>
    <xdr:to>
      <xdr:col>46</xdr:col>
      <xdr:colOff>38100</xdr:colOff>
      <xdr:row>96</xdr:row>
      <xdr:rowOff>60753</xdr:rowOff>
    </xdr:to>
    <xdr:sp macro="" textlink="">
      <xdr:nvSpPr>
        <xdr:cNvPr id="467" name="楕円 466"/>
        <xdr:cNvSpPr/>
      </xdr:nvSpPr>
      <xdr:spPr>
        <a:xfrm>
          <a:off x="8699500" y="164183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77280</xdr:rowOff>
    </xdr:from>
    <xdr:ext cx="534377" cy="259045"/>
    <xdr:sp macro="" textlink="">
      <xdr:nvSpPr>
        <xdr:cNvPr id="468" name="テキスト ボックス 467"/>
        <xdr:cNvSpPr txBox="1"/>
      </xdr:nvSpPr>
      <xdr:spPr>
        <a:xfrm>
          <a:off x="8483111" y="1619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23766</xdr:rowOff>
    </xdr:from>
    <xdr:to>
      <xdr:col>41</xdr:col>
      <xdr:colOff>101600</xdr:colOff>
      <xdr:row>96</xdr:row>
      <xdr:rowOff>125366</xdr:rowOff>
    </xdr:to>
    <xdr:sp macro="" textlink="">
      <xdr:nvSpPr>
        <xdr:cNvPr id="469" name="楕円 468"/>
        <xdr:cNvSpPr/>
      </xdr:nvSpPr>
      <xdr:spPr>
        <a:xfrm>
          <a:off x="7810500" y="1648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141893</xdr:rowOff>
    </xdr:from>
    <xdr:ext cx="534377" cy="259045"/>
    <xdr:sp macro="" textlink="">
      <xdr:nvSpPr>
        <xdr:cNvPr id="470" name="テキスト ボックス 469"/>
        <xdr:cNvSpPr txBox="1"/>
      </xdr:nvSpPr>
      <xdr:spPr>
        <a:xfrm>
          <a:off x="7594111" y="16258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142735</xdr:rowOff>
    </xdr:from>
    <xdr:to>
      <xdr:col>36</xdr:col>
      <xdr:colOff>165100</xdr:colOff>
      <xdr:row>96</xdr:row>
      <xdr:rowOff>72885</xdr:rowOff>
    </xdr:to>
    <xdr:sp macro="" textlink="">
      <xdr:nvSpPr>
        <xdr:cNvPr id="471" name="楕円 470"/>
        <xdr:cNvSpPr/>
      </xdr:nvSpPr>
      <xdr:spPr>
        <a:xfrm>
          <a:off x="6921500" y="164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89412</xdr:rowOff>
    </xdr:from>
    <xdr:ext cx="534377" cy="259045"/>
    <xdr:sp macro="" textlink="">
      <xdr:nvSpPr>
        <xdr:cNvPr id="472" name="テキスト ボックス 471"/>
        <xdr:cNvSpPr txBox="1"/>
      </xdr:nvSpPr>
      <xdr:spPr>
        <a:xfrm>
          <a:off x="6705111" y="1620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警察費</a:t>
          </a:r>
        </a:p>
      </xdr:txBody>
    </xdr:sp>
    <xdr:clientData/>
  </xdr:twoCellAnchor>
  <xdr:twoCellAnchor>
    <xdr:from>
      <xdr:col>68</xdr:col>
      <xdr:colOff>0</xdr:colOff>
      <xdr:row>25</xdr:row>
      <xdr:rowOff>57150</xdr:rowOff>
    </xdr:from>
    <xdr:to>
      <xdr:col>76</xdr:col>
      <xdr:colOff>0</xdr:colOff>
      <xdr:row>26</xdr:row>
      <xdr:rowOff>139700</xdr:rowOff>
    </xdr:to>
    <xdr:sp macro="" textlink="">
      <xdr:nvSpPr>
        <xdr:cNvPr id="474" name="正方形/長方形 473"/>
        <xdr:cNvSpPr/>
      </xdr:nvSpPr>
      <xdr:spPr>
        <a:xfrm>
          <a:off x="1295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26</xdr:row>
      <xdr:rowOff>88900</xdr:rowOff>
    </xdr:from>
    <xdr:to>
      <xdr:col>76</xdr:col>
      <xdr:colOff>0</xdr:colOff>
      <xdr:row>28</xdr:row>
      <xdr:rowOff>0</xdr:rowOff>
    </xdr:to>
    <xdr:sp macro="" textlink="">
      <xdr:nvSpPr>
        <xdr:cNvPr id="475" name="正方形/長方形 474"/>
        <xdr:cNvSpPr/>
      </xdr:nvSpPr>
      <xdr:spPr>
        <a:xfrm>
          <a:off x="1295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25</xdr:row>
      <xdr:rowOff>57150</xdr:rowOff>
    </xdr:from>
    <xdr:to>
      <xdr:col>84</xdr:col>
      <xdr:colOff>127000</xdr:colOff>
      <xdr:row>26</xdr:row>
      <xdr:rowOff>139700</xdr:rowOff>
    </xdr:to>
    <xdr:sp macro="" textlink="">
      <xdr:nvSpPr>
        <xdr:cNvPr id="476" name="正方形/長方形 475"/>
        <xdr:cNvSpPr/>
      </xdr:nvSpPr>
      <xdr:spPr>
        <a:xfrm>
          <a:off x="146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26</xdr:row>
      <xdr:rowOff>88900</xdr:rowOff>
    </xdr:from>
    <xdr:to>
      <xdr:col>84</xdr:col>
      <xdr:colOff>127000</xdr:colOff>
      <xdr:row>28</xdr:row>
      <xdr:rowOff>0</xdr:rowOff>
    </xdr:to>
    <xdr:sp macro="" textlink="">
      <xdr:nvSpPr>
        <xdr:cNvPr id="477" name="正方形/長方形 476"/>
        <xdr:cNvSpPr/>
      </xdr:nvSpPr>
      <xdr:spPr>
        <a:xfrm>
          <a:off x="146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40</xdr:row>
      <xdr:rowOff>111777</xdr:rowOff>
    </xdr:from>
    <xdr:ext cx="531299" cy="259045"/>
    <xdr:sp macro="" textlink="">
      <xdr:nvSpPr>
        <xdr:cNvPr id="481" name="テキスト ボックス 480"/>
        <xdr:cNvSpPr txBox="1"/>
      </xdr:nvSpPr>
      <xdr:spPr>
        <a:xfrm>
          <a:off x="11914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98878</xdr:rowOff>
    </xdr:from>
    <xdr:to>
      <xdr:col>89</xdr:col>
      <xdr:colOff>177800</xdr:colOff>
      <xdr:row>39</xdr:row>
      <xdr:rowOff>98878</xdr:rowOff>
    </xdr:to>
    <xdr:cxnSp macro="">
      <xdr:nvCxnSpPr>
        <xdr:cNvPr id="482" name="直線コネクタ 481"/>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128105</xdr:rowOff>
    </xdr:from>
    <xdr:ext cx="531299" cy="259045"/>
    <xdr:sp macro="" textlink="">
      <xdr:nvSpPr>
        <xdr:cNvPr id="483" name="テキスト ボックス 482"/>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484" name="直線コネクタ 483"/>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485" name="テキスト ボックス 484"/>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486" name="直線コネクタ 485"/>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487" name="テキスト ボックス 486"/>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488" name="直線コネクタ 487"/>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489" name="テキスト ボックス 488"/>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490" name="直線コネクタ 489"/>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21970</xdr:rowOff>
    </xdr:from>
    <xdr:ext cx="531299" cy="259045"/>
    <xdr:sp macro="" textlink="">
      <xdr:nvSpPr>
        <xdr:cNvPr id="491" name="テキスト ボックス 490"/>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492" name="直線コネクタ 491"/>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38299</xdr:rowOff>
    </xdr:from>
    <xdr:ext cx="531299" cy="259045"/>
    <xdr:sp macro="" textlink="">
      <xdr:nvSpPr>
        <xdr:cNvPr id="493" name="テキスト ボックス 492"/>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4" name="直線コネクタ 49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495" name="テキスト ボックス 494"/>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6" name="警察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58384</xdr:rowOff>
    </xdr:from>
    <xdr:to>
      <xdr:col>85</xdr:col>
      <xdr:colOff>126364</xdr:colOff>
      <xdr:row>38</xdr:row>
      <xdr:rowOff>66874</xdr:rowOff>
    </xdr:to>
    <xdr:cxnSp macro="">
      <xdr:nvCxnSpPr>
        <xdr:cNvPr id="497" name="直線コネクタ 496"/>
        <xdr:cNvCxnSpPr/>
      </xdr:nvCxnSpPr>
      <xdr:spPr>
        <a:xfrm flipV="1">
          <a:off x="16317595" y="5373334"/>
          <a:ext cx="1269" cy="12086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70701</xdr:rowOff>
    </xdr:from>
    <xdr:ext cx="534377" cy="259045"/>
    <xdr:sp macro="" textlink="">
      <xdr:nvSpPr>
        <xdr:cNvPr id="498" name="警察費最小値テキスト"/>
        <xdr:cNvSpPr txBox="1"/>
      </xdr:nvSpPr>
      <xdr:spPr>
        <a:xfrm>
          <a:off x="16370300" y="65858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19,869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66874</xdr:rowOff>
    </xdr:from>
    <xdr:to>
      <xdr:col>86</xdr:col>
      <xdr:colOff>25400</xdr:colOff>
      <xdr:row>38</xdr:row>
      <xdr:rowOff>66874</xdr:rowOff>
    </xdr:to>
    <xdr:cxnSp macro="">
      <xdr:nvCxnSpPr>
        <xdr:cNvPr id="499" name="直線コネクタ 498"/>
        <xdr:cNvCxnSpPr/>
      </xdr:nvCxnSpPr>
      <xdr:spPr>
        <a:xfrm>
          <a:off x="16230600" y="6581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5061</xdr:rowOff>
    </xdr:from>
    <xdr:ext cx="534377" cy="259045"/>
    <xdr:sp macro="" textlink="">
      <xdr:nvSpPr>
        <xdr:cNvPr id="500" name="警察費最大値テキスト"/>
        <xdr:cNvSpPr txBox="1"/>
      </xdr:nvSpPr>
      <xdr:spPr>
        <a:xfrm>
          <a:off x="16370300" y="5148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58384</xdr:rowOff>
    </xdr:from>
    <xdr:to>
      <xdr:col>86</xdr:col>
      <xdr:colOff>25400</xdr:colOff>
      <xdr:row>31</xdr:row>
      <xdr:rowOff>58384</xdr:rowOff>
    </xdr:to>
    <xdr:cxnSp macro="">
      <xdr:nvCxnSpPr>
        <xdr:cNvPr id="501" name="直線コネクタ 500"/>
        <xdr:cNvCxnSpPr/>
      </xdr:nvCxnSpPr>
      <xdr:spPr>
        <a:xfrm>
          <a:off x="16230600" y="53733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88646</xdr:rowOff>
    </xdr:from>
    <xdr:to>
      <xdr:col>85</xdr:col>
      <xdr:colOff>127000</xdr:colOff>
      <xdr:row>37</xdr:row>
      <xdr:rowOff>136652</xdr:rowOff>
    </xdr:to>
    <xdr:cxnSp macro="">
      <xdr:nvCxnSpPr>
        <xdr:cNvPr id="502" name="直線コネクタ 501"/>
        <xdr:cNvCxnSpPr/>
      </xdr:nvCxnSpPr>
      <xdr:spPr>
        <a:xfrm flipV="1">
          <a:off x="15481300" y="6432296"/>
          <a:ext cx="8382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23494</xdr:rowOff>
    </xdr:from>
    <xdr:ext cx="534377" cy="259045"/>
    <xdr:sp macro="" textlink="">
      <xdr:nvSpPr>
        <xdr:cNvPr id="503" name="警察費平均値テキスト"/>
        <xdr:cNvSpPr txBox="1"/>
      </xdr:nvSpPr>
      <xdr:spPr>
        <a:xfrm>
          <a:off x="16370300" y="60242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617</xdr:rowOff>
    </xdr:from>
    <xdr:to>
      <xdr:col>85</xdr:col>
      <xdr:colOff>177800</xdr:colOff>
      <xdr:row>36</xdr:row>
      <xdr:rowOff>102217</xdr:rowOff>
    </xdr:to>
    <xdr:sp macro="" textlink="">
      <xdr:nvSpPr>
        <xdr:cNvPr id="504" name="フローチャート: 判断 503"/>
        <xdr:cNvSpPr/>
      </xdr:nvSpPr>
      <xdr:spPr>
        <a:xfrm>
          <a:off x="16268700" y="6172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110308</xdr:rowOff>
    </xdr:from>
    <xdr:to>
      <xdr:col>81</xdr:col>
      <xdr:colOff>50800</xdr:colOff>
      <xdr:row>37</xdr:row>
      <xdr:rowOff>136652</xdr:rowOff>
    </xdr:to>
    <xdr:cxnSp macro="">
      <xdr:nvCxnSpPr>
        <xdr:cNvPr id="505" name="直線コネクタ 504"/>
        <xdr:cNvCxnSpPr/>
      </xdr:nvCxnSpPr>
      <xdr:spPr>
        <a:xfrm>
          <a:off x="14592300" y="6282508"/>
          <a:ext cx="889000" cy="197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39152</xdr:rowOff>
    </xdr:from>
    <xdr:to>
      <xdr:col>81</xdr:col>
      <xdr:colOff>101600</xdr:colOff>
      <xdr:row>36</xdr:row>
      <xdr:rowOff>140752</xdr:rowOff>
    </xdr:to>
    <xdr:sp macro="" textlink="">
      <xdr:nvSpPr>
        <xdr:cNvPr id="506" name="フローチャート: 判断 505"/>
        <xdr:cNvSpPr/>
      </xdr:nvSpPr>
      <xdr:spPr>
        <a:xfrm>
          <a:off x="15430500" y="6211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34</xdr:row>
      <xdr:rowOff>157279</xdr:rowOff>
    </xdr:from>
    <xdr:ext cx="534377" cy="259045"/>
    <xdr:sp macro="" textlink="">
      <xdr:nvSpPr>
        <xdr:cNvPr id="507" name="テキスト ボックス 506"/>
        <xdr:cNvSpPr txBox="1"/>
      </xdr:nvSpPr>
      <xdr:spPr>
        <a:xfrm>
          <a:off x="15201411" y="59865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36</xdr:row>
      <xdr:rowOff>110308</xdr:rowOff>
    </xdr:from>
    <xdr:to>
      <xdr:col>76</xdr:col>
      <xdr:colOff>114300</xdr:colOff>
      <xdr:row>37</xdr:row>
      <xdr:rowOff>41402</xdr:rowOff>
    </xdr:to>
    <xdr:cxnSp macro="">
      <xdr:nvCxnSpPr>
        <xdr:cNvPr id="508" name="直線コネクタ 507"/>
        <xdr:cNvCxnSpPr/>
      </xdr:nvCxnSpPr>
      <xdr:spPr>
        <a:xfrm flipV="1">
          <a:off x="13703300" y="6282508"/>
          <a:ext cx="889000" cy="102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40350</xdr:rowOff>
    </xdr:from>
    <xdr:to>
      <xdr:col>76</xdr:col>
      <xdr:colOff>165100</xdr:colOff>
      <xdr:row>36</xdr:row>
      <xdr:rowOff>141950</xdr:rowOff>
    </xdr:to>
    <xdr:sp macro="" textlink="">
      <xdr:nvSpPr>
        <xdr:cNvPr id="509" name="フローチャート: 判断 508"/>
        <xdr:cNvSpPr/>
      </xdr:nvSpPr>
      <xdr:spPr>
        <a:xfrm>
          <a:off x="14541500" y="621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158477</xdr:rowOff>
    </xdr:from>
    <xdr:ext cx="534377" cy="259045"/>
    <xdr:sp macro="" textlink="">
      <xdr:nvSpPr>
        <xdr:cNvPr id="510" name="テキスト ボックス 509"/>
        <xdr:cNvSpPr txBox="1"/>
      </xdr:nvSpPr>
      <xdr:spPr>
        <a:xfrm>
          <a:off x="14325111" y="5987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41402</xdr:rowOff>
    </xdr:from>
    <xdr:to>
      <xdr:col>71</xdr:col>
      <xdr:colOff>177800</xdr:colOff>
      <xdr:row>37</xdr:row>
      <xdr:rowOff>170724</xdr:rowOff>
    </xdr:to>
    <xdr:cxnSp macro="">
      <xdr:nvCxnSpPr>
        <xdr:cNvPr id="511" name="直線コネクタ 510"/>
        <xdr:cNvCxnSpPr/>
      </xdr:nvCxnSpPr>
      <xdr:spPr>
        <a:xfrm flipV="1">
          <a:off x="12814300" y="6385052"/>
          <a:ext cx="889000" cy="12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52868</xdr:rowOff>
    </xdr:from>
    <xdr:to>
      <xdr:col>72</xdr:col>
      <xdr:colOff>38100</xdr:colOff>
      <xdr:row>36</xdr:row>
      <xdr:rowOff>154468</xdr:rowOff>
    </xdr:to>
    <xdr:sp macro="" textlink="">
      <xdr:nvSpPr>
        <xdr:cNvPr id="512" name="フローチャート: 判断 511"/>
        <xdr:cNvSpPr/>
      </xdr:nvSpPr>
      <xdr:spPr>
        <a:xfrm>
          <a:off x="13652500" y="6225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170995</xdr:rowOff>
    </xdr:from>
    <xdr:ext cx="534377" cy="259045"/>
    <xdr:sp macro="" textlink="">
      <xdr:nvSpPr>
        <xdr:cNvPr id="513" name="テキスト ボックス 512"/>
        <xdr:cNvSpPr txBox="1"/>
      </xdr:nvSpPr>
      <xdr:spPr>
        <a:xfrm>
          <a:off x="13436111" y="60002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87158</xdr:rowOff>
    </xdr:from>
    <xdr:to>
      <xdr:col>67</xdr:col>
      <xdr:colOff>101600</xdr:colOff>
      <xdr:row>37</xdr:row>
      <xdr:rowOff>17308</xdr:rowOff>
    </xdr:to>
    <xdr:sp macro="" textlink="">
      <xdr:nvSpPr>
        <xdr:cNvPr id="514" name="フローチャート: 判断 513"/>
        <xdr:cNvSpPr/>
      </xdr:nvSpPr>
      <xdr:spPr>
        <a:xfrm>
          <a:off x="12763500" y="6259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33835</xdr:rowOff>
    </xdr:from>
    <xdr:ext cx="534377" cy="259045"/>
    <xdr:sp macro="" textlink="">
      <xdr:nvSpPr>
        <xdr:cNvPr id="515" name="テキスト ボックス 514"/>
        <xdr:cNvSpPr txBox="1"/>
      </xdr:nvSpPr>
      <xdr:spPr>
        <a:xfrm>
          <a:off x="12547111" y="603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6" name="テキスト ボックス 51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7" name="テキスト ボックス 51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18" name="テキスト ボックス 51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19" name="テキスト ボックス 51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0" name="テキスト ボックス 51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37846</xdr:rowOff>
    </xdr:from>
    <xdr:to>
      <xdr:col>85</xdr:col>
      <xdr:colOff>177800</xdr:colOff>
      <xdr:row>37</xdr:row>
      <xdr:rowOff>139446</xdr:rowOff>
    </xdr:to>
    <xdr:sp macro="" textlink="">
      <xdr:nvSpPr>
        <xdr:cNvPr id="521" name="楕円 520"/>
        <xdr:cNvSpPr/>
      </xdr:nvSpPr>
      <xdr:spPr>
        <a:xfrm>
          <a:off x="16268700" y="6381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16273</xdr:rowOff>
    </xdr:from>
    <xdr:ext cx="534377" cy="259045"/>
    <xdr:sp macro="" textlink="">
      <xdr:nvSpPr>
        <xdr:cNvPr id="522" name="警察費該当値テキスト"/>
        <xdr:cNvSpPr txBox="1"/>
      </xdr:nvSpPr>
      <xdr:spPr>
        <a:xfrm>
          <a:off x="16370300" y="6359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85852</xdr:rowOff>
    </xdr:from>
    <xdr:to>
      <xdr:col>81</xdr:col>
      <xdr:colOff>101600</xdr:colOff>
      <xdr:row>38</xdr:row>
      <xdr:rowOff>16002</xdr:rowOff>
    </xdr:to>
    <xdr:sp macro="" textlink="">
      <xdr:nvSpPr>
        <xdr:cNvPr id="523" name="楕円 522"/>
        <xdr:cNvSpPr/>
      </xdr:nvSpPr>
      <xdr:spPr>
        <a:xfrm>
          <a:off x="15430500" y="6429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38</xdr:row>
      <xdr:rowOff>7129</xdr:rowOff>
    </xdr:from>
    <xdr:ext cx="534377" cy="259045"/>
    <xdr:sp macro="" textlink="">
      <xdr:nvSpPr>
        <xdr:cNvPr id="524" name="テキスト ボックス 523"/>
        <xdr:cNvSpPr txBox="1"/>
      </xdr:nvSpPr>
      <xdr:spPr>
        <a:xfrm>
          <a:off x="15201411" y="6522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59508</xdr:rowOff>
    </xdr:from>
    <xdr:to>
      <xdr:col>76</xdr:col>
      <xdr:colOff>165100</xdr:colOff>
      <xdr:row>36</xdr:row>
      <xdr:rowOff>161108</xdr:rowOff>
    </xdr:to>
    <xdr:sp macro="" textlink="">
      <xdr:nvSpPr>
        <xdr:cNvPr id="525" name="楕円 524"/>
        <xdr:cNvSpPr/>
      </xdr:nvSpPr>
      <xdr:spPr>
        <a:xfrm>
          <a:off x="14541500" y="6231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152235</xdr:rowOff>
    </xdr:from>
    <xdr:ext cx="534377" cy="259045"/>
    <xdr:sp macro="" textlink="">
      <xdr:nvSpPr>
        <xdr:cNvPr id="526" name="テキスト ボックス 525"/>
        <xdr:cNvSpPr txBox="1"/>
      </xdr:nvSpPr>
      <xdr:spPr>
        <a:xfrm>
          <a:off x="14325111" y="632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162052</xdr:rowOff>
    </xdr:from>
    <xdr:to>
      <xdr:col>72</xdr:col>
      <xdr:colOff>38100</xdr:colOff>
      <xdr:row>37</xdr:row>
      <xdr:rowOff>92202</xdr:rowOff>
    </xdr:to>
    <xdr:sp macro="" textlink="">
      <xdr:nvSpPr>
        <xdr:cNvPr id="527" name="楕円 526"/>
        <xdr:cNvSpPr/>
      </xdr:nvSpPr>
      <xdr:spPr>
        <a:xfrm>
          <a:off x="13652500" y="6334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83329</xdr:rowOff>
    </xdr:from>
    <xdr:ext cx="534377" cy="259045"/>
    <xdr:sp macro="" textlink="">
      <xdr:nvSpPr>
        <xdr:cNvPr id="528" name="テキスト ボックス 527"/>
        <xdr:cNvSpPr txBox="1"/>
      </xdr:nvSpPr>
      <xdr:spPr>
        <a:xfrm>
          <a:off x="13436111" y="64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119924</xdr:rowOff>
    </xdr:from>
    <xdr:to>
      <xdr:col>67</xdr:col>
      <xdr:colOff>101600</xdr:colOff>
      <xdr:row>38</xdr:row>
      <xdr:rowOff>50074</xdr:rowOff>
    </xdr:to>
    <xdr:sp macro="" textlink="">
      <xdr:nvSpPr>
        <xdr:cNvPr id="529" name="楕円 528"/>
        <xdr:cNvSpPr/>
      </xdr:nvSpPr>
      <xdr:spPr>
        <a:xfrm>
          <a:off x="12763500" y="64635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41201</xdr:rowOff>
    </xdr:from>
    <xdr:ext cx="534377" cy="259045"/>
    <xdr:sp macro="" textlink="">
      <xdr:nvSpPr>
        <xdr:cNvPr id="530" name="テキスト ボックス 529"/>
        <xdr:cNvSpPr txBox="1"/>
      </xdr:nvSpPr>
      <xdr:spPr>
        <a:xfrm>
          <a:off x="12547111" y="655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1" name="正方形/長方形 53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68</xdr:col>
      <xdr:colOff>0</xdr:colOff>
      <xdr:row>45</xdr:row>
      <xdr:rowOff>57150</xdr:rowOff>
    </xdr:from>
    <xdr:to>
      <xdr:col>76</xdr:col>
      <xdr:colOff>0</xdr:colOff>
      <xdr:row>46</xdr:row>
      <xdr:rowOff>139700</xdr:rowOff>
    </xdr:to>
    <xdr:sp macro="" textlink="">
      <xdr:nvSpPr>
        <xdr:cNvPr id="532" name="正方形/長方形 531"/>
        <xdr:cNvSpPr/>
      </xdr:nvSpPr>
      <xdr:spPr>
        <a:xfrm>
          <a:off x="1295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46</xdr:row>
      <xdr:rowOff>88900</xdr:rowOff>
    </xdr:from>
    <xdr:to>
      <xdr:col>76</xdr:col>
      <xdr:colOff>0</xdr:colOff>
      <xdr:row>48</xdr:row>
      <xdr:rowOff>0</xdr:rowOff>
    </xdr:to>
    <xdr:sp macro="" textlink="">
      <xdr:nvSpPr>
        <xdr:cNvPr id="533" name="正方形/長方形 532"/>
        <xdr:cNvSpPr/>
      </xdr:nvSpPr>
      <xdr:spPr>
        <a:xfrm>
          <a:off x="1295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45</xdr:row>
      <xdr:rowOff>57150</xdr:rowOff>
    </xdr:from>
    <xdr:to>
      <xdr:col>84</xdr:col>
      <xdr:colOff>127000</xdr:colOff>
      <xdr:row>46</xdr:row>
      <xdr:rowOff>139700</xdr:rowOff>
    </xdr:to>
    <xdr:sp macro="" textlink="">
      <xdr:nvSpPr>
        <xdr:cNvPr id="534" name="正方形/長方形 533"/>
        <xdr:cNvSpPr/>
      </xdr:nvSpPr>
      <xdr:spPr>
        <a:xfrm>
          <a:off x="146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46</xdr:row>
      <xdr:rowOff>88900</xdr:rowOff>
    </xdr:from>
    <xdr:to>
      <xdr:col>84</xdr:col>
      <xdr:colOff>127000</xdr:colOff>
      <xdr:row>48</xdr:row>
      <xdr:rowOff>0</xdr:rowOff>
    </xdr:to>
    <xdr:sp macro="" textlink="">
      <xdr:nvSpPr>
        <xdr:cNvPr id="535" name="正方形/長方形 534"/>
        <xdr:cNvSpPr/>
      </xdr:nvSpPr>
      <xdr:spPr>
        <a:xfrm>
          <a:off x="146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36" name="正方形/長方形 53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37" name="テキスト ボックス 53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38" name="直線コネクタ 53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39" name="テキスト ボックス 538"/>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0" name="直線コネクタ 539"/>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41" name="テキスト ボックス 540"/>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2" name="直線コネクタ 541"/>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43" name="テキスト ボックス 542"/>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45" name="テキスト ボックス 544"/>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46" name="直線コネクタ 545"/>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47" name="テキスト ボックス 546"/>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48" name="直線コネクタ 547"/>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49" name="テキスト ボックス 548"/>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0" name="直線コネクタ 549"/>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51" name="テキスト ボックス 550"/>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2"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79273</xdr:rowOff>
    </xdr:from>
    <xdr:to>
      <xdr:col>85</xdr:col>
      <xdr:colOff>126364</xdr:colOff>
      <xdr:row>58</xdr:row>
      <xdr:rowOff>166732</xdr:rowOff>
    </xdr:to>
    <xdr:cxnSp macro="">
      <xdr:nvCxnSpPr>
        <xdr:cNvPr id="553" name="直線コネクタ 552"/>
        <xdr:cNvCxnSpPr/>
      </xdr:nvCxnSpPr>
      <xdr:spPr>
        <a:xfrm flipV="1">
          <a:off x="16317595" y="8651773"/>
          <a:ext cx="1269" cy="1459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170559</xdr:rowOff>
    </xdr:from>
    <xdr:ext cx="534377" cy="259045"/>
    <xdr:sp macro="" textlink="">
      <xdr:nvSpPr>
        <xdr:cNvPr id="554" name="教育費最小値テキスト"/>
        <xdr:cNvSpPr txBox="1"/>
      </xdr:nvSpPr>
      <xdr:spPr>
        <a:xfrm>
          <a:off x="16370300" y="1011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42,581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166732</xdr:rowOff>
    </xdr:from>
    <xdr:to>
      <xdr:col>86</xdr:col>
      <xdr:colOff>25400</xdr:colOff>
      <xdr:row>58</xdr:row>
      <xdr:rowOff>166732</xdr:rowOff>
    </xdr:to>
    <xdr:cxnSp macro="">
      <xdr:nvCxnSpPr>
        <xdr:cNvPr id="555" name="直線コネクタ 554"/>
        <xdr:cNvCxnSpPr/>
      </xdr:nvCxnSpPr>
      <xdr:spPr>
        <a:xfrm>
          <a:off x="16230600" y="1011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25950</xdr:rowOff>
    </xdr:from>
    <xdr:ext cx="599010" cy="259045"/>
    <xdr:sp macro="" textlink="">
      <xdr:nvSpPr>
        <xdr:cNvPr id="556" name="教育費最大値テキスト"/>
        <xdr:cNvSpPr txBox="1"/>
      </xdr:nvSpPr>
      <xdr:spPr>
        <a:xfrm>
          <a:off x="16370300" y="84270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50</xdr:row>
      <xdr:rowOff>79273</xdr:rowOff>
    </xdr:from>
    <xdr:to>
      <xdr:col>86</xdr:col>
      <xdr:colOff>25400</xdr:colOff>
      <xdr:row>50</xdr:row>
      <xdr:rowOff>79273</xdr:rowOff>
    </xdr:to>
    <xdr:cxnSp macro="">
      <xdr:nvCxnSpPr>
        <xdr:cNvPr id="557" name="直線コネクタ 556"/>
        <xdr:cNvCxnSpPr/>
      </xdr:nvCxnSpPr>
      <xdr:spPr>
        <a:xfrm>
          <a:off x="16230600" y="8651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67634</xdr:rowOff>
    </xdr:from>
    <xdr:to>
      <xdr:col>85</xdr:col>
      <xdr:colOff>127000</xdr:colOff>
      <xdr:row>53</xdr:row>
      <xdr:rowOff>112858</xdr:rowOff>
    </xdr:to>
    <xdr:cxnSp macro="">
      <xdr:nvCxnSpPr>
        <xdr:cNvPr id="558" name="直線コネクタ 557"/>
        <xdr:cNvCxnSpPr/>
      </xdr:nvCxnSpPr>
      <xdr:spPr>
        <a:xfrm flipV="1">
          <a:off x="15481300" y="9154484"/>
          <a:ext cx="838200" cy="45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98950</xdr:rowOff>
    </xdr:from>
    <xdr:ext cx="534377" cy="259045"/>
    <xdr:sp macro="" textlink="">
      <xdr:nvSpPr>
        <xdr:cNvPr id="559" name="教育費平均値テキスト"/>
        <xdr:cNvSpPr txBox="1"/>
      </xdr:nvSpPr>
      <xdr:spPr>
        <a:xfrm>
          <a:off x="16370300" y="95287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120523</xdr:rowOff>
    </xdr:from>
    <xdr:to>
      <xdr:col>85</xdr:col>
      <xdr:colOff>177800</xdr:colOff>
      <xdr:row>56</xdr:row>
      <xdr:rowOff>50673</xdr:rowOff>
    </xdr:to>
    <xdr:sp macro="" textlink="">
      <xdr:nvSpPr>
        <xdr:cNvPr id="560" name="フローチャート: 判断 559"/>
        <xdr:cNvSpPr/>
      </xdr:nvSpPr>
      <xdr:spPr>
        <a:xfrm>
          <a:off x="16268700" y="9550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104705</xdr:rowOff>
    </xdr:from>
    <xdr:to>
      <xdr:col>81</xdr:col>
      <xdr:colOff>50800</xdr:colOff>
      <xdr:row>53</xdr:row>
      <xdr:rowOff>112858</xdr:rowOff>
    </xdr:to>
    <xdr:cxnSp macro="">
      <xdr:nvCxnSpPr>
        <xdr:cNvPr id="561" name="直線コネクタ 560"/>
        <xdr:cNvCxnSpPr/>
      </xdr:nvCxnSpPr>
      <xdr:spPr>
        <a:xfrm>
          <a:off x="14592300" y="9191555"/>
          <a:ext cx="889000" cy="8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122142</xdr:rowOff>
    </xdr:from>
    <xdr:to>
      <xdr:col>81</xdr:col>
      <xdr:colOff>101600</xdr:colOff>
      <xdr:row>56</xdr:row>
      <xdr:rowOff>52292</xdr:rowOff>
    </xdr:to>
    <xdr:sp macro="" textlink="">
      <xdr:nvSpPr>
        <xdr:cNvPr id="562" name="フローチャート: 判断 561"/>
        <xdr:cNvSpPr/>
      </xdr:nvSpPr>
      <xdr:spPr>
        <a:xfrm>
          <a:off x="15430500" y="9551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56</xdr:row>
      <xdr:rowOff>43419</xdr:rowOff>
    </xdr:from>
    <xdr:ext cx="534377" cy="259045"/>
    <xdr:sp macro="" textlink="">
      <xdr:nvSpPr>
        <xdr:cNvPr id="563" name="テキスト ボックス 562"/>
        <xdr:cNvSpPr txBox="1"/>
      </xdr:nvSpPr>
      <xdr:spPr>
        <a:xfrm>
          <a:off x="15201411" y="9644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53</xdr:row>
      <xdr:rowOff>89941</xdr:rowOff>
    </xdr:from>
    <xdr:to>
      <xdr:col>76</xdr:col>
      <xdr:colOff>114300</xdr:colOff>
      <xdr:row>53</xdr:row>
      <xdr:rowOff>104705</xdr:rowOff>
    </xdr:to>
    <xdr:cxnSp macro="">
      <xdr:nvCxnSpPr>
        <xdr:cNvPr id="564" name="直線コネクタ 563"/>
        <xdr:cNvCxnSpPr/>
      </xdr:nvCxnSpPr>
      <xdr:spPr>
        <a:xfrm>
          <a:off x="13703300" y="9176791"/>
          <a:ext cx="889000" cy="14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82976</xdr:rowOff>
    </xdr:from>
    <xdr:to>
      <xdr:col>76</xdr:col>
      <xdr:colOff>165100</xdr:colOff>
      <xdr:row>55</xdr:row>
      <xdr:rowOff>13126</xdr:rowOff>
    </xdr:to>
    <xdr:sp macro="" textlink="">
      <xdr:nvSpPr>
        <xdr:cNvPr id="565" name="フローチャート: 判断 564"/>
        <xdr:cNvSpPr/>
      </xdr:nvSpPr>
      <xdr:spPr>
        <a:xfrm>
          <a:off x="14541500" y="9341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4253</xdr:rowOff>
    </xdr:from>
    <xdr:ext cx="534377" cy="259045"/>
    <xdr:sp macro="" textlink="">
      <xdr:nvSpPr>
        <xdr:cNvPr id="566" name="テキスト ボックス 565"/>
        <xdr:cNvSpPr txBox="1"/>
      </xdr:nvSpPr>
      <xdr:spPr>
        <a:xfrm>
          <a:off x="14325111" y="9434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53</xdr:row>
      <xdr:rowOff>82359</xdr:rowOff>
    </xdr:from>
    <xdr:to>
      <xdr:col>71</xdr:col>
      <xdr:colOff>177800</xdr:colOff>
      <xdr:row>53</xdr:row>
      <xdr:rowOff>89941</xdr:rowOff>
    </xdr:to>
    <xdr:cxnSp macro="">
      <xdr:nvCxnSpPr>
        <xdr:cNvPr id="567" name="直線コネクタ 566"/>
        <xdr:cNvCxnSpPr/>
      </xdr:nvCxnSpPr>
      <xdr:spPr>
        <a:xfrm>
          <a:off x="12814300" y="9169209"/>
          <a:ext cx="889000" cy="7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84652</xdr:rowOff>
    </xdr:from>
    <xdr:to>
      <xdr:col>72</xdr:col>
      <xdr:colOff>38100</xdr:colOff>
      <xdr:row>55</xdr:row>
      <xdr:rowOff>14802</xdr:rowOff>
    </xdr:to>
    <xdr:sp macro="" textlink="">
      <xdr:nvSpPr>
        <xdr:cNvPr id="568" name="フローチャート: 判断 567"/>
        <xdr:cNvSpPr/>
      </xdr:nvSpPr>
      <xdr:spPr>
        <a:xfrm>
          <a:off x="13652500" y="9342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5929</xdr:rowOff>
    </xdr:from>
    <xdr:ext cx="534377" cy="259045"/>
    <xdr:sp macro="" textlink="">
      <xdr:nvSpPr>
        <xdr:cNvPr id="569" name="テキスト ボックス 568"/>
        <xdr:cNvSpPr txBox="1"/>
      </xdr:nvSpPr>
      <xdr:spPr>
        <a:xfrm>
          <a:off x="13436111" y="9435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80,223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119418</xdr:rowOff>
    </xdr:from>
    <xdr:to>
      <xdr:col>67</xdr:col>
      <xdr:colOff>101600</xdr:colOff>
      <xdr:row>55</xdr:row>
      <xdr:rowOff>49568</xdr:rowOff>
    </xdr:to>
    <xdr:sp macro="" textlink="">
      <xdr:nvSpPr>
        <xdr:cNvPr id="570" name="フローチャート: 判断 569"/>
        <xdr:cNvSpPr/>
      </xdr:nvSpPr>
      <xdr:spPr>
        <a:xfrm>
          <a:off x="12763500" y="9377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40695</xdr:rowOff>
    </xdr:from>
    <xdr:ext cx="534377" cy="259045"/>
    <xdr:sp macro="" textlink="">
      <xdr:nvSpPr>
        <xdr:cNvPr id="571" name="テキスト ボックス 570"/>
        <xdr:cNvSpPr txBox="1"/>
      </xdr:nvSpPr>
      <xdr:spPr>
        <a:xfrm>
          <a:off x="12547111" y="9470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2" name="テキスト ボックス 571"/>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3" name="テキスト ボックス 572"/>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4" name="テキスト ボックス 573"/>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5" name="テキスト ボックス 574"/>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6" name="テキスト ボックス 575"/>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53</xdr:row>
      <xdr:rowOff>16834</xdr:rowOff>
    </xdr:from>
    <xdr:to>
      <xdr:col>85</xdr:col>
      <xdr:colOff>177800</xdr:colOff>
      <xdr:row>53</xdr:row>
      <xdr:rowOff>118434</xdr:rowOff>
    </xdr:to>
    <xdr:sp macro="" textlink="">
      <xdr:nvSpPr>
        <xdr:cNvPr id="577" name="楕円 576"/>
        <xdr:cNvSpPr/>
      </xdr:nvSpPr>
      <xdr:spPr>
        <a:xfrm>
          <a:off x="16268700" y="9103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52</xdr:row>
      <xdr:rowOff>39711</xdr:rowOff>
    </xdr:from>
    <xdr:ext cx="534377" cy="259045"/>
    <xdr:sp macro="" textlink="">
      <xdr:nvSpPr>
        <xdr:cNvPr id="578" name="教育費該当値テキスト"/>
        <xdr:cNvSpPr txBox="1"/>
      </xdr:nvSpPr>
      <xdr:spPr>
        <a:xfrm>
          <a:off x="16370300" y="895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53</xdr:row>
      <xdr:rowOff>62058</xdr:rowOff>
    </xdr:from>
    <xdr:to>
      <xdr:col>81</xdr:col>
      <xdr:colOff>101600</xdr:colOff>
      <xdr:row>53</xdr:row>
      <xdr:rowOff>163658</xdr:rowOff>
    </xdr:to>
    <xdr:sp macro="" textlink="">
      <xdr:nvSpPr>
        <xdr:cNvPr id="579" name="楕円 578"/>
        <xdr:cNvSpPr/>
      </xdr:nvSpPr>
      <xdr:spPr>
        <a:xfrm>
          <a:off x="15430500" y="91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52</xdr:row>
      <xdr:rowOff>8735</xdr:rowOff>
    </xdr:from>
    <xdr:ext cx="534377" cy="259045"/>
    <xdr:sp macro="" textlink="">
      <xdr:nvSpPr>
        <xdr:cNvPr id="580" name="テキスト ボックス 579"/>
        <xdr:cNvSpPr txBox="1"/>
      </xdr:nvSpPr>
      <xdr:spPr>
        <a:xfrm>
          <a:off x="15201411" y="8924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53</xdr:row>
      <xdr:rowOff>53905</xdr:rowOff>
    </xdr:from>
    <xdr:to>
      <xdr:col>76</xdr:col>
      <xdr:colOff>165100</xdr:colOff>
      <xdr:row>53</xdr:row>
      <xdr:rowOff>155505</xdr:rowOff>
    </xdr:to>
    <xdr:sp macro="" textlink="">
      <xdr:nvSpPr>
        <xdr:cNvPr id="581" name="楕円 580"/>
        <xdr:cNvSpPr/>
      </xdr:nvSpPr>
      <xdr:spPr>
        <a:xfrm>
          <a:off x="14541500" y="914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52</xdr:row>
      <xdr:rowOff>582</xdr:rowOff>
    </xdr:from>
    <xdr:ext cx="534377" cy="259045"/>
    <xdr:sp macro="" textlink="">
      <xdr:nvSpPr>
        <xdr:cNvPr id="582" name="テキスト ボックス 581"/>
        <xdr:cNvSpPr txBox="1"/>
      </xdr:nvSpPr>
      <xdr:spPr>
        <a:xfrm>
          <a:off x="14325111" y="8915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53</xdr:row>
      <xdr:rowOff>39141</xdr:rowOff>
    </xdr:from>
    <xdr:to>
      <xdr:col>72</xdr:col>
      <xdr:colOff>38100</xdr:colOff>
      <xdr:row>53</xdr:row>
      <xdr:rowOff>140741</xdr:rowOff>
    </xdr:to>
    <xdr:sp macro="" textlink="">
      <xdr:nvSpPr>
        <xdr:cNvPr id="583" name="楕円 582"/>
        <xdr:cNvSpPr/>
      </xdr:nvSpPr>
      <xdr:spPr>
        <a:xfrm>
          <a:off x="13652500" y="9125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51</xdr:row>
      <xdr:rowOff>157268</xdr:rowOff>
    </xdr:from>
    <xdr:ext cx="534377" cy="259045"/>
    <xdr:sp macro="" textlink="">
      <xdr:nvSpPr>
        <xdr:cNvPr id="584" name="テキスト ボックス 583"/>
        <xdr:cNvSpPr txBox="1"/>
      </xdr:nvSpPr>
      <xdr:spPr>
        <a:xfrm>
          <a:off x="13436111" y="8901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53</xdr:row>
      <xdr:rowOff>31559</xdr:rowOff>
    </xdr:from>
    <xdr:to>
      <xdr:col>67</xdr:col>
      <xdr:colOff>101600</xdr:colOff>
      <xdr:row>53</xdr:row>
      <xdr:rowOff>133159</xdr:rowOff>
    </xdr:to>
    <xdr:sp macro="" textlink="">
      <xdr:nvSpPr>
        <xdr:cNvPr id="585" name="楕円 584"/>
        <xdr:cNvSpPr/>
      </xdr:nvSpPr>
      <xdr:spPr>
        <a:xfrm>
          <a:off x="12763500" y="911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51</xdr:row>
      <xdr:rowOff>149686</xdr:rowOff>
    </xdr:from>
    <xdr:ext cx="534377" cy="259045"/>
    <xdr:sp macro="" textlink="">
      <xdr:nvSpPr>
        <xdr:cNvPr id="586" name="テキスト ボックス 585"/>
        <xdr:cNvSpPr txBox="1"/>
      </xdr:nvSpPr>
      <xdr:spPr>
        <a:xfrm>
          <a:off x="12547111" y="8893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7" name="正方形/長方形 586"/>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68</xdr:col>
      <xdr:colOff>0</xdr:colOff>
      <xdr:row>65</xdr:row>
      <xdr:rowOff>57150</xdr:rowOff>
    </xdr:from>
    <xdr:to>
      <xdr:col>76</xdr:col>
      <xdr:colOff>0</xdr:colOff>
      <xdr:row>66</xdr:row>
      <xdr:rowOff>139700</xdr:rowOff>
    </xdr:to>
    <xdr:sp macro="" textlink="">
      <xdr:nvSpPr>
        <xdr:cNvPr id="588" name="正方形/長方形 587"/>
        <xdr:cNvSpPr/>
      </xdr:nvSpPr>
      <xdr:spPr>
        <a:xfrm>
          <a:off x="1295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66</xdr:row>
      <xdr:rowOff>88900</xdr:rowOff>
    </xdr:from>
    <xdr:to>
      <xdr:col>76</xdr:col>
      <xdr:colOff>0</xdr:colOff>
      <xdr:row>68</xdr:row>
      <xdr:rowOff>0</xdr:rowOff>
    </xdr:to>
    <xdr:sp macro="" textlink="">
      <xdr:nvSpPr>
        <xdr:cNvPr id="589" name="正方形/長方形 588"/>
        <xdr:cNvSpPr/>
      </xdr:nvSpPr>
      <xdr:spPr>
        <a:xfrm>
          <a:off x="1295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65</xdr:row>
      <xdr:rowOff>57150</xdr:rowOff>
    </xdr:from>
    <xdr:to>
      <xdr:col>84</xdr:col>
      <xdr:colOff>127000</xdr:colOff>
      <xdr:row>66</xdr:row>
      <xdr:rowOff>139700</xdr:rowOff>
    </xdr:to>
    <xdr:sp macro="" textlink="">
      <xdr:nvSpPr>
        <xdr:cNvPr id="590" name="正方形/長方形 589"/>
        <xdr:cNvSpPr/>
      </xdr:nvSpPr>
      <xdr:spPr>
        <a:xfrm>
          <a:off x="146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66</xdr:row>
      <xdr:rowOff>88900</xdr:rowOff>
    </xdr:from>
    <xdr:to>
      <xdr:col>84</xdr:col>
      <xdr:colOff>127000</xdr:colOff>
      <xdr:row>68</xdr:row>
      <xdr:rowOff>0</xdr:rowOff>
    </xdr:to>
    <xdr:sp macro="" textlink="">
      <xdr:nvSpPr>
        <xdr:cNvPr id="591" name="正方形/長方形 590"/>
        <xdr:cNvSpPr/>
      </xdr:nvSpPr>
      <xdr:spPr>
        <a:xfrm>
          <a:off x="146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2" name="正方形/長方形 59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3" name="テキスト ボックス 59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4" name="直線コネクタ 59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595" name="直線コネクタ 594"/>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596" name="テキスト ボックス 595"/>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597" name="直線コネクタ 596"/>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598" name="テキスト ボックス 597"/>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599" name="直線コネクタ 598"/>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00" name="テキスト ボックス 599"/>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01" name="直線コネクタ 600"/>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02" name="テキスト ボックス 601"/>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04" name="テキスト ボックス 603"/>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0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124978</xdr:rowOff>
    </xdr:from>
    <xdr:to>
      <xdr:col>85</xdr:col>
      <xdr:colOff>126364</xdr:colOff>
      <xdr:row>78</xdr:row>
      <xdr:rowOff>139174</xdr:rowOff>
    </xdr:to>
    <xdr:cxnSp macro="">
      <xdr:nvCxnSpPr>
        <xdr:cNvPr id="606" name="直線コネクタ 605"/>
        <xdr:cNvCxnSpPr/>
      </xdr:nvCxnSpPr>
      <xdr:spPr>
        <a:xfrm flipV="1">
          <a:off x="16317595" y="12297928"/>
          <a:ext cx="1269" cy="121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143001</xdr:rowOff>
    </xdr:from>
    <xdr:ext cx="313932" cy="259045"/>
    <xdr:sp macro="" textlink="">
      <xdr:nvSpPr>
        <xdr:cNvPr id="607" name="災害復旧費最小値テキスト"/>
        <xdr:cNvSpPr txBox="1"/>
      </xdr:nvSpPr>
      <xdr:spPr>
        <a:xfrm>
          <a:off x="16370300" y="1351610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139174</xdr:rowOff>
    </xdr:from>
    <xdr:to>
      <xdr:col>86</xdr:col>
      <xdr:colOff>25400</xdr:colOff>
      <xdr:row>78</xdr:row>
      <xdr:rowOff>139174</xdr:rowOff>
    </xdr:to>
    <xdr:cxnSp macro="">
      <xdr:nvCxnSpPr>
        <xdr:cNvPr id="608" name="直線コネクタ 607"/>
        <xdr:cNvCxnSpPr/>
      </xdr:nvCxnSpPr>
      <xdr:spPr>
        <a:xfrm>
          <a:off x="16230600" y="13512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71655</xdr:rowOff>
    </xdr:from>
    <xdr:ext cx="534377" cy="259045"/>
    <xdr:sp macro="" textlink="">
      <xdr:nvSpPr>
        <xdr:cNvPr id="609" name="災害復旧費最大値テキスト"/>
        <xdr:cNvSpPr txBox="1"/>
      </xdr:nvSpPr>
      <xdr:spPr>
        <a:xfrm>
          <a:off x="16370300" y="120731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71</xdr:row>
      <xdr:rowOff>124978</xdr:rowOff>
    </xdr:from>
    <xdr:to>
      <xdr:col>86</xdr:col>
      <xdr:colOff>25400</xdr:colOff>
      <xdr:row>71</xdr:row>
      <xdr:rowOff>124978</xdr:rowOff>
    </xdr:to>
    <xdr:cxnSp macro="">
      <xdr:nvCxnSpPr>
        <xdr:cNvPr id="610" name="直線コネクタ 609"/>
        <xdr:cNvCxnSpPr/>
      </xdr:nvCxnSpPr>
      <xdr:spPr>
        <a:xfrm>
          <a:off x="16230600" y="12297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129412</xdr:rowOff>
    </xdr:from>
    <xdr:to>
      <xdr:col>85</xdr:col>
      <xdr:colOff>127000</xdr:colOff>
      <xdr:row>78</xdr:row>
      <xdr:rowOff>133756</xdr:rowOff>
    </xdr:to>
    <xdr:cxnSp macro="">
      <xdr:nvCxnSpPr>
        <xdr:cNvPr id="611" name="直線コネクタ 610"/>
        <xdr:cNvCxnSpPr/>
      </xdr:nvCxnSpPr>
      <xdr:spPr>
        <a:xfrm flipV="1">
          <a:off x="15481300" y="13502512"/>
          <a:ext cx="838200" cy="4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29390</xdr:rowOff>
    </xdr:from>
    <xdr:ext cx="469744" cy="259045"/>
    <xdr:sp macro="" textlink="">
      <xdr:nvSpPr>
        <xdr:cNvPr id="612" name="災害復旧費平均値テキスト"/>
        <xdr:cNvSpPr txBox="1"/>
      </xdr:nvSpPr>
      <xdr:spPr>
        <a:xfrm>
          <a:off x="16370300" y="132310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6513</xdr:rowOff>
    </xdr:from>
    <xdr:to>
      <xdr:col>85</xdr:col>
      <xdr:colOff>177800</xdr:colOff>
      <xdr:row>78</xdr:row>
      <xdr:rowOff>108113</xdr:rowOff>
    </xdr:to>
    <xdr:sp macro="" textlink="">
      <xdr:nvSpPr>
        <xdr:cNvPr id="613" name="フローチャート: 判断 612"/>
        <xdr:cNvSpPr/>
      </xdr:nvSpPr>
      <xdr:spPr>
        <a:xfrm>
          <a:off x="16268700" y="13379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155130</xdr:rowOff>
    </xdr:from>
    <xdr:to>
      <xdr:col>81</xdr:col>
      <xdr:colOff>50800</xdr:colOff>
      <xdr:row>78</xdr:row>
      <xdr:rowOff>133756</xdr:rowOff>
    </xdr:to>
    <xdr:cxnSp macro="">
      <xdr:nvCxnSpPr>
        <xdr:cNvPr id="614" name="直線コネクタ 613"/>
        <xdr:cNvCxnSpPr/>
      </xdr:nvCxnSpPr>
      <xdr:spPr>
        <a:xfrm>
          <a:off x="14592300" y="13356780"/>
          <a:ext cx="889000" cy="150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11657</xdr:rowOff>
    </xdr:from>
    <xdr:to>
      <xdr:col>81</xdr:col>
      <xdr:colOff>101600</xdr:colOff>
      <xdr:row>78</xdr:row>
      <xdr:rowOff>113257</xdr:rowOff>
    </xdr:to>
    <xdr:sp macro="" textlink="">
      <xdr:nvSpPr>
        <xdr:cNvPr id="615" name="フローチャート: 判断 614"/>
        <xdr:cNvSpPr/>
      </xdr:nvSpPr>
      <xdr:spPr>
        <a:xfrm>
          <a:off x="15430500" y="13384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184228</xdr:colOff>
      <xdr:row>76</xdr:row>
      <xdr:rowOff>129784</xdr:rowOff>
    </xdr:from>
    <xdr:ext cx="469744" cy="259045"/>
    <xdr:sp macro="" textlink="">
      <xdr:nvSpPr>
        <xdr:cNvPr id="616" name="テキスト ボックス 615"/>
        <xdr:cNvSpPr txBox="1"/>
      </xdr:nvSpPr>
      <xdr:spPr>
        <a:xfrm>
          <a:off x="15233728" y="131599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155130</xdr:rowOff>
    </xdr:from>
    <xdr:to>
      <xdr:col>76</xdr:col>
      <xdr:colOff>114300</xdr:colOff>
      <xdr:row>78</xdr:row>
      <xdr:rowOff>32167</xdr:rowOff>
    </xdr:to>
    <xdr:cxnSp macro="">
      <xdr:nvCxnSpPr>
        <xdr:cNvPr id="617" name="直線コネクタ 616"/>
        <xdr:cNvCxnSpPr/>
      </xdr:nvCxnSpPr>
      <xdr:spPr>
        <a:xfrm flipV="1">
          <a:off x="13703300" y="13356780"/>
          <a:ext cx="889000" cy="48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170670</xdr:rowOff>
    </xdr:from>
    <xdr:to>
      <xdr:col>76</xdr:col>
      <xdr:colOff>165100</xdr:colOff>
      <xdr:row>78</xdr:row>
      <xdr:rowOff>100820</xdr:rowOff>
    </xdr:to>
    <xdr:sp macro="" textlink="">
      <xdr:nvSpPr>
        <xdr:cNvPr id="618" name="フローチャート: 判断 617"/>
        <xdr:cNvSpPr/>
      </xdr:nvSpPr>
      <xdr:spPr>
        <a:xfrm>
          <a:off x="14541500" y="1337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78</xdr:row>
      <xdr:rowOff>91947</xdr:rowOff>
    </xdr:from>
    <xdr:ext cx="469744" cy="259045"/>
    <xdr:sp macro="" textlink="">
      <xdr:nvSpPr>
        <xdr:cNvPr id="619" name="テキスト ボックス 618"/>
        <xdr:cNvSpPr txBox="1"/>
      </xdr:nvSpPr>
      <xdr:spPr>
        <a:xfrm>
          <a:off x="14357428" y="13465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32167</xdr:rowOff>
    </xdr:from>
    <xdr:to>
      <xdr:col>71</xdr:col>
      <xdr:colOff>177800</xdr:colOff>
      <xdr:row>78</xdr:row>
      <xdr:rowOff>132865</xdr:rowOff>
    </xdr:to>
    <xdr:cxnSp macro="">
      <xdr:nvCxnSpPr>
        <xdr:cNvPr id="620" name="直線コネクタ 619"/>
        <xdr:cNvCxnSpPr/>
      </xdr:nvCxnSpPr>
      <xdr:spPr>
        <a:xfrm flipV="1">
          <a:off x="12814300" y="13405267"/>
          <a:ext cx="889000" cy="1006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2192</xdr:rowOff>
    </xdr:from>
    <xdr:to>
      <xdr:col>72</xdr:col>
      <xdr:colOff>38100</xdr:colOff>
      <xdr:row>78</xdr:row>
      <xdr:rowOff>103792</xdr:rowOff>
    </xdr:to>
    <xdr:sp macro="" textlink="">
      <xdr:nvSpPr>
        <xdr:cNvPr id="621" name="フローチャート: 判断 620"/>
        <xdr:cNvSpPr/>
      </xdr:nvSpPr>
      <xdr:spPr>
        <a:xfrm>
          <a:off x="13652500" y="1337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78</xdr:row>
      <xdr:rowOff>94919</xdr:rowOff>
    </xdr:from>
    <xdr:ext cx="469744" cy="259045"/>
    <xdr:sp macro="" textlink="">
      <xdr:nvSpPr>
        <xdr:cNvPr id="622" name="テキスト ボックス 621"/>
        <xdr:cNvSpPr txBox="1"/>
      </xdr:nvSpPr>
      <xdr:spPr>
        <a:xfrm>
          <a:off x="13468428" y="13468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31178</xdr:rowOff>
    </xdr:from>
    <xdr:to>
      <xdr:col>67</xdr:col>
      <xdr:colOff>101600</xdr:colOff>
      <xdr:row>78</xdr:row>
      <xdr:rowOff>132778</xdr:rowOff>
    </xdr:to>
    <xdr:sp macro="" textlink="">
      <xdr:nvSpPr>
        <xdr:cNvPr id="623" name="フローチャート: 判断 622"/>
        <xdr:cNvSpPr/>
      </xdr:nvSpPr>
      <xdr:spPr>
        <a:xfrm>
          <a:off x="12763500" y="13404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149305</xdr:rowOff>
    </xdr:from>
    <xdr:ext cx="469744" cy="259045"/>
    <xdr:sp macro="" textlink="">
      <xdr:nvSpPr>
        <xdr:cNvPr id="624" name="テキスト ボックス 623"/>
        <xdr:cNvSpPr txBox="1"/>
      </xdr:nvSpPr>
      <xdr:spPr>
        <a:xfrm>
          <a:off x="12579428" y="13179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78612</xdr:rowOff>
    </xdr:from>
    <xdr:to>
      <xdr:col>85</xdr:col>
      <xdr:colOff>177800</xdr:colOff>
      <xdr:row>79</xdr:row>
      <xdr:rowOff>8762</xdr:rowOff>
    </xdr:to>
    <xdr:sp macro="" textlink="">
      <xdr:nvSpPr>
        <xdr:cNvPr id="630" name="楕円 629"/>
        <xdr:cNvSpPr/>
      </xdr:nvSpPr>
      <xdr:spPr>
        <a:xfrm>
          <a:off x="16268700" y="1345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164989</xdr:rowOff>
    </xdr:from>
    <xdr:ext cx="378565" cy="259045"/>
    <xdr:sp macro="" textlink="">
      <xdr:nvSpPr>
        <xdr:cNvPr id="631" name="災害復旧費該当値テキスト"/>
        <xdr:cNvSpPr txBox="1"/>
      </xdr:nvSpPr>
      <xdr:spPr>
        <a:xfrm>
          <a:off x="16370300" y="1336663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82956</xdr:rowOff>
    </xdr:from>
    <xdr:to>
      <xdr:col>81</xdr:col>
      <xdr:colOff>101600</xdr:colOff>
      <xdr:row>79</xdr:row>
      <xdr:rowOff>13106</xdr:rowOff>
    </xdr:to>
    <xdr:sp macro="" textlink="">
      <xdr:nvSpPr>
        <xdr:cNvPr id="632" name="楕円 631"/>
        <xdr:cNvSpPr/>
      </xdr:nvSpPr>
      <xdr:spPr>
        <a:xfrm>
          <a:off x="15430500" y="13456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39317</xdr:colOff>
      <xdr:row>79</xdr:row>
      <xdr:rowOff>4233</xdr:rowOff>
    </xdr:from>
    <xdr:ext cx="378565" cy="259045"/>
    <xdr:sp macro="" textlink="">
      <xdr:nvSpPr>
        <xdr:cNvPr id="633" name="テキスト ボックス 632"/>
        <xdr:cNvSpPr txBox="1"/>
      </xdr:nvSpPr>
      <xdr:spPr>
        <a:xfrm>
          <a:off x="15279317" y="13548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104330</xdr:rowOff>
    </xdr:from>
    <xdr:to>
      <xdr:col>76</xdr:col>
      <xdr:colOff>165100</xdr:colOff>
      <xdr:row>78</xdr:row>
      <xdr:rowOff>34480</xdr:rowOff>
    </xdr:to>
    <xdr:sp macro="" textlink="">
      <xdr:nvSpPr>
        <xdr:cNvPr id="634" name="楕円 633"/>
        <xdr:cNvSpPr/>
      </xdr:nvSpPr>
      <xdr:spPr>
        <a:xfrm>
          <a:off x="14541500" y="13305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76</xdr:row>
      <xdr:rowOff>51007</xdr:rowOff>
    </xdr:from>
    <xdr:ext cx="469744" cy="259045"/>
    <xdr:sp macro="" textlink="">
      <xdr:nvSpPr>
        <xdr:cNvPr id="635" name="テキスト ボックス 634"/>
        <xdr:cNvSpPr txBox="1"/>
      </xdr:nvSpPr>
      <xdr:spPr>
        <a:xfrm>
          <a:off x="14357428" y="13081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152817</xdr:rowOff>
    </xdr:from>
    <xdr:to>
      <xdr:col>72</xdr:col>
      <xdr:colOff>38100</xdr:colOff>
      <xdr:row>78</xdr:row>
      <xdr:rowOff>82967</xdr:rowOff>
    </xdr:to>
    <xdr:sp macro="" textlink="">
      <xdr:nvSpPr>
        <xdr:cNvPr id="636" name="楕円 635"/>
        <xdr:cNvSpPr/>
      </xdr:nvSpPr>
      <xdr:spPr>
        <a:xfrm>
          <a:off x="13652500" y="13354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76</xdr:row>
      <xdr:rowOff>99494</xdr:rowOff>
    </xdr:from>
    <xdr:ext cx="469744" cy="259045"/>
    <xdr:sp macro="" textlink="">
      <xdr:nvSpPr>
        <xdr:cNvPr id="637" name="テキスト ボックス 636"/>
        <xdr:cNvSpPr txBox="1"/>
      </xdr:nvSpPr>
      <xdr:spPr>
        <a:xfrm>
          <a:off x="13468428" y="131296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82065</xdr:rowOff>
    </xdr:from>
    <xdr:to>
      <xdr:col>67</xdr:col>
      <xdr:colOff>101600</xdr:colOff>
      <xdr:row>79</xdr:row>
      <xdr:rowOff>12215</xdr:rowOff>
    </xdr:to>
    <xdr:sp macro="" textlink="">
      <xdr:nvSpPr>
        <xdr:cNvPr id="638" name="楕円 637"/>
        <xdr:cNvSpPr/>
      </xdr:nvSpPr>
      <xdr:spPr>
        <a:xfrm>
          <a:off x="12763500" y="134551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3342</xdr:rowOff>
    </xdr:from>
    <xdr:ext cx="378565" cy="259045"/>
    <xdr:sp macro="" textlink="">
      <xdr:nvSpPr>
        <xdr:cNvPr id="639" name="テキスト ボックス 638"/>
        <xdr:cNvSpPr txBox="1"/>
      </xdr:nvSpPr>
      <xdr:spPr>
        <a:xfrm>
          <a:off x="12625017" y="135478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68</xdr:col>
      <xdr:colOff>0</xdr:colOff>
      <xdr:row>85</xdr:row>
      <xdr:rowOff>57150</xdr:rowOff>
    </xdr:from>
    <xdr:to>
      <xdr:col>76</xdr:col>
      <xdr:colOff>0</xdr:colOff>
      <xdr:row>86</xdr:row>
      <xdr:rowOff>139700</xdr:rowOff>
    </xdr:to>
    <xdr:sp macro="" textlink="">
      <xdr:nvSpPr>
        <xdr:cNvPr id="641" name="正方形/長方形 640"/>
        <xdr:cNvSpPr/>
      </xdr:nvSpPr>
      <xdr:spPr>
        <a:xfrm>
          <a:off x="1295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68</xdr:col>
      <xdr:colOff>0</xdr:colOff>
      <xdr:row>86</xdr:row>
      <xdr:rowOff>88900</xdr:rowOff>
    </xdr:from>
    <xdr:to>
      <xdr:col>76</xdr:col>
      <xdr:colOff>0</xdr:colOff>
      <xdr:row>88</xdr:row>
      <xdr:rowOff>0</xdr:rowOff>
    </xdr:to>
    <xdr:sp macro="" textlink="">
      <xdr:nvSpPr>
        <xdr:cNvPr id="642" name="正方形/長方形 641"/>
        <xdr:cNvSpPr/>
      </xdr:nvSpPr>
      <xdr:spPr>
        <a:xfrm>
          <a:off x="1295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76</xdr:col>
      <xdr:colOff>127000</xdr:colOff>
      <xdr:row>85</xdr:row>
      <xdr:rowOff>57150</xdr:rowOff>
    </xdr:from>
    <xdr:to>
      <xdr:col>84</xdr:col>
      <xdr:colOff>127000</xdr:colOff>
      <xdr:row>86</xdr:row>
      <xdr:rowOff>139700</xdr:rowOff>
    </xdr:to>
    <xdr:sp macro="" textlink="">
      <xdr:nvSpPr>
        <xdr:cNvPr id="643" name="正方形/長方形 642"/>
        <xdr:cNvSpPr/>
      </xdr:nvSpPr>
      <xdr:spPr>
        <a:xfrm>
          <a:off x="146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76</xdr:col>
      <xdr:colOff>127000</xdr:colOff>
      <xdr:row>86</xdr:row>
      <xdr:rowOff>88900</xdr:rowOff>
    </xdr:from>
    <xdr:to>
      <xdr:col>84</xdr:col>
      <xdr:colOff>127000</xdr:colOff>
      <xdr:row>88</xdr:row>
      <xdr:rowOff>0</xdr:rowOff>
    </xdr:to>
    <xdr:sp macro="" textlink="">
      <xdr:nvSpPr>
        <xdr:cNvPr id="644" name="正方形/長方形 643"/>
        <xdr:cNvSpPr/>
      </xdr:nvSpPr>
      <xdr:spPr>
        <a:xfrm>
          <a:off x="146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45" name="正方形/長方形 64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46" name="テキスト ボックス 64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47" name="直線コネクタ 64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100</xdr:row>
      <xdr:rowOff>111777</xdr:rowOff>
    </xdr:from>
    <xdr:ext cx="531299" cy="259045"/>
    <xdr:sp macro="" textlink="">
      <xdr:nvSpPr>
        <xdr:cNvPr id="648" name="テキスト ボックス 647"/>
        <xdr:cNvSpPr txBox="1"/>
      </xdr:nvSpPr>
      <xdr:spPr>
        <a:xfrm>
          <a:off x="11914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98879</xdr:rowOff>
    </xdr:from>
    <xdr:to>
      <xdr:col>89</xdr:col>
      <xdr:colOff>177800</xdr:colOff>
      <xdr:row>99</xdr:row>
      <xdr:rowOff>98879</xdr:rowOff>
    </xdr:to>
    <xdr:cxnSp macro="">
      <xdr:nvCxnSpPr>
        <xdr:cNvPr id="649" name="直線コネクタ 648"/>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98</xdr:row>
      <xdr:rowOff>128106</xdr:rowOff>
    </xdr:from>
    <xdr:ext cx="531299" cy="259045"/>
    <xdr:sp macro="" textlink="">
      <xdr:nvSpPr>
        <xdr:cNvPr id="650" name="テキスト ボックス 649"/>
        <xdr:cNvSpPr txBox="1"/>
      </xdr:nvSpPr>
      <xdr:spPr>
        <a:xfrm>
          <a:off x="11914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51" name="直線コネクタ 650"/>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52" name="テキスト ボックス 651"/>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53" name="直線コネクタ 652"/>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54" name="テキスト ボックス 653"/>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55" name="直線コネクタ 654"/>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56" name="テキスト ボックス 655"/>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57" name="直線コネクタ 656"/>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58" name="テキスト ボックス 657"/>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59" name="直線コネクタ 658"/>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38298</xdr:rowOff>
    </xdr:from>
    <xdr:ext cx="531299" cy="259045"/>
    <xdr:sp macro="" textlink="">
      <xdr:nvSpPr>
        <xdr:cNvPr id="660" name="テキスト ボックス 659"/>
        <xdr:cNvSpPr txBox="1"/>
      </xdr:nvSpPr>
      <xdr:spPr>
        <a:xfrm>
          <a:off x="11914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1" name="直線コネクタ 66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62" name="テキスト ボックス 661"/>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152535</xdr:rowOff>
    </xdr:from>
    <xdr:to>
      <xdr:col>85</xdr:col>
      <xdr:colOff>126364</xdr:colOff>
      <xdr:row>98</xdr:row>
      <xdr:rowOff>157531</xdr:rowOff>
    </xdr:to>
    <xdr:cxnSp macro="">
      <xdr:nvCxnSpPr>
        <xdr:cNvPr id="664" name="直線コネクタ 663"/>
        <xdr:cNvCxnSpPr/>
      </xdr:nvCxnSpPr>
      <xdr:spPr>
        <a:xfrm flipV="1">
          <a:off x="16317595" y="15411585"/>
          <a:ext cx="1269" cy="1548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161358</xdr:rowOff>
    </xdr:from>
    <xdr:ext cx="534377" cy="259045"/>
    <xdr:sp macro="" textlink="">
      <xdr:nvSpPr>
        <xdr:cNvPr id="665" name="公債費最小値テキスト"/>
        <xdr:cNvSpPr txBox="1"/>
      </xdr:nvSpPr>
      <xdr:spPr>
        <a:xfrm>
          <a:off x="16370300" y="16963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157531</xdr:rowOff>
    </xdr:from>
    <xdr:to>
      <xdr:col>86</xdr:col>
      <xdr:colOff>25400</xdr:colOff>
      <xdr:row>98</xdr:row>
      <xdr:rowOff>157531</xdr:rowOff>
    </xdr:to>
    <xdr:cxnSp macro="">
      <xdr:nvCxnSpPr>
        <xdr:cNvPr id="666" name="直線コネクタ 665"/>
        <xdr:cNvCxnSpPr/>
      </xdr:nvCxnSpPr>
      <xdr:spPr>
        <a:xfrm>
          <a:off x="16230600" y="16959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99212</xdr:rowOff>
    </xdr:from>
    <xdr:ext cx="534377" cy="259045"/>
    <xdr:sp macro="" textlink="">
      <xdr:nvSpPr>
        <xdr:cNvPr id="667" name="公債費最大値テキスト"/>
        <xdr:cNvSpPr txBox="1"/>
      </xdr:nvSpPr>
      <xdr:spPr>
        <a:xfrm>
          <a:off x="16370300" y="15186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80,857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89</xdr:row>
      <xdr:rowOff>152535</xdr:rowOff>
    </xdr:from>
    <xdr:to>
      <xdr:col>86</xdr:col>
      <xdr:colOff>25400</xdr:colOff>
      <xdr:row>89</xdr:row>
      <xdr:rowOff>152535</xdr:rowOff>
    </xdr:to>
    <xdr:cxnSp macro="">
      <xdr:nvCxnSpPr>
        <xdr:cNvPr id="668" name="直線コネクタ 667"/>
        <xdr:cNvCxnSpPr/>
      </xdr:nvCxnSpPr>
      <xdr:spPr>
        <a:xfrm>
          <a:off x="16230600" y="15411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73699</xdr:rowOff>
    </xdr:from>
    <xdr:to>
      <xdr:col>85</xdr:col>
      <xdr:colOff>127000</xdr:colOff>
      <xdr:row>95</xdr:row>
      <xdr:rowOff>94241</xdr:rowOff>
    </xdr:to>
    <xdr:cxnSp macro="">
      <xdr:nvCxnSpPr>
        <xdr:cNvPr id="669" name="直線コネクタ 668"/>
        <xdr:cNvCxnSpPr/>
      </xdr:nvCxnSpPr>
      <xdr:spPr>
        <a:xfrm>
          <a:off x="15481300" y="16361449"/>
          <a:ext cx="838200" cy="20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169739</xdr:rowOff>
    </xdr:from>
    <xdr:ext cx="534377" cy="259045"/>
    <xdr:sp macro="" textlink="">
      <xdr:nvSpPr>
        <xdr:cNvPr id="670" name="公債費平均値テキスト"/>
        <xdr:cNvSpPr txBox="1"/>
      </xdr:nvSpPr>
      <xdr:spPr>
        <a:xfrm>
          <a:off x="16370300" y="164574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19862</xdr:rowOff>
    </xdr:from>
    <xdr:to>
      <xdr:col>85</xdr:col>
      <xdr:colOff>177800</xdr:colOff>
      <xdr:row>96</xdr:row>
      <xdr:rowOff>121462</xdr:rowOff>
    </xdr:to>
    <xdr:sp macro="" textlink="">
      <xdr:nvSpPr>
        <xdr:cNvPr id="671" name="フローチャート: 判断 670"/>
        <xdr:cNvSpPr/>
      </xdr:nvSpPr>
      <xdr:spPr>
        <a:xfrm>
          <a:off x="16268700" y="1647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66842</xdr:rowOff>
    </xdr:from>
    <xdr:to>
      <xdr:col>81</xdr:col>
      <xdr:colOff>50800</xdr:colOff>
      <xdr:row>95</xdr:row>
      <xdr:rowOff>73699</xdr:rowOff>
    </xdr:to>
    <xdr:cxnSp macro="">
      <xdr:nvCxnSpPr>
        <xdr:cNvPr id="672" name="直線コネクタ 671"/>
        <xdr:cNvCxnSpPr/>
      </xdr:nvCxnSpPr>
      <xdr:spPr>
        <a:xfrm>
          <a:off x="14592300" y="16354592"/>
          <a:ext cx="889000" cy="6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95</xdr:row>
      <xdr:rowOff>160320</xdr:rowOff>
    </xdr:from>
    <xdr:to>
      <xdr:col>81</xdr:col>
      <xdr:colOff>101600</xdr:colOff>
      <xdr:row>96</xdr:row>
      <xdr:rowOff>90470</xdr:rowOff>
    </xdr:to>
    <xdr:sp macro="" textlink="">
      <xdr:nvSpPr>
        <xdr:cNvPr id="673" name="フローチャート: 判断 672"/>
        <xdr:cNvSpPr/>
      </xdr:nvSpPr>
      <xdr:spPr>
        <a:xfrm>
          <a:off x="15430500" y="1644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96</xdr:row>
      <xdr:rowOff>81597</xdr:rowOff>
    </xdr:from>
    <xdr:ext cx="534377" cy="259045"/>
    <xdr:sp macro="" textlink="">
      <xdr:nvSpPr>
        <xdr:cNvPr id="674" name="テキスト ボックス 673"/>
        <xdr:cNvSpPr txBox="1"/>
      </xdr:nvSpPr>
      <xdr:spPr>
        <a:xfrm>
          <a:off x="15201411" y="16540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63316</xdr:rowOff>
    </xdr:from>
    <xdr:to>
      <xdr:col>76</xdr:col>
      <xdr:colOff>114300</xdr:colOff>
      <xdr:row>95</xdr:row>
      <xdr:rowOff>66842</xdr:rowOff>
    </xdr:to>
    <xdr:cxnSp macro="">
      <xdr:nvCxnSpPr>
        <xdr:cNvPr id="675" name="直線コネクタ 674"/>
        <xdr:cNvCxnSpPr/>
      </xdr:nvCxnSpPr>
      <xdr:spPr>
        <a:xfrm>
          <a:off x="13703300" y="16351066"/>
          <a:ext cx="889000" cy="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58300</xdr:rowOff>
    </xdr:from>
    <xdr:to>
      <xdr:col>76</xdr:col>
      <xdr:colOff>165100</xdr:colOff>
      <xdr:row>96</xdr:row>
      <xdr:rowOff>159900</xdr:rowOff>
    </xdr:to>
    <xdr:sp macro="" textlink="">
      <xdr:nvSpPr>
        <xdr:cNvPr id="676" name="フローチャート: 判断 675"/>
        <xdr:cNvSpPr/>
      </xdr:nvSpPr>
      <xdr:spPr>
        <a:xfrm>
          <a:off x="14541500" y="16517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151027</xdr:rowOff>
    </xdr:from>
    <xdr:ext cx="534377" cy="259045"/>
    <xdr:sp macro="" textlink="">
      <xdr:nvSpPr>
        <xdr:cNvPr id="677" name="テキスト ボックス 676"/>
        <xdr:cNvSpPr txBox="1"/>
      </xdr:nvSpPr>
      <xdr:spPr>
        <a:xfrm>
          <a:off x="14325111" y="1661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63316</xdr:rowOff>
    </xdr:from>
    <xdr:to>
      <xdr:col>71</xdr:col>
      <xdr:colOff>177800</xdr:colOff>
      <xdr:row>95</xdr:row>
      <xdr:rowOff>114652</xdr:rowOff>
    </xdr:to>
    <xdr:cxnSp macro="">
      <xdr:nvCxnSpPr>
        <xdr:cNvPr id="678" name="直線コネクタ 677"/>
        <xdr:cNvCxnSpPr/>
      </xdr:nvCxnSpPr>
      <xdr:spPr>
        <a:xfrm flipV="1">
          <a:off x="12814300" y="16351066"/>
          <a:ext cx="889000" cy="51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38021</xdr:rowOff>
    </xdr:from>
    <xdr:to>
      <xdr:col>72</xdr:col>
      <xdr:colOff>38100</xdr:colOff>
      <xdr:row>96</xdr:row>
      <xdr:rowOff>139621</xdr:rowOff>
    </xdr:to>
    <xdr:sp macro="" textlink="">
      <xdr:nvSpPr>
        <xdr:cNvPr id="679" name="フローチャート: 判断 678"/>
        <xdr:cNvSpPr/>
      </xdr:nvSpPr>
      <xdr:spPr>
        <a:xfrm>
          <a:off x="13652500" y="1649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130748</xdr:rowOff>
    </xdr:from>
    <xdr:ext cx="534377" cy="259045"/>
    <xdr:sp macro="" textlink="">
      <xdr:nvSpPr>
        <xdr:cNvPr id="680" name="テキスト ボックス 679"/>
        <xdr:cNvSpPr txBox="1"/>
      </xdr:nvSpPr>
      <xdr:spPr>
        <a:xfrm>
          <a:off x="13436111" y="16589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53663</xdr:rowOff>
    </xdr:from>
    <xdr:to>
      <xdr:col>67</xdr:col>
      <xdr:colOff>101600</xdr:colOff>
      <xdr:row>96</xdr:row>
      <xdr:rowOff>155263</xdr:rowOff>
    </xdr:to>
    <xdr:sp macro="" textlink="">
      <xdr:nvSpPr>
        <xdr:cNvPr id="681" name="フローチャート: 判断 680"/>
        <xdr:cNvSpPr/>
      </xdr:nvSpPr>
      <xdr:spPr>
        <a:xfrm>
          <a:off x="12763500" y="16512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146390</xdr:rowOff>
    </xdr:from>
    <xdr:ext cx="534377" cy="259045"/>
    <xdr:sp macro="" textlink="">
      <xdr:nvSpPr>
        <xdr:cNvPr id="682" name="テキスト ボックス 681"/>
        <xdr:cNvSpPr txBox="1"/>
      </xdr:nvSpPr>
      <xdr:spPr>
        <a:xfrm>
          <a:off x="12547111" y="16605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3" name="テキスト ボックス 68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4" name="テキスト ボックス 68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5" name="テキスト ボックス 68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6" name="テキスト ボックス 68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7" name="テキスト ボックス 68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43441</xdr:rowOff>
    </xdr:from>
    <xdr:to>
      <xdr:col>85</xdr:col>
      <xdr:colOff>177800</xdr:colOff>
      <xdr:row>95</xdr:row>
      <xdr:rowOff>145041</xdr:rowOff>
    </xdr:to>
    <xdr:sp macro="" textlink="">
      <xdr:nvSpPr>
        <xdr:cNvPr id="688" name="楕円 687"/>
        <xdr:cNvSpPr/>
      </xdr:nvSpPr>
      <xdr:spPr>
        <a:xfrm>
          <a:off x="16268700" y="16331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66318</xdr:rowOff>
    </xdr:from>
    <xdr:ext cx="534377" cy="259045"/>
    <xdr:sp macro="" textlink="">
      <xdr:nvSpPr>
        <xdr:cNvPr id="689" name="公債費該当値テキスト"/>
        <xdr:cNvSpPr txBox="1"/>
      </xdr:nvSpPr>
      <xdr:spPr>
        <a:xfrm>
          <a:off x="16370300" y="16182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22899</xdr:rowOff>
    </xdr:from>
    <xdr:to>
      <xdr:col>81</xdr:col>
      <xdr:colOff>101600</xdr:colOff>
      <xdr:row>95</xdr:row>
      <xdr:rowOff>124499</xdr:rowOff>
    </xdr:to>
    <xdr:sp macro="" textlink="">
      <xdr:nvSpPr>
        <xdr:cNvPr id="690" name="楕円 689"/>
        <xdr:cNvSpPr/>
      </xdr:nvSpPr>
      <xdr:spPr>
        <a:xfrm>
          <a:off x="15430500" y="16310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151911</xdr:colOff>
      <xdr:row>93</xdr:row>
      <xdr:rowOff>141026</xdr:rowOff>
    </xdr:from>
    <xdr:ext cx="534377" cy="259045"/>
    <xdr:sp macro="" textlink="">
      <xdr:nvSpPr>
        <xdr:cNvPr id="691" name="テキスト ボックス 690"/>
        <xdr:cNvSpPr txBox="1"/>
      </xdr:nvSpPr>
      <xdr:spPr>
        <a:xfrm>
          <a:off x="15201411" y="160858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16042</xdr:rowOff>
    </xdr:from>
    <xdr:to>
      <xdr:col>76</xdr:col>
      <xdr:colOff>165100</xdr:colOff>
      <xdr:row>95</xdr:row>
      <xdr:rowOff>117642</xdr:rowOff>
    </xdr:to>
    <xdr:sp macro="" textlink="">
      <xdr:nvSpPr>
        <xdr:cNvPr id="692" name="楕円 691"/>
        <xdr:cNvSpPr/>
      </xdr:nvSpPr>
      <xdr:spPr>
        <a:xfrm>
          <a:off x="14541500" y="1630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134169</xdr:rowOff>
    </xdr:from>
    <xdr:ext cx="534377" cy="259045"/>
    <xdr:sp macro="" textlink="">
      <xdr:nvSpPr>
        <xdr:cNvPr id="693" name="テキスト ボックス 692"/>
        <xdr:cNvSpPr txBox="1"/>
      </xdr:nvSpPr>
      <xdr:spPr>
        <a:xfrm>
          <a:off x="14325111" y="16079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12516</xdr:rowOff>
    </xdr:from>
    <xdr:to>
      <xdr:col>72</xdr:col>
      <xdr:colOff>38100</xdr:colOff>
      <xdr:row>95</xdr:row>
      <xdr:rowOff>114116</xdr:rowOff>
    </xdr:to>
    <xdr:sp macro="" textlink="">
      <xdr:nvSpPr>
        <xdr:cNvPr id="694" name="楕円 693"/>
        <xdr:cNvSpPr/>
      </xdr:nvSpPr>
      <xdr:spPr>
        <a:xfrm>
          <a:off x="13652500" y="16300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130643</xdr:rowOff>
    </xdr:from>
    <xdr:ext cx="534377" cy="259045"/>
    <xdr:sp macro="" textlink="">
      <xdr:nvSpPr>
        <xdr:cNvPr id="695" name="テキスト ボックス 694"/>
        <xdr:cNvSpPr txBox="1"/>
      </xdr:nvSpPr>
      <xdr:spPr>
        <a:xfrm>
          <a:off x="13436111" y="16075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63852</xdr:rowOff>
    </xdr:from>
    <xdr:to>
      <xdr:col>67</xdr:col>
      <xdr:colOff>101600</xdr:colOff>
      <xdr:row>95</xdr:row>
      <xdr:rowOff>165452</xdr:rowOff>
    </xdr:to>
    <xdr:sp macro="" textlink="">
      <xdr:nvSpPr>
        <xdr:cNvPr id="696" name="楕円 695"/>
        <xdr:cNvSpPr/>
      </xdr:nvSpPr>
      <xdr:spPr>
        <a:xfrm>
          <a:off x="12763500" y="1635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10529</xdr:rowOff>
    </xdr:from>
    <xdr:ext cx="534377" cy="259045"/>
    <xdr:sp macro="" textlink="">
      <xdr:nvSpPr>
        <xdr:cNvPr id="697" name="テキスト ボックス 696"/>
        <xdr:cNvSpPr txBox="1"/>
      </xdr:nvSpPr>
      <xdr:spPr>
        <a:xfrm>
          <a:off x="12547111" y="16126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698" name="正方形/長方形 69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98</xdr:col>
      <xdr:colOff>127000</xdr:colOff>
      <xdr:row>25</xdr:row>
      <xdr:rowOff>57150</xdr:rowOff>
    </xdr:from>
    <xdr:to>
      <xdr:col>106</xdr:col>
      <xdr:colOff>127000</xdr:colOff>
      <xdr:row>26</xdr:row>
      <xdr:rowOff>139700</xdr:rowOff>
    </xdr:to>
    <xdr:sp macro="" textlink="">
      <xdr:nvSpPr>
        <xdr:cNvPr id="699" name="正方形/長方形 698"/>
        <xdr:cNvSpPr/>
      </xdr:nvSpPr>
      <xdr:spPr>
        <a:xfrm>
          <a:off x="18796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26</xdr:row>
      <xdr:rowOff>88900</xdr:rowOff>
    </xdr:from>
    <xdr:to>
      <xdr:col>106</xdr:col>
      <xdr:colOff>127000</xdr:colOff>
      <xdr:row>28</xdr:row>
      <xdr:rowOff>0</xdr:rowOff>
    </xdr:to>
    <xdr:sp macro="" textlink="">
      <xdr:nvSpPr>
        <xdr:cNvPr id="700" name="正方形/長方形 699"/>
        <xdr:cNvSpPr/>
      </xdr:nvSpPr>
      <xdr:spPr>
        <a:xfrm>
          <a:off x="18796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25</xdr:row>
      <xdr:rowOff>57150</xdr:rowOff>
    </xdr:from>
    <xdr:to>
      <xdr:col>115</xdr:col>
      <xdr:colOff>63500</xdr:colOff>
      <xdr:row>26</xdr:row>
      <xdr:rowOff>139700</xdr:rowOff>
    </xdr:to>
    <xdr:sp macro="" textlink="">
      <xdr:nvSpPr>
        <xdr:cNvPr id="701" name="正方形/長方形 700"/>
        <xdr:cNvSpPr/>
      </xdr:nvSpPr>
      <xdr:spPr>
        <a:xfrm>
          <a:off x="204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26</xdr:row>
      <xdr:rowOff>88900</xdr:rowOff>
    </xdr:from>
    <xdr:to>
      <xdr:col>115</xdr:col>
      <xdr:colOff>63500</xdr:colOff>
      <xdr:row>28</xdr:row>
      <xdr:rowOff>0</xdr:rowOff>
    </xdr:to>
    <xdr:sp macro="" textlink="">
      <xdr:nvSpPr>
        <xdr:cNvPr id="702" name="正方形/長方形 701"/>
        <xdr:cNvSpPr/>
      </xdr:nvSpPr>
      <xdr:spPr>
        <a:xfrm>
          <a:off x="204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3" name="正方形/長方形 702"/>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4" name="テキスト ボックス 703"/>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5" name="直線コネクタ 704"/>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06" name="直線コネクタ 705"/>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07" name="テキスト ボックス 706"/>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08" name="直線コネクタ 70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33</xdr:row>
      <xdr:rowOff>168927</xdr:rowOff>
    </xdr:from>
    <xdr:ext cx="312906" cy="259045"/>
    <xdr:sp macro="" textlink="">
      <xdr:nvSpPr>
        <xdr:cNvPr id="709" name="テキスト ボックス 708"/>
        <xdr:cNvSpPr txBox="1"/>
      </xdr:nvSpPr>
      <xdr:spPr>
        <a:xfrm>
          <a:off x="17975094" y="582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10" name="直線コネクタ 709"/>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30</xdr:row>
      <xdr:rowOff>111777</xdr:rowOff>
    </xdr:from>
    <xdr:ext cx="312906" cy="259045"/>
    <xdr:sp macro="" textlink="">
      <xdr:nvSpPr>
        <xdr:cNvPr id="711" name="テキスト ボックス 710"/>
        <xdr:cNvSpPr txBox="1"/>
      </xdr:nvSpPr>
      <xdr:spPr>
        <a:xfrm>
          <a:off x="17975094" y="52552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2" name="直線コネクタ 71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68094</xdr:colOff>
      <xdr:row>27</xdr:row>
      <xdr:rowOff>54627</xdr:rowOff>
    </xdr:from>
    <xdr:ext cx="312906" cy="259045"/>
    <xdr:sp macro="" textlink="">
      <xdr:nvSpPr>
        <xdr:cNvPr id="713" name="テキスト ボックス 712"/>
        <xdr:cNvSpPr txBox="1"/>
      </xdr:nvSpPr>
      <xdr:spPr>
        <a:xfrm>
          <a:off x="17975094" y="468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1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139700</xdr:rowOff>
    </xdr:from>
    <xdr:to>
      <xdr:col>116</xdr:col>
      <xdr:colOff>62864</xdr:colOff>
      <xdr:row>38</xdr:row>
      <xdr:rowOff>25400</xdr:rowOff>
    </xdr:to>
    <xdr:cxnSp macro="">
      <xdr:nvCxnSpPr>
        <xdr:cNvPr id="715" name="直線コネクタ 714"/>
        <xdr:cNvCxnSpPr/>
      </xdr:nvCxnSpPr>
      <xdr:spPr>
        <a:xfrm flipV="1">
          <a:off x="22159595" y="5283200"/>
          <a:ext cx="1269"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16" name="諸支出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17" name="直線コネクタ 716"/>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86377</xdr:rowOff>
    </xdr:from>
    <xdr:ext cx="313932" cy="259045"/>
    <xdr:sp macro="" textlink="">
      <xdr:nvSpPr>
        <xdr:cNvPr id="718" name="諸支出金最大値テキスト"/>
        <xdr:cNvSpPr txBox="1"/>
      </xdr:nvSpPr>
      <xdr:spPr>
        <a:xfrm>
          <a:off x="22212300" y="50584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139700</xdr:rowOff>
    </xdr:from>
    <xdr:to>
      <xdr:col>116</xdr:col>
      <xdr:colOff>152400</xdr:colOff>
      <xdr:row>30</xdr:row>
      <xdr:rowOff>139700</xdr:rowOff>
    </xdr:to>
    <xdr:cxnSp macro="">
      <xdr:nvCxnSpPr>
        <xdr:cNvPr id="719" name="直線コネクタ 718"/>
        <xdr:cNvCxnSpPr/>
      </xdr:nvCxnSpPr>
      <xdr:spPr>
        <a:xfrm>
          <a:off x="22072600" y="5283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25400</xdr:rowOff>
    </xdr:from>
    <xdr:to>
      <xdr:col>116</xdr:col>
      <xdr:colOff>63500</xdr:colOff>
      <xdr:row>38</xdr:row>
      <xdr:rowOff>25400</xdr:rowOff>
    </xdr:to>
    <xdr:cxnSp macro="">
      <xdr:nvCxnSpPr>
        <xdr:cNvPr id="720" name="直線コネクタ 719"/>
        <xdr:cNvCxnSpPr/>
      </xdr:nvCxnSpPr>
      <xdr:spPr>
        <a:xfrm>
          <a:off x="21323300" y="6540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111777</xdr:rowOff>
    </xdr:from>
    <xdr:ext cx="249299" cy="259045"/>
    <xdr:sp macro="" textlink="">
      <xdr:nvSpPr>
        <xdr:cNvPr id="721" name="諸支出金平均値テキスト"/>
        <xdr:cNvSpPr txBox="1"/>
      </xdr:nvSpPr>
      <xdr:spPr>
        <a:xfrm>
          <a:off x="22212300" y="62839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88900</xdr:rowOff>
    </xdr:from>
    <xdr:to>
      <xdr:col>116</xdr:col>
      <xdr:colOff>114300</xdr:colOff>
      <xdr:row>38</xdr:row>
      <xdr:rowOff>19050</xdr:rowOff>
    </xdr:to>
    <xdr:sp macro="" textlink="">
      <xdr:nvSpPr>
        <xdr:cNvPr id="722" name="フローチャート: 判断 721"/>
        <xdr:cNvSpPr/>
      </xdr:nvSpPr>
      <xdr:spPr>
        <a:xfrm>
          <a:off x="22110700" y="643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25400</xdr:rowOff>
    </xdr:from>
    <xdr:to>
      <xdr:col>111</xdr:col>
      <xdr:colOff>177800</xdr:colOff>
      <xdr:row>38</xdr:row>
      <xdr:rowOff>25400</xdr:rowOff>
    </xdr:to>
    <xdr:cxnSp macro="">
      <xdr:nvCxnSpPr>
        <xdr:cNvPr id="723" name="直線コネクタ 722"/>
        <xdr:cNvCxnSpPr/>
      </xdr:nvCxnSpPr>
      <xdr:spPr>
        <a:xfrm>
          <a:off x="20434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35</xdr:row>
      <xdr:rowOff>88900</xdr:rowOff>
    </xdr:from>
    <xdr:to>
      <xdr:col>112</xdr:col>
      <xdr:colOff>38100</xdr:colOff>
      <xdr:row>36</xdr:row>
      <xdr:rowOff>19050</xdr:rowOff>
    </xdr:to>
    <xdr:sp macro="" textlink="">
      <xdr:nvSpPr>
        <xdr:cNvPr id="724" name="フローチャート: 判断 723"/>
        <xdr:cNvSpPr/>
      </xdr:nvSpPr>
      <xdr:spPr>
        <a:xfrm>
          <a:off x="21272500" y="6089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34</xdr:row>
      <xdr:rowOff>35577</xdr:rowOff>
    </xdr:from>
    <xdr:ext cx="249299" cy="259045"/>
    <xdr:sp macro="" textlink="">
      <xdr:nvSpPr>
        <xdr:cNvPr id="725" name="テキスト ボックス 724"/>
        <xdr:cNvSpPr txBox="1"/>
      </xdr:nvSpPr>
      <xdr:spPr>
        <a:xfrm>
          <a:off x="21185950" y="58648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25400</xdr:rowOff>
    </xdr:from>
    <xdr:to>
      <xdr:col>107</xdr:col>
      <xdr:colOff>50800</xdr:colOff>
      <xdr:row>38</xdr:row>
      <xdr:rowOff>25400</xdr:rowOff>
    </xdr:to>
    <xdr:cxnSp macro="">
      <xdr:nvCxnSpPr>
        <xdr:cNvPr id="726" name="直線コネクタ 725"/>
        <xdr:cNvCxnSpPr/>
      </xdr:nvCxnSpPr>
      <xdr:spPr>
        <a:xfrm>
          <a:off x="19545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146050</xdr:rowOff>
    </xdr:from>
    <xdr:to>
      <xdr:col>107</xdr:col>
      <xdr:colOff>101600</xdr:colOff>
      <xdr:row>38</xdr:row>
      <xdr:rowOff>76200</xdr:rowOff>
    </xdr:to>
    <xdr:sp macro="" textlink="">
      <xdr:nvSpPr>
        <xdr:cNvPr id="727" name="フローチャート: 判断 726"/>
        <xdr:cNvSpPr/>
      </xdr:nvSpPr>
      <xdr:spPr>
        <a:xfrm>
          <a:off x="20383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38</xdr:row>
      <xdr:rowOff>67327</xdr:rowOff>
    </xdr:from>
    <xdr:ext cx="249299" cy="259045"/>
    <xdr:sp macro="" textlink="">
      <xdr:nvSpPr>
        <xdr:cNvPr id="728" name="テキスト ボックス 727"/>
        <xdr:cNvSpPr txBox="1"/>
      </xdr:nvSpPr>
      <xdr:spPr>
        <a:xfrm>
          <a:off x="20309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25400</xdr:rowOff>
    </xdr:from>
    <xdr:to>
      <xdr:col>102</xdr:col>
      <xdr:colOff>114300</xdr:colOff>
      <xdr:row>38</xdr:row>
      <xdr:rowOff>25400</xdr:rowOff>
    </xdr:to>
    <xdr:cxnSp macro="">
      <xdr:nvCxnSpPr>
        <xdr:cNvPr id="729" name="直線コネクタ 728"/>
        <xdr:cNvCxnSpPr/>
      </xdr:nvCxnSpPr>
      <xdr:spPr>
        <a:xfrm>
          <a:off x="18656300" y="6540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146050</xdr:rowOff>
    </xdr:from>
    <xdr:to>
      <xdr:col>102</xdr:col>
      <xdr:colOff>165100</xdr:colOff>
      <xdr:row>38</xdr:row>
      <xdr:rowOff>76200</xdr:rowOff>
    </xdr:to>
    <xdr:sp macro="" textlink="">
      <xdr:nvSpPr>
        <xdr:cNvPr id="730" name="フローチャート: 判断 729"/>
        <xdr:cNvSpPr/>
      </xdr:nvSpPr>
      <xdr:spPr>
        <a:xfrm>
          <a:off x="19494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38</xdr:row>
      <xdr:rowOff>67327</xdr:rowOff>
    </xdr:from>
    <xdr:ext cx="249299" cy="259045"/>
    <xdr:sp macro="" textlink="">
      <xdr:nvSpPr>
        <xdr:cNvPr id="731" name="テキスト ボックス 730"/>
        <xdr:cNvSpPr txBox="1"/>
      </xdr:nvSpPr>
      <xdr:spPr>
        <a:xfrm>
          <a:off x="19420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32" name="フローチャート: 判断 731"/>
        <xdr:cNvSpPr/>
      </xdr:nvSpPr>
      <xdr:spPr>
        <a:xfrm>
          <a:off x="18605500" y="6489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38</xdr:row>
      <xdr:rowOff>67327</xdr:rowOff>
    </xdr:from>
    <xdr:ext cx="249299" cy="259045"/>
    <xdr:sp macro="" textlink="">
      <xdr:nvSpPr>
        <xdr:cNvPr id="733" name="テキスト ボックス 732"/>
        <xdr:cNvSpPr txBox="1"/>
      </xdr:nvSpPr>
      <xdr:spPr>
        <a:xfrm>
          <a:off x="185316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34" name="テキスト ボックス 73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35" name="テキスト ボックス 73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36" name="テキスト ボックス 73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37" name="テキスト ボックス 73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38" name="テキスト ボックス 73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146050</xdr:rowOff>
    </xdr:from>
    <xdr:to>
      <xdr:col>116</xdr:col>
      <xdr:colOff>114300</xdr:colOff>
      <xdr:row>38</xdr:row>
      <xdr:rowOff>76200</xdr:rowOff>
    </xdr:to>
    <xdr:sp macro="" textlink="">
      <xdr:nvSpPr>
        <xdr:cNvPr id="739" name="楕円 738"/>
        <xdr:cNvSpPr/>
      </xdr:nvSpPr>
      <xdr:spPr>
        <a:xfrm>
          <a:off x="221107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67327</xdr:rowOff>
    </xdr:from>
    <xdr:ext cx="249299" cy="259045"/>
    <xdr:sp macro="" textlink="">
      <xdr:nvSpPr>
        <xdr:cNvPr id="740" name="諸支出金該当値テキスト"/>
        <xdr:cNvSpPr txBox="1"/>
      </xdr:nvSpPr>
      <xdr:spPr>
        <a:xfrm>
          <a:off x="22212300" y="64109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146050</xdr:rowOff>
    </xdr:from>
    <xdr:to>
      <xdr:col>112</xdr:col>
      <xdr:colOff>38100</xdr:colOff>
      <xdr:row>38</xdr:row>
      <xdr:rowOff>76200</xdr:rowOff>
    </xdr:to>
    <xdr:sp macro="" textlink="">
      <xdr:nvSpPr>
        <xdr:cNvPr id="741" name="楕円 740"/>
        <xdr:cNvSpPr/>
      </xdr:nvSpPr>
      <xdr:spPr>
        <a:xfrm>
          <a:off x="21272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38</xdr:row>
      <xdr:rowOff>67327</xdr:rowOff>
    </xdr:from>
    <xdr:ext cx="249299" cy="259045"/>
    <xdr:sp macro="" textlink="">
      <xdr:nvSpPr>
        <xdr:cNvPr id="742" name="テキスト ボックス 741"/>
        <xdr:cNvSpPr txBox="1"/>
      </xdr:nvSpPr>
      <xdr:spPr>
        <a:xfrm>
          <a:off x="21185950" y="658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146050</xdr:rowOff>
    </xdr:from>
    <xdr:to>
      <xdr:col>107</xdr:col>
      <xdr:colOff>101600</xdr:colOff>
      <xdr:row>38</xdr:row>
      <xdr:rowOff>76200</xdr:rowOff>
    </xdr:to>
    <xdr:sp macro="" textlink="">
      <xdr:nvSpPr>
        <xdr:cNvPr id="743" name="楕円 742"/>
        <xdr:cNvSpPr/>
      </xdr:nvSpPr>
      <xdr:spPr>
        <a:xfrm>
          <a:off x="20383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36</xdr:row>
      <xdr:rowOff>92727</xdr:rowOff>
    </xdr:from>
    <xdr:ext cx="249299" cy="259045"/>
    <xdr:sp macro="" textlink="">
      <xdr:nvSpPr>
        <xdr:cNvPr id="744" name="テキスト ボックス 743"/>
        <xdr:cNvSpPr txBox="1"/>
      </xdr:nvSpPr>
      <xdr:spPr>
        <a:xfrm>
          <a:off x="20309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146050</xdr:rowOff>
    </xdr:from>
    <xdr:to>
      <xdr:col>102</xdr:col>
      <xdr:colOff>165100</xdr:colOff>
      <xdr:row>38</xdr:row>
      <xdr:rowOff>76200</xdr:rowOff>
    </xdr:to>
    <xdr:sp macro="" textlink="">
      <xdr:nvSpPr>
        <xdr:cNvPr id="745" name="楕円 744"/>
        <xdr:cNvSpPr/>
      </xdr:nvSpPr>
      <xdr:spPr>
        <a:xfrm>
          <a:off x="19494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36</xdr:row>
      <xdr:rowOff>92727</xdr:rowOff>
    </xdr:from>
    <xdr:ext cx="249299" cy="259045"/>
    <xdr:sp macro="" textlink="">
      <xdr:nvSpPr>
        <xdr:cNvPr id="746" name="テキスト ボックス 745"/>
        <xdr:cNvSpPr txBox="1"/>
      </xdr:nvSpPr>
      <xdr:spPr>
        <a:xfrm>
          <a:off x="19420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146050</xdr:rowOff>
    </xdr:from>
    <xdr:to>
      <xdr:col>98</xdr:col>
      <xdr:colOff>38100</xdr:colOff>
      <xdr:row>38</xdr:row>
      <xdr:rowOff>76200</xdr:rowOff>
    </xdr:to>
    <xdr:sp macro="" textlink="">
      <xdr:nvSpPr>
        <xdr:cNvPr id="747" name="楕円 746"/>
        <xdr:cNvSpPr/>
      </xdr:nvSpPr>
      <xdr:spPr>
        <a:xfrm>
          <a:off x="18605500" y="648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36</xdr:row>
      <xdr:rowOff>92727</xdr:rowOff>
    </xdr:from>
    <xdr:ext cx="249299" cy="259045"/>
    <xdr:sp macro="" textlink="">
      <xdr:nvSpPr>
        <xdr:cNvPr id="748" name="テキスト ボックス 747"/>
        <xdr:cNvSpPr txBox="1"/>
      </xdr:nvSpPr>
      <xdr:spPr>
        <a:xfrm>
          <a:off x="18531650" y="626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49" name="正方形/長方形 74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98</xdr:col>
      <xdr:colOff>127000</xdr:colOff>
      <xdr:row>45</xdr:row>
      <xdr:rowOff>57150</xdr:rowOff>
    </xdr:from>
    <xdr:to>
      <xdr:col>106</xdr:col>
      <xdr:colOff>127000</xdr:colOff>
      <xdr:row>46</xdr:row>
      <xdr:rowOff>139700</xdr:rowOff>
    </xdr:to>
    <xdr:sp macro="" textlink="">
      <xdr:nvSpPr>
        <xdr:cNvPr id="750" name="正方形/長方形 749"/>
        <xdr:cNvSpPr/>
      </xdr:nvSpPr>
      <xdr:spPr>
        <a:xfrm>
          <a:off x="18796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グループ内順位</a:t>
          </a:r>
        </a:p>
      </xdr:txBody>
    </xdr:sp>
    <xdr:clientData/>
  </xdr:twoCellAnchor>
  <xdr:twoCellAnchor>
    <xdr:from>
      <xdr:col>98</xdr:col>
      <xdr:colOff>127000</xdr:colOff>
      <xdr:row>46</xdr:row>
      <xdr:rowOff>88900</xdr:rowOff>
    </xdr:from>
    <xdr:to>
      <xdr:col>106</xdr:col>
      <xdr:colOff>127000</xdr:colOff>
      <xdr:row>48</xdr:row>
      <xdr:rowOff>0</xdr:rowOff>
    </xdr:to>
    <xdr:sp macro="" textlink="">
      <xdr:nvSpPr>
        <xdr:cNvPr id="751" name="正方形/長方形 750"/>
        <xdr:cNvSpPr/>
      </xdr:nvSpPr>
      <xdr:spPr>
        <a:xfrm>
          <a:off x="18796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107</xdr:col>
      <xdr:colOff>63500</xdr:colOff>
      <xdr:row>45</xdr:row>
      <xdr:rowOff>57150</xdr:rowOff>
    </xdr:from>
    <xdr:to>
      <xdr:col>115</xdr:col>
      <xdr:colOff>63500</xdr:colOff>
      <xdr:row>46</xdr:row>
      <xdr:rowOff>139700</xdr:rowOff>
    </xdr:to>
    <xdr:sp macro="" textlink="">
      <xdr:nvSpPr>
        <xdr:cNvPr id="752" name="正方形/長方形 751"/>
        <xdr:cNvSpPr/>
      </xdr:nvSpPr>
      <xdr:spPr>
        <a:xfrm>
          <a:off x="204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都道府県平均</a:t>
          </a:r>
        </a:p>
      </xdr:txBody>
    </xdr:sp>
    <xdr:clientData/>
  </xdr:twoCellAnchor>
  <xdr:twoCellAnchor>
    <xdr:from>
      <xdr:col>107</xdr:col>
      <xdr:colOff>63500</xdr:colOff>
      <xdr:row>46</xdr:row>
      <xdr:rowOff>88900</xdr:rowOff>
    </xdr:from>
    <xdr:to>
      <xdr:col>115</xdr:col>
      <xdr:colOff>63500</xdr:colOff>
      <xdr:row>48</xdr:row>
      <xdr:rowOff>0</xdr:rowOff>
    </xdr:to>
    <xdr:sp macro="" textlink="">
      <xdr:nvSpPr>
        <xdr:cNvPr id="753" name="正方形/長方形 752"/>
        <xdr:cNvSpPr/>
      </xdr:nvSpPr>
      <xdr:spPr>
        <a:xfrm>
          <a:off x="204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54" name="正方形/長方形 753"/>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55" name="テキスト ボックス 754"/>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56" name="直線コネクタ 755"/>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57" name="直線コネクタ 75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58" name="テキスト ボックス 757"/>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60" name="テキスト ボックス 759"/>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6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62" name="直線コネクタ 761"/>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63"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4" name="直線コネクタ 76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65"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66" name="直線コネクタ 76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67" name="直線コネクタ 766"/>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68"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69" name="フローチャート: 判断 768"/>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70" name="直線コネクタ 769"/>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71" name="フローチャート: 判断 770"/>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55</xdr:row>
      <xdr:rowOff>10177</xdr:rowOff>
    </xdr:from>
    <xdr:ext cx="249299" cy="259045"/>
    <xdr:sp macro="" textlink="">
      <xdr:nvSpPr>
        <xdr:cNvPr id="772" name="テキスト ボックス 771"/>
        <xdr:cNvSpPr txBox="1"/>
      </xdr:nvSpPr>
      <xdr:spPr>
        <a:xfrm>
          <a:off x="211859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73" name="直線コネクタ 772"/>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74" name="フローチャート: 判断 773"/>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75" name="テキスト ボックス 774"/>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76" name="直線コネクタ 775"/>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77" name="フローチャート: 判断 776"/>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78" name="テキスト ボックス 777"/>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79" name="フローチャート: 判断 778"/>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80" name="テキスト ボックス 779"/>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6" name="楕円 785"/>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787"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788" name="楕円 787"/>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40450</xdr:colOff>
      <xdr:row>53</xdr:row>
      <xdr:rowOff>35577</xdr:rowOff>
    </xdr:from>
    <xdr:ext cx="249299" cy="259045"/>
    <xdr:sp macro="" textlink="">
      <xdr:nvSpPr>
        <xdr:cNvPr id="789" name="テキスト ボックス 788"/>
        <xdr:cNvSpPr txBox="1"/>
      </xdr:nvSpPr>
      <xdr:spPr>
        <a:xfrm>
          <a:off x="211859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790" name="楕円 789"/>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791" name="テキスト ボックス 790"/>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792" name="楕円 791"/>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793" name="テキスト ボックス 792"/>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4" name="楕円 793"/>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795" name="テキスト ボックス 794"/>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796" name="正方形/長方形 79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797" name="正方形/長方形 79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798" name="テキスト ボックス 79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・教育費は、住民一人当たり</a:t>
          </a:r>
          <a:r>
            <a:rPr kumimoji="1" lang="en-US" altLang="ja-JP" sz="1300">
              <a:latin typeface="ＭＳ Ｐゴシック" panose="020B0600070205080204" pitchFamily="50" charset="-128"/>
              <a:ea typeface="ＭＳ Ｐゴシック" panose="020B0600070205080204" pitchFamily="50" charset="-128"/>
            </a:rPr>
            <a:t>92,783</a:t>
          </a:r>
          <a:r>
            <a:rPr kumimoji="1" lang="ja-JP" altLang="en-US" sz="1300">
              <a:latin typeface="ＭＳ Ｐゴシック" panose="020B0600070205080204" pitchFamily="50" charset="-128"/>
              <a:ea typeface="ＭＳ Ｐゴシック" panose="020B0600070205080204" pitchFamily="50" charset="-128"/>
            </a:rPr>
            <a:t>円となっており、校舎等の長寿命化や国体関連経費の増等により平成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・民生費は、住民一人当たり</a:t>
          </a:r>
          <a:r>
            <a:rPr kumimoji="1" lang="en-US" altLang="ja-JP" sz="1300">
              <a:latin typeface="ＭＳ Ｐゴシック" panose="020B0600070205080204" pitchFamily="50" charset="-128"/>
              <a:ea typeface="ＭＳ Ｐゴシック" panose="020B0600070205080204" pitchFamily="50" charset="-128"/>
            </a:rPr>
            <a:t>56,309</a:t>
          </a:r>
          <a:r>
            <a:rPr kumimoji="1" lang="ja-JP" altLang="en-US" sz="1300">
              <a:latin typeface="ＭＳ Ｐゴシック" panose="020B0600070205080204" pitchFamily="50" charset="-128"/>
              <a:ea typeface="ＭＳ Ｐゴシック" panose="020B0600070205080204" pitchFamily="50" charset="-128"/>
            </a:rPr>
            <a:t>円となっており、国民健康保険財政安定化基金の積み立ての減等により平成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年度は減となった。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・土木費は、住民一人当たり</a:t>
          </a:r>
          <a:r>
            <a:rPr kumimoji="1" lang="en-US" altLang="ja-JP" sz="1300">
              <a:latin typeface="ＭＳ Ｐゴシック" panose="020B0600070205080204" pitchFamily="50" charset="-128"/>
              <a:ea typeface="ＭＳ Ｐゴシック" panose="020B0600070205080204" pitchFamily="50" charset="-128"/>
            </a:rPr>
            <a:t>48,191</a:t>
          </a:r>
          <a:r>
            <a:rPr kumimoji="1" lang="ja-JP" altLang="en-US" sz="1300">
              <a:latin typeface="ＭＳ Ｐゴシック" panose="020B0600070205080204" pitchFamily="50" charset="-128"/>
              <a:ea typeface="ＭＳ Ｐゴシック" panose="020B0600070205080204" pitchFamily="50" charset="-128"/>
            </a:rPr>
            <a:t>円となっており、国体開催の拠点である総合スポーツゾーン整備の増等により３年連続で増となった。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・商工費は、住民一人当たり</a:t>
          </a:r>
          <a:r>
            <a:rPr kumimoji="1" lang="en-US" altLang="ja-JP" sz="1300">
              <a:latin typeface="ＭＳ Ｐゴシック" panose="020B0600070205080204" pitchFamily="50" charset="-128"/>
              <a:ea typeface="ＭＳ Ｐゴシック" panose="020B0600070205080204" pitchFamily="50" charset="-128"/>
            </a:rPr>
            <a:t>26,452</a:t>
          </a:r>
          <a:r>
            <a:rPr kumimoji="1" lang="ja-JP" altLang="en-US" sz="1300">
              <a:latin typeface="ＭＳ Ｐゴシック" panose="020B0600070205080204" pitchFamily="50" charset="-128"/>
              <a:ea typeface="ＭＳ Ｐゴシック" panose="020B0600070205080204" pitchFamily="50" charset="-128"/>
            </a:rPr>
            <a:t>円となっており、県内中小企業の資金需要の減少に伴う制度金融貸付金の減などにより、平成</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年度以降減となっている。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8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84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84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84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84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84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84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84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84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栃木県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a:extLst>
            <a:ext uri="{FF2B5EF4-FFF2-40B4-BE49-F238E27FC236}">
              <a16:creationId xmlns:a16="http://schemas.microsoft.com/office/drawing/2014/main" id="{00000000-0008-0000-0000-00000D840000}"/>
            </a:ext>
          </a:extLst>
        </xdr:cNvPr>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a:extLst>
            <a:ext uri="{FF2B5EF4-FFF2-40B4-BE49-F238E27FC236}">
              <a16:creationId xmlns:a16="http://schemas.microsoft.com/office/drawing/2014/main" id="{00000000-0008-0000-0000-000010000000}"/>
            </a:ext>
          </a:extLst>
        </xdr:cNvPr>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年度の財政調整基金残高が前年度より減少（</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14,498</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14,529</a:t>
          </a:r>
          <a:r>
            <a:rPr kumimoji="1" lang="ja-JP" altLang="en-US" sz="1400">
              <a:latin typeface="ＭＳ ゴシック" pitchFamily="49" charset="-128"/>
              <a:ea typeface="ＭＳ ゴシック" pitchFamily="49" charset="-128"/>
            </a:rPr>
            <a:t>百万円）したが、標準財政規模も減少（</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442,051</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443,259</a:t>
          </a:r>
          <a:r>
            <a:rPr kumimoji="1" lang="ja-JP" altLang="en-US" sz="1400">
              <a:latin typeface="ＭＳ ゴシック" pitchFamily="49" charset="-128"/>
              <a:ea typeface="ＭＳ ゴシック" pitchFamily="49" charset="-128"/>
            </a:rPr>
            <a:t>百万円）したことにより、基金残高の比率は同水準となった。</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・実質収支額は黒字（</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4,660</a:t>
          </a:r>
          <a:r>
            <a:rPr kumimoji="1" lang="ja-JP" altLang="en-US" sz="1400">
              <a:latin typeface="ＭＳ ゴシック" pitchFamily="49" charset="-128"/>
              <a:ea typeface="ＭＳ ゴシック" pitchFamily="49" charset="-128"/>
            </a:rPr>
            <a:t>百万円、</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a:t>
          </a:r>
          <a:r>
            <a:rPr kumimoji="1" lang="en-US" altLang="ja-JP" sz="1400">
              <a:latin typeface="ＭＳ ゴシック" pitchFamily="49" charset="-128"/>
              <a:ea typeface="ＭＳ ゴシック" pitchFamily="49" charset="-128"/>
            </a:rPr>
            <a:t>6,583</a:t>
          </a:r>
          <a:r>
            <a:rPr kumimoji="1" lang="ja-JP" altLang="en-US" sz="1400">
              <a:latin typeface="ＭＳ ゴシック" pitchFamily="49" charset="-128"/>
              <a:ea typeface="ＭＳ ゴシック" pitchFamily="49" charset="-128"/>
            </a:rPr>
            <a:t>百万円）を続けているが前年度を下回ったため、比率も減少した。</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B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B4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B4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B4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B4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B4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anose="020B0609070205080204" pitchFamily="49" charset="-128"/>
              <a:ea typeface="ＭＳ ゴシック" panose="020B0609070205080204" pitchFamily="49" charset="-128"/>
            </a:rPr>
            <a:t>栃木県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a:extLst>
            <a:ext uri="{FF2B5EF4-FFF2-40B4-BE49-F238E27FC236}">
              <a16:creationId xmlns:a16="http://schemas.microsoft.com/office/drawing/2014/main" id="{00000000-0008-0000-0100-000009B40000}"/>
            </a:ext>
          </a:extLst>
        </xdr:cNvPr>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・全ての会計おいて黒字となっており、連結実質赤字比率は算定されていない。</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年度は、行政経費の削減や歳入の確保などにより、普通会計においては</a:t>
          </a:r>
          <a:r>
            <a:rPr kumimoji="1" lang="en-US" altLang="ja-JP" sz="1400">
              <a:latin typeface="ＭＳ ゴシック" pitchFamily="49" charset="-128"/>
              <a:ea typeface="ＭＳ ゴシック" pitchFamily="49" charset="-128"/>
            </a:rPr>
            <a:t>47</a:t>
          </a:r>
          <a:r>
            <a:rPr kumimoji="1" lang="ja-JP" altLang="en-US" sz="1400">
              <a:latin typeface="ＭＳ ゴシック" pitchFamily="49" charset="-128"/>
              <a:ea typeface="ＭＳ ゴシック" pitchFamily="49" charset="-128"/>
            </a:rPr>
            <a:t>億円の黒字となっている。</a:t>
          </a:r>
          <a:endParaRPr kumimoji="1" lang="en-US" altLang="ja-JP" sz="1400">
            <a:latin typeface="ＭＳ ゴシック" pitchFamily="49" charset="-128"/>
            <a:ea typeface="ＭＳ ゴシック" pitchFamily="49" charset="-128"/>
          </a:endParaRPr>
        </a:p>
        <a:p>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・公営企業においては、水道事業会計や電気事業会計における純利益の確保などにより、</a:t>
          </a:r>
          <a:r>
            <a:rPr kumimoji="1" lang="en-US" altLang="ja-JP" sz="1400">
              <a:latin typeface="ＭＳ ゴシック" pitchFamily="49" charset="-128"/>
              <a:ea typeface="ＭＳ ゴシック" pitchFamily="49" charset="-128"/>
            </a:rPr>
            <a:t>169</a:t>
          </a:r>
          <a:r>
            <a:rPr kumimoji="1" lang="ja-JP" altLang="en-US" sz="1400">
              <a:latin typeface="ＭＳ ゴシック" pitchFamily="49" charset="-128"/>
              <a:ea typeface="ＭＳ ゴシック" pitchFamily="49" charset="-128"/>
            </a:rPr>
            <a:t>億円の黒字となっている。</a:t>
          </a:r>
          <a:endParaRPr kumimoji="1" lang="en-US" altLang="ja-JP" sz="1400">
            <a:latin typeface="ＭＳ ゴシック" pitchFamily="49" charset="-128"/>
            <a:ea typeface="ＭＳ ゴシック" pitchFamily="49" charset="-128"/>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6_&#20844;&#20250;&#35336;&#20418;/14&#12304;&#22823;&#20998;&#39006;&#12305;&#22320;&#26041;&#20844;&#20250;&#35336;/40&#12304;&#20013;&#20998;&#39006;&#12305;&#29031;&#20250;&#12539;&#22238;&#31572;/12&#12304;&#23567;&#20998;&#39006;&#65306;03&#24259;&#12305;&#12289;&#12304;&#23567;&#20998;&#39006;&#65306;2023.3.31%20&#24259;&#12305;&#20196;&#21644;&#65298;&#24180;&#24230;&#29031;&#20250;&#12539;&#22238;&#31572;/200410%20&#12473;&#12488;&#12483;&#12463;&#24773;&#22577;&#35519;&#26619;/09%20&#20844;&#34920;/&#9733;&#20844;&#34920;&#29992;&#12501;&#12449;&#12452;&#12523;/&#37117;&#36947;&#24220;&#30476;/&#12304;&#36001;&#25919;&#29366;&#27841;&#36039;&#26009;&#38598;&#12305;_090000_&#26627;&#26408;&#30476;_2018(2&#22238;&#3044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H26</v>
          </cell>
          <cell r="BX50" t="str">
            <v>H27</v>
          </cell>
          <cell r="CF50" t="str">
            <v>H28</v>
          </cell>
          <cell r="CN50" t="str">
            <v>H29</v>
          </cell>
          <cell r="CV50" t="str">
            <v>H30</v>
          </cell>
        </row>
        <row r="51">
          <cell r="AN51" t="str">
            <v>当該団体値</v>
          </cell>
          <cell r="CF51">
            <v>100.5</v>
          </cell>
          <cell r="CN51">
            <v>98.4</v>
          </cell>
          <cell r="CV51">
            <v>99.6</v>
          </cell>
        </row>
        <row r="53">
          <cell r="CF53">
            <v>65.3</v>
          </cell>
          <cell r="CN53">
            <v>65.400000000000006</v>
          </cell>
          <cell r="CV53">
            <v>65.599999999999994</v>
          </cell>
        </row>
        <row r="55">
          <cell r="AN55" t="str">
            <v>グループ内平均値</v>
          </cell>
          <cell r="CF55">
            <v>196.2</v>
          </cell>
          <cell r="CN55">
            <v>198</v>
          </cell>
          <cell r="CV55">
            <v>195.2</v>
          </cell>
        </row>
        <row r="57">
          <cell r="CF57">
            <v>57.3</v>
          </cell>
          <cell r="CN57">
            <v>60.1</v>
          </cell>
          <cell r="CV57">
            <v>60.7</v>
          </cell>
        </row>
        <row r="72">
          <cell r="BP72" t="str">
            <v>H26</v>
          </cell>
          <cell r="BX72" t="str">
            <v>H27</v>
          </cell>
          <cell r="CF72" t="str">
            <v>H28</v>
          </cell>
          <cell r="CN72" t="str">
            <v>H29</v>
          </cell>
          <cell r="CV72" t="str">
            <v>H30</v>
          </cell>
        </row>
        <row r="73">
          <cell r="AN73" t="str">
            <v>当該団体値</v>
          </cell>
          <cell r="BP73">
            <v>106.2</v>
          </cell>
          <cell r="BX73">
            <v>99.8</v>
          </cell>
          <cell r="CF73">
            <v>100.5</v>
          </cell>
          <cell r="CN73">
            <v>98.4</v>
          </cell>
          <cell r="CV73">
            <v>99.6</v>
          </cell>
        </row>
        <row r="75">
          <cell r="BP75">
            <v>11.6</v>
          </cell>
          <cell r="BX75">
            <v>11.5</v>
          </cell>
          <cell r="CF75">
            <v>11.1</v>
          </cell>
          <cell r="CN75">
            <v>10.6</v>
          </cell>
          <cell r="CV75">
            <v>10.1</v>
          </cell>
        </row>
        <row r="77">
          <cell r="AN77" t="str">
            <v>グループ内平均値</v>
          </cell>
          <cell r="BP77">
            <v>209.6</v>
          </cell>
          <cell r="BX77">
            <v>196.3</v>
          </cell>
          <cell r="CF77">
            <v>196.2</v>
          </cell>
          <cell r="CN77">
            <v>198</v>
          </cell>
          <cell r="CV77">
            <v>195.2</v>
          </cell>
        </row>
        <row r="79">
          <cell r="BP79">
            <v>14.3</v>
          </cell>
          <cell r="BX79">
            <v>14</v>
          </cell>
          <cell r="CF79">
            <v>13.3</v>
          </cell>
          <cell r="CN79">
            <v>12.7</v>
          </cell>
          <cell r="CV79">
            <v>12.3</v>
          </cell>
        </row>
      </sheetData>
      <sheetData sheetId="1" refreshError="1"/>
      <sheetData sheetId="2"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zoomScale="70" zoomScaleNormal="70" workbookViewId="0"/>
  </sheetViews>
  <sheetFormatPr defaultColWidth="0" defaultRowHeight="11" zeroHeight="1" x14ac:dyDescent="0.2"/>
  <cols>
    <col min="1" max="11" width="2.08984375" style="159" customWidth="1"/>
    <col min="12" max="12" width="2.26953125" style="159" customWidth="1"/>
    <col min="13" max="17" width="2.36328125" style="159" customWidth="1"/>
    <col min="18" max="119" width="2.08984375" style="159" customWidth="1"/>
    <col min="120" max="16384" width="0" style="159" hidden="1"/>
  </cols>
  <sheetData>
    <row r="1" spans="1:119" ht="33" customHeight="1" x14ac:dyDescent="0.2">
      <c r="A1" s="157"/>
      <c r="B1" s="578" t="s">
        <v>78</v>
      </c>
      <c r="C1" s="578"/>
      <c r="D1" s="578"/>
      <c r="E1" s="578"/>
      <c r="F1" s="578"/>
      <c r="G1" s="578"/>
      <c r="H1" s="578"/>
      <c r="I1" s="578"/>
      <c r="J1" s="578"/>
      <c r="K1" s="578"/>
      <c r="L1" s="578"/>
      <c r="M1" s="578"/>
      <c r="N1" s="578"/>
      <c r="O1" s="578"/>
      <c r="P1" s="578"/>
      <c r="Q1" s="578"/>
      <c r="R1" s="578"/>
      <c r="S1" s="578"/>
      <c r="T1" s="578"/>
      <c r="U1" s="578"/>
      <c r="V1" s="578"/>
      <c r="W1" s="578"/>
      <c r="X1" s="578"/>
      <c r="Y1" s="578"/>
      <c r="Z1" s="578"/>
      <c r="AA1" s="578"/>
      <c r="AB1" s="578"/>
      <c r="AC1" s="578"/>
      <c r="AD1" s="578"/>
      <c r="AE1" s="578"/>
      <c r="AF1" s="578"/>
      <c r="AG1" s="578"/>
      <c r="AH1" s="578"/>
      <c r="AI1" s="578"/>
      <c r="AJ1" s="578"/>
      <c r="AK1" s="578"/>
      <c r="AL1" s="578"/>
      <c r="AM1" s="578"/>
      <c r="AN1" s="578"/>
      <c r="AO1" s="578"/>
      <c r="AP1" s="578"/>
      <c r="AQ1" s="578"/>
      <c r="AR1" s="578"/>
      <c r="AS1" s="578"/>
      <c r="AT1" s="578"/>
      <c r="AU1" s="578"/>
      <c r="AV1" s="578"/>
      <c r="AW1" s="578"/>
      <c r="AX1" s="578"/>
      <c r="AY1" s="578"/>
      <c r="AZ1" s="578"/>
      <c r="BA1" s="578"/>
      <c r="BB1" s="578"/>
      <c r="BC1" s="578"/>
      <c r="BD1" s="578"/>
      <c r="BE1" s="578"/>
      <c r="BF1" s="578"/>
      <c r="BG1" s="578"/>
      <c r="BH1" s="578"/>
      <c r="BI1" s="578"/>
      <c r="BJ1" s="578"/>
      <c r="BK1" s="578"/>
      <c r="BL1" s="578"/>
      <c r="BM1" s="578"/>
      <c r="BN1" s="578"/>
      <c r="BO1" s="578"/>
      <c r="BP1" s="578"/>
      <c r="BQ1" s="578"/>
      <c r="BR1" s="578"/>
      <c r="BS1" s="578"/>
      <c r="BT1" s="578"/>
      <c r="BU1" s="578"/>
      <c r="BV1" s="578"/>
      <c r="BW1" s="578"/>
      <c r="BX1" s="578"/>
      <c r="BY1" s="578"/>
      <c r="BZ1" s="578"/>
      <c r="CA1" s="578"/>
      <c r="CB1" s="578"/>
      <c r="CC1" s="578"/>
      <c r="CD1" s="578"/>
      <c r="CE1" s="578"/>
      <c r="CF1" s="578"/>
      <c r="CG1" s="578"/>
      <c r="CH1" s="578"/>
      <c r="CI1" s="578"/>
      <c r="CJ1" s="578"/>
      <c r="CK1" s="578"/>
      <c r="CL1" s="578"/>
      <c r="CM1" s="578"/>
      <c r="CN1" s="578"/>
      <c r="CO1" s="578"/>
      <c r="CP1" s="578"/>
      <c r="CQ1" s="578"/>
      <c r="CR1" s="578"/>
      <c r="CS1" s="578"/>
      <c r="CT1" s="578"/>
      <c r="CU1" s="578"/>
      <c r="CV1" s="578"/>
      <c r="CW1" s="578"/>
      <c r="CX1" s="578"/>
      <c r="CY1" s="578"/>
      <c r="CZ1" s="578"/>
      <c r="DA1" s="578"/>
      <c r="DB1" s="578"/>
      <c r="DC1" s="578"/>
      <c r="DD1" s="578"/>
      <c r="DE1" s="578"/>
      <c r="DF1" s="578"/>
      <c r="DG1" s="578"/>
      <c r="DH1" s="578"/>
      <c r="DI1" s="578"/>
      <c r="DJ1" s="158"/>
      <c r="DK1" s="158"/>
      <c r="DL1" s="158"/>
      <c r="DM1" s="158"/>
      <c r="DN1" s="158"/>
      <c r="DO1" s="158"/>
    </row>
    <row r="2" spans="1:119" ht="24" thickBot="1" x14ac:dyDescent="0.25">
      <c r="A2" s="157"/>
      <c r="B2" s="160" t="s">
        <v>79</v>
      </c>
      <c r="C2" s="161"/>
      <c r="D2" s="157"/>
      <c r="E2" s="157"/>
      <c r="F2" s="157"/>
      <c r="G2" s="157"/>
      <c r="H2" s="157"/>
      <c r="I2" s="157"/>
      <c r="J2" s="157"/>
      <c r="K2" s="157"/>
      <c r="L2" s="157"/>
      <c r="M2" s="157"/>
      <c r="N2" s="157"/>
      <c r="O2" s="157"/>
      <c r="P2" s="157"/>
      <c r="Q2" s="157"/>
      <c r="R2" s="157"/>
      <c r="S2" s="157"/>
      <c r="T2" s="157"/>
      <c r="U2" s="157"/>
      <c r="V2" s="157"/>
      <c r="W2" s="157"/>
      <c r="X2" s="157"/>
      <c r="Y2" s="157"/>
      <c r="Z2" s="157"/>
      <c r="AA2" s="157"/>
      <c r="AB2" s="157"/>
      <c r="AC2" s="157"/>
      <c r="AD2" s="157"/>
      <c r="AE2" s="157"/>
      <c r="AF2" s="157"/>
      <c r="AG2" s="157"/>
      <c r="AH2" s="157"/>
      <c r="AI2" s="157"/>
      <c r="AJ2" s="157"/>
      <c r="AK2" s="157"/>
      <c r="AL2" s="157"/>
      <c r="AM2" s="157"/>
      <c r="AN2" s="157"/>
      <c r="AO2" s="157"/>
      <c r="AP2" s="157"/>
      <c r="AQ2" s="157"/>
      <c r="AR2" s="157"/>
      <c r="AS2" s="157"/>
      <c r="AT2" s="157"/>
      <c r="AU2" s="157"/>
      <c r="AV2" s="157"/>
      <c r="AW2" s="157"/>
      <c r="AX2" s="157"/>
      <c r="AY2" s="157"/>
      <c r="AZ2" s="157"/>
      <c r="BA2" s="157"/>
      <c r="BB2" s="157"/>
      <c r="BC2" s="157"/>
      <c r="BD2" s="157"/>
      <c r="BE2" s="157"/>
      <c r="BF2" s="157"/>
      <c r="BG2" s="157"/>
      <c r="BH2" s="157"/>
      <c r="BI2" s="157"/>
      <c r="BJ2" s="157"/>
      <c r="BK2" s="157"/>
      <c r="BL2" s="157"/>
      <c r="BM2" s="157"/>
      <c r="BN2" s="157"/>
      <c r="BO2" s="157"/>
      <c r="BP2" s="157"/>
      <c r="BQ2" s="157"/>
      <c r="BR2" s="157"/>
      <c r="BS2" s="157"/>
      <c r="BT2" s="157"/>
      <c r="BU2" s="157"/>
      <c r="BV2" s="157"/>
      <c r="BW2" s="157"/>
      <c r="BX2" s="157"/>
      <c r="BY2" s="157"/>
      <c r="BZ2" s="157"/>
      <c r="CA2" s="157"/>
      <c r="CB2" s="157"/>
      <c r="CC2" s="157"/>
      <c r="CD2" s="157"/>
      <c r="CE2" s="157"/>
      <c r="CF2" s="157"/>
      <c r="CG2" s="157"/>
      <c r="CH2" s="157"/>
      <c r="CI2" s="157"/>
      <c r="CJ2" s="157"/>
      <c r="CK2" s="157"/>
      <c r="CL2" s="157"/>
      <c r="CM2" s="157"/>
      <c r="CN2" s="157"/>
      <c r="CO2" s="157"/>
      <c r="CP2" s="157"/>
      <c r="CQ2" s="157"/>
      <c r="CR2" s="157"/>
      <c r="CS2" s="157"/>
      <c r="CT2" s="157"/>
      <c r="CU2" s="157"/>
      <c r="CV2" s="157"/>
      <c r="CW2" s="157"/>
      <c r="CX2" s="157"/>
      <c r="CY2" s="157"/>
      <c r="CZ2" s="157"/>
      <c r="DA2" s="157"/>
      <c r="DB2" s="157"/>
      <c r="DC2" s="157"/>
      <c r="DD2" s="157"/>
      <c r="DE2" s="157"/>
      <c r="DF2" s="157"/>
      <c r="DG2" s="157"/>
      <c r="DH2" s="157"/>
      <c r="DI2" s="157"/>
      <c r="DJ2" s="157"/>
      <c r="DK2" s="157"/>
      <c r="DL2" s="157"/>
      <c r="DM2" s="157"/>
      <c r="DN2" s="157"/>
      <c r="DO2" s="157"/>
    </row>
    <row r="3" spans="1:119" ht="18.75" customHeight="1" thickBot="1" x14ac:dyDescent="0.25">
      <c r="A3" s="158"/>
      <c r="B3" s="579" t="s">
        <v>80</v>
      </c>
      <c r="C3" s="550"/>
      <c r="D3" s="551"/>
      <c r="E3" s="551"/>
      <c r="F3" s="551"/>
      <c r="G3" s="551"/>
      <c r="H3" s="551"/>
      <c r="I3" s="551"/>
      <c r="J3" s="551"/>
      <c r="K3" s="551"/>
      <c r="L3" s="551" t="s">
        <v>81</v>
      </c>
      <c r="M3" s="551"/>
      <c r="N3" s="551"/>
      <c r="O3" s="551"/>
      <c r="P3" s="551"/>
      <c r="Q3" s="551"/>
      <c r="R3" s="552"/>
      <c r="S3" s="552"/>
      <c r="T3" s="552"/>
      <c r="U3" s="552"/>
      <c r="V3" s="553"/>
      <c r="W3" s="581" t="s">
        <v>82</v>
      </c>
      <c r="X3" s="582"/>
      <c r="Y3" s="582"/>
      <c r="Z3" s="582"/>
      <c r="AA3" s="582"/>
      <c r="AB3" s="582"/>
      <c r="AC3" s="582"/>
      <c r="AD3" s="582"/>
      <c r="AE3" s="582"/>
      <c r="AF3" s="582"/>
      <c r="AG3" s="582"/>
      <c r="AH3" s="582"/>
      <c r="AI3" s="582"/>
      <c r="AJ3" s="582"/>
      <c r="AK3" s="582"/>
      <c r="AL3" s="582"/>
      <c r="AM3" s="582"/>
      <c r="AN3" s="582"/>
      <c r="AO3" s="582"/>
      <c r="AP3" s="582"/>
      <c r="AQ3" s="582"/>
      <c r="AR3" s="582"/>
      <c r="AS3" s="582"/>
      <c r="AT3" s="582"/>
      <c r="AU3" s="582"/>
      <c r="AV3" s="582"/>
      <c r="AW3" s="582"/>
      <c r="AX3" s="582"/>
      <c r="AY3" s="583"/>
      <c r="AZ3" s="447" t="s">
        <v>1</v>
      </c>
      <c r="BA3" s="448"/>
      <c r="BB3" s="448"/>
      <c r="BC3" s="448"/>
      <c r="BD3" s="448"/>
      <c r="BE3" s="448"/>
      <c r="BF3" s="448"/>
      <c r="BG3" s="448"/>
      <c r="BH3" s="448"/>
      <c r="BI3" s="448"/>
      <c r="BJ3" s="448"/>
      <c r="BK3" s="448"/>
      <c r="BL3" s="448"/>
      <c r="BM3" s="584"/>
      <c r="BN3" s="548" t="s">
        <v>83</v>
      </c>
      <c r="BO3" s="549"/>
      <c r="BP3" s="549"/>
      <c r="BQ3" s="549"/>
      <c r="BR3" s="549"/>
      <c r="BS3" s="549"/>
      <c r="BT3" s="549"/>
      <c r="BU3" s="585"/>
      <c r="BV3" s="548" t="s">
        <v>84</v>
      </c>
      <c r="BW3" s="549"/>
      <c r="BX3" s="549"/>
      <c r="BY3" s="549"/>
      <c r="BZ3" s="549"/>
      <c r="CA3" s="549"/>
      <c r="CB3" s="549"/>
      <c r="CC3" s="585"/>
      <c r="CD3" s="447" t="s">
        <v>1</v>
      </c>
      <c r="CE3" s="448"/>
      <c r="CF3" s="448"/>
      <c r="CG3" s="448"/>
      <c r="CH3" s="448"/>
      <c r="CI3" s="448"/>
      <c r="CJ3" s="448"/>
      <c r="CK3" s="448"/>
      <c r="CL3" s="448"/>
      <c r="CM3" s="448"/>
      <c r="CN3" s="448"/>
      <c r="CO3" s="448"/>
      <c r="CP3" s="448"/>
      <c r="CQ3" s="448"/>
      <c r="CR3" s="448"/>
      <c r="CS3" s="584"/>
      <c r="CT3" s="548" t="s">
        <v>85</v>
      </c>
      <c r="CU3" s="549"/>
      <c r="CV3" s="549"/>
      <c r="CW3" s="549"/>
      <c r="CX3" s="549"/>
      <c r="CY3" s="549"/>
      <c r="CZ3" s="549"/>
      <c r="DA3" s="585"/>
      <c r="DB3" s="548" t="s">
        <v>86</v>
      </c>
      <c r="DC3" s="549"/>
      <c r="DD3" s="549"/>
      <c r="DE3" s="549"/>
      <c r="DF3" s="549"/>
      <c r="DG3" s="549"/>
      <c r="DH3" s="549"/>
      <c r="DI3" s="585"/>
      <c r="DJ3" s="157"/>
      <c r="DK3" s="157"/>
      <c r="DL3" s="157"/>
      <c r="DM3" s="157"/>
      <c r="DN3" s="157"/>
      <c r="DO3" s="157"/>
    </row>
    <row r="4" spans="1:119" ht="18.75" customHeight="1" x14ac:dyDescent="0.2">
      <c r="A4" s="158"/>
      <c r="B4" s="580"/>
      <c r="C4" s="538"/>
      <c r="D4" s="554"/>
      <c r="E4" s="554"/>
      <c r="F4" s="554"/>
      <c r="G4" s="554"/>
      <c r="H4" s="554"/>
      <c r="I4" s="554"/>
      <c r="J4" s="554"/>
      <c r="K4" s="554"/>
      <c r="L4" s="554"/>
      <c r="M4" s="554"/>
      <c r="N4" s="554"/>
      <c r="O4" s="554"/>
      <c r="P4" s="554"/>
      <c r="Q4" s="554"/>
      <c r="R4" s="555"/>
      <c r="S4" s="555"/>
      <c r="T4" s="555"/>
      <c r="U4" s="555"/>
      <c r="V4" s="556"/>
      <c r="W4" s="500" t="s">
        <v>87</v>
      </c>
      <c r="X4" s="501"/>
      <c r="Y4" s="502"/>
      <c r="Z4" s="509" t="s">
        <v>1</v>
      </c>
      <c r="AA4" s="510"/>
      <c r="AB4" s="510"/>
      <c r="AC4" s="510"/>
      <c r="AD4" s="510"/>
      <c r="AE4" s="510"/>
      <c r="AF4" s="510"/>
      <c r="AG4" s="510"/>
      <c r="AH4" s="511"/>
      <c r="AI4" s="509" t="s">
        <v>88</v>
      </c>
      <c r="AJ4" s="559"/>
      <c r="AK4" s="559"/>
      <c r="AL4" s="559"/>
      <c r="AM4" s="559"/>
      <c r="AN4" s="559"/>
      <c r="AO4" s="559"/>
      <c r="AP4" s="560"/>
      <c r="AQ4" s="515" t="s">
        <v>89</v>
      </c>
      <c r="AR4" s="516"/>
      <c r="AS4" s="559"/>
      <c r="AT4" s="559"/>
      <c r="AU4" s="559"/>
      <c r="AV4" s="559"/>
      <c r="AW4" s="559"/>
      <c r="AX4" s="559"/>
      <c r="AY4" s="564"/>
      <c r="AZ4" s="421" t="s">
        <v>90</v>
      </c>
      <c r="BA4" s="422"/>
      <c r="BB4" s="422"/>
      <c r="BC4" s="422"/>
      <c r="BD4" s="422"/>
      <c r="BE4" s="422"/>
      <c r="BF4" s="422"/>
      <c r="BG4" s="422"/>
      <c r="BH4" s="422"/>
      <c r="BI4" s="422"/>
      <c r="BJ4" s="422"/>
      <c r="BK4" s="422"/>
      <c r="BL4" s="422"/>
      <c r="BM4" s="423"/>
      <c r="BN4" s="424">
        <v>752545373</v>
      </c>
      <c r="BO4" s="425"/>
      <c r="BP4" s="425"/>
      <c r="BQ4" s="425"/>
      <c r="BR4" s="425"/>
      <c r="BS4" s="425"/>
      <c r="BT4" s="425"/>
      <c r="BU4" s="426"/>
      <c r="BV4" s="424">
        <v>755740379</v>
      </c>
      <c r="BW4" s="425"/>
      <c r="BX4" s="425"/>
      <c r="BY4" s="425"/>
      <c r="BZ4" s="425"/>
      <c r="CA4" s="425"/>
      <c r="CB4" s="425"/>
      <c r="CC4" s="426"/>
      <c r="CD4" s="533" t="s">
        <v>91</v>
      </c>
      <c r="CE4" s="534"/>
      <c r="CF4" s="534"/>
      <c r="CG4" s="534"/>
      <c r="CH4" s="534"/>
      <c r="CI4" s="534"/>
      <c r="CJ4" s="534"/>
      <c r="CK4" s="534"/>
      <c r="CL4" s="534"/>
      <c r="CM4" s="534"/>
      <c r="CN4" s="534"/>
      <c r="CO4" s="534"/>
      <c r="CP4" s="534"/>
      <c r="CQ4" s="534"/>
      <c r="CR4" s="534"/>
      <c r="CS4" s="535"/>
      <c r="CT4" s="586">
        <v>1.1000000000000001</v>
      </c>
      <c r="CU4" s="587"/>
      <c r="CV4" s="587"/>
      <c r="CW4" s="587"/>
      <c r="CX4" s="587"/>
      <c r="CY4" s="587"/>
      <c r="CZ4" s="587"/>
      <c r="DA4" s="588"/>
      <c r="DB4" s="586">
        <v>1.5</v>
      </c>
      <c r="DC4" s="587"/>
      <c r="DD4" s="587"/>
      <c r="DE4" s="587"/>
      <c r="DF4" s="587"/>
      <c r="DG4" s="587"/>
      <c r="DH4" s="587"/>
      <c r="DI4" s="588"/>
      <c r="DJ4" s="157"/>
      <c r="DK4" s="157"/>
      <c r="DL4" s="157"/>
      <c r="DM4" s="157"/>
      <c r="DN4" s="157"/>
      <c r="DO4" s="157"/>
    </row>
    <row r="5" spans="1:119" ht="18.75" customHeight="1" thickBot="1" x14ac:dyDescent="0.25">
      <c r="A5" s="158"/>
      <c r="B5" s="580"/>
      <c r="C5" s="538"/>
      <c r="D5" s="554"/>
      <c r="E5" s="554"/>
      <c r="F5" s="554"/>
      <c r="G5" s="554"/>
      <c r="H5" s="554"/>
      <c r="I5" s="554"/>
      <c r="J5" s="554"/>
      <c r="K5" s="554"/>
      <c r="L5" s="557"/>
      <c r="M5" s="557"/>
      <c r="N5" s="557"/>
      <c r="O5" s="557"/>
      <c r="P5" s="557"/>
      <c r="Q5" s="557"/>
      <c r="R5" s="512"/>
      <c r="S5" s="512"/>
      <c r="T5" s="512"/>
      <c r="U5" s="512"/>
      <c r="V5" s="558"/>
      <c r="W5" s="503"/>
      <c r="X5" s="504"/>
      <c r="Y5" s="505"/>
      <c r="Z5" s="512"/>
      <c r="AA5" s="513"/>
      <c r="AB5" s="513"/>
      <c r="AC5" s="513"/>
      <c r="AD5" s="513"/>
      <c r="AE5" s="513"/>
      <c r="AF5" s="513"/>
      <c r="AG5" s="513"/>
      <c r="AH5" s="514"/>
      <c r="AI5" s="561"/>
      <c r="AJ5" s="562"/>
      <c r="AK5" s="562"/>
      <c r="AL5" s="562"/>
      <c r="AM5" s="562"/>
      <c r="AN5" s="562"/>
      <c r="AO5" s="562"/>
      <c r="AP5" s="563"/>
      <c r="AQ5" s="561"/>
      <c r="AR5" s="562"/>
      <c r="AS5" s="562"/>
      <c r="AT5" s="562"/>
      <c r="AU5" s="562"/>
      <c r="AV5" s="562"/>
      <c r="AW5" s="562"/>
      <c r="AX5" s="562"/>
      <c r="AY5" s="565"/>
      <c r="AZ5" s="427" t="s">
        <v>92</v>
      </c>
      <c r="BA5" s="428"/>
      <c r="BB5" s="428"/>
      <c r="BC5" s="428"/>
      <c r="BD5" s="428"/>
      <c r="BE5" s="428"/>
      <c r="BF5" s="428"/>
      <c r="BG5" s="428"/>
      <c r="BH5" s="428"/>
      <c r="BI5" s="428"/>
      <c r="BJ5" s="428"/>
      <c r="BK5" s="428"/>
      <c r="BL5" s="428"/>
      <c r="BM5" s="429"/>
      <c r="BN5" s="430">
        <v>739217289</v>
      </c>
      <c r="BO5" s="431"/>
      <c r="BP5" s="431"/>
      <c r="BQ5" s="431"/>
      <c r="BR5" s="431"/>
      <c r="BS5" s="431"/>
      <c r="BT5" s="431"/>
      <c r="BU5" s="432"/>
      <c r="BV5" s="430">
        <v>741534409</v>
      </c>
      <c r="BW5" s="431"/>
      <c r="BX5" s="431"/>
      <c r="BY5" s="431"/>
      <c r="BZ5" s="431"/>
      <c r="CA5" s="431"/>
      <c r="CB5" s="431"/>
      <c r="CC5" s="432"/>
      <c r="CD5" s="477" t="s">
        <v>93</v>
      </c>
      <c r="CE5" s="478"/>
      <c r="CF5" s="478"/>
      <c r="CG5" s="478"/>
      <c r="CH5" s="478"/>
      <c r="CI5" s="478"/>
      <c r="CJ5" s="478"/>
      <c r="CK5" s="478"/>
      <c r="CL5" s="478"/>
      <c r="CM5" s="478"/>
      <c r="CN5" s="478"/>
      <c r="CO5" s="478"/>
      <c r="CP5" s="478"/>
      <c r="CQ5" s="478"/>
      <c r="CR5" s="478"/>
      <c r="CS5" s="479"/>
      <c r="CT5" s="409">
        <v>94.6</v>
      </c>
      <c r="CU5" s="410"/>
      <c r="CV5" s="410"/>
      <c r="CW5" s="410"/>
      <c r="CX5" s="410"/>
      <c r="CY5" s="410"/>
      <c r="CZ5" s="410"/>
      <c r="DA5" s="411"/>
      <c r="DB5" s="409">
        <v>95.7</v>
      </c>
      <c r="DC5" s="410"/>
      <c r="DD5" s="410"/>
      <c r="DE5" s="410"/>
      <c r="DF5" s="410"/>
      <c r="DG5" s="410"/>
      <c r="DH5" s="410"/>
      <c r="DI5" s="411"/>
      <c r="DJ5" s="157"/>
      <c r="DK5" s="157"/>
      <c r="DL5" s="157"/>
      <c r="DM5" s="157"/>
      <c r="DN5" s="157"/>
      <c r="DO5" s="157"/>
    </row>
    <row r="6" spans="1:119" ht="18.75" customHeight="1" x14ac:dyDescent="0.2">
      <c r="A6" s="158"/>
      <c r="B6" s="548" t="s">
        <v>94</v>
      </c>
      <c r="C6" s="549"/>
      <c r="D6" s="549"/>
      <c r="E6" s="549"/>
      <c r="F6" s="549"/>
      <c r="G6" s="549"/>
      <c r="H6" s="549"/>
      <c r="I6" s="549"/>
      <c r="J6" s="549"/>
      <c r="K6" s="550"/>
      <c r="L6" s="551" t="s">
        <v>95</v>
      </c>
      <c r="M6" s="551"/>
      <c r="N6" s="551"/>
      <c r="O6" s="551"/>
      <c r="P6" s="551"/>
      <c r="Q6" s="551"/>
      <c r="R6" s="552"/>
      <c r="S6" s="552"/>
      <c r="T6" s="552"/>
      <c r="U6" s="552"/>
      <c r="V6" s="553"/>
      <c r="W6" s="503"/>
      <c r="X6" s="504"/>
      <c r="Y6" s="505"/>
      <c r="Z6" s="530" t="s">
        <v>96</v>
      </c>
      <c r="AA6" s="531"/>
      <c r="AB6" s="531"/>
      <c r="AC6" s="531"/>
      <c r="AD6" s="531"/>
      <c r="AE6" s="531"/>
      <c r="AF6" s="531"/>
      <c r="AG6" s="531"/>
      <c r="AH6" s="532"/>
      <c r="AI6" s="455">
        <v>1</v>
      </c>
      <c r="AJ6" s="456"/>
      <c r="AK6" s="456"/>
      <c r="AL6" s="456"/>
      <c r="AM6" s="456"/>
      <c r="AN6" s="456"/>
      <c r="AO6" s="456"/>
      <c r="AP6" s="457"/>
      <c r="AQ6" s="455">
        <v>11610</v>
      </c>
      <c r="AR6" s="456"/>
      <c r="AS6" s="456"/>
      <c r="AT6" s="456"/>
      <c r="AU6" s="456"/>
      <c r="AV6" s="456"/>
      <c r="AW6" s="456"/>
      <c r="AX6" s="456"/>
      <c r="AY6" s="458"/>
      <c r="AZ6" s="427" t="s">
        <v>97</v>
      </c>
      <c r="BA6" s="428"/>
      <c r="BB6" s="428"/>
      <c r="BC6" s="428"/>
      <c r="BD6" s="428"/>
      <c r="BE6" s="428"/>
      <c r="BF6" s="428"/>
      <c r="BG6" s="428"/>
      <c r="BH6" s="428"/>
      <c r="BI6" s="428"/>
      <c r="BJ6" s="428"/>
      <c r="BK6" s="428"/>
      <c r="BL6" s="428"/>
      <c r="BM6" s="429"/>
      <c r="BN6" s="430">
        <v>13328084</v>
      </c>
      <c r="BO6" s="431"/>
      <c r="BP6" s="431"/>
      <c r="BQ6" s="431"/>
      <c r="BR6" s="431"/>
      <c r="BS6" s="431"/>
      <c r="BT6" s="431"/>
      <c r="BU6" s="432"/>
      <c r="BV6" s="430">
        <v>14205970</v>
      </c>
      <c r="BW6" s="431"/>
      <c r="BX6" s="431"/>
      <c r="BY6" s="431"/>
      <c r="BZ6" s="431"/>
      <c r="CA6" s="431"/>
      <c r="CB6" s="431"/>
      <c r="CC6" s="432"/>
      <c r="CD6" s="477" t="s">
        <v>98</v>
      </c>
      <c r="CE6" s="478"/>
      <c r="CF6" s="478"/>
      <c r="CG6" s="478"/>
      <c r="CH6" s="478"/>
      <c r="CI6" s="478"/>
      <c r="CJ6" s="478"/>
      <c r="CK6" s="478"/>
      <c r="CL6" s="478"/>
      <c r="CM6" s="478"/>
      <c r="CN6" s="478"/>
      <c r="CO6" s="478"/>
      <c r="CP6" s="478"/>
      <c r="CQ6" s="478"/>
      <c r="CR6" s="478"/>
      <c r="CS6" s="479"/>
      <c r="CT6" s="575">
        <v>106.1</v>
      </c>
      <c r="CU6" s="576"/>
      <c r="CV6" s="576"/>
      <c r="CW6" s="576"/>
      <c r="CX6" s="576"/>
      <c r="CY6" s="576"/>
      <c r="CZ6" s="576"/>
      <c r="DA6" s="577"/>
      <c r="DB6" s="575">
        <v>106.7</v>
      </c>
      <c r="DC6" s="576"/>
      <c r="DD6" s="576"/>
      <c r="DE6" s="576"/>
      <c r="DF6" s="576"/>
      <c r="DG6" s="576"/>
      <c r="DH6" s="576"/>
      <c r="DI6" s="577"/>
      <c r="DJ6" s="157"/>
      <c r="DK6" s="157"/>
      <c r="DL6" s="157"/>
      <c r="DM6" s="157"/>
      <c r="DN6" s="157"/>
      <c r="DO6" s="157"/>
    </row>
    <row r="7" spans="1:119" ht="18.75" customHeight="1" x14ac:dyDescent="0.2">
      <c r="A7" s="158"/>
      <c r="B7" s="537"/>
      <c r="C7" s="400"/>
      <c r="D7" s="400"/>
      <c r="E7" s="400"/>
      <c r="F7" s="400"/>
      <c r="G7" s="400"/>
      <c r="H7" s="400"/>
      <c r="I7" s="400"/>
      <c r="J7" s="400"/>
      <c r="K7" s="538"/>
      <c r="L7" s="554"/>
      <c r="M7" s="554"/>
      <c r="N7" s="554"/>
      <c r="O7" s="554"/>
      <c r="P7" s="554"/>
      <c r="Q7" s="554"/>
      <c r="R7" s="555"/>
      <c r="S7" s="555"/>
      <c r="T7" s="555"/>
      <c r="U7" s="555"/>
      <c r="V7" s="556"/>
      <c r="W7" s="503"/>
      <c r="X7" s="504"/>
      <c r="Y7" s="505"/>
      <c r="Z7" s="530" t="s">
        <v>99</v>
      </c>
      <c r="AA7" s="531"/>
      <c r="AB7" s="531"/>
      <c r="AC7" s="531"/>
      <c r="AD7" s="531"/>
      <c r="AE7" s="531"/>
      <c r="AF7" s="531"/>
      <c r="AG7" s="531"/>
      <c r="AH7" s="532"/>
      <c r="AI7" s="455">
        <v>2</v>
      </c>
      <c r="AJ7" s="456"/>
      <c r="AK7" s="456"/>
      <c r="AL7" s="456"/>
      <c r="AM7" s="456"/>
      <c r="AN7" s="456"/>
      <c r="AO7" s="456"/>
      <c r="AP7" s="457"/>
      <c r="AQ7" s="455">
        <v>9393</v>
      </c>
      <c r="AR7" s="456"/>
      <c r="AS7" s="456"/>
      <c r="AT7" s="456"/>
      <c r="AU7" s="456"/>
      <c r="AV7" s="456"/>
      <c r="AW7" s="456"/>
      <c r="AX7" s="456"/>
      <c r="AY7" s="458"/>
      <c r="AZ7" s="427" t="s">
        <v>100</v>
      </c>
      <c r="BA7" s="428"/>
      <c r="BB7" s="428"/>
      <c r="BC7" s="428"/>
      <c r="BD7" s="428"/>
      <c r="BE7" s="428"/>
      <c r="BF7" s="428"/>
      <c r="BG7" s="428"/>
      <c r="BH7" s="428"/>
      <c r="BI7" s="428"/>
      <c r="BJ7" s="428"/>
      <c r="BK7" s="428"/>
      <c r="BL7" s="428"/>
      <c r="BM7" s="429"/>
      <c r="BN7" s="430">
        <v>8667708</v>
      </c>
      <c r="BO7" s="431"/>
      <c r="BP7" s="431"/>
      <c r="BQ7" s="431"/>
      <c r="BR7" s="431"/>
      <c r="BS7" s="431"/>
      <c r="BT7" s="431"/>
      <c r="BU7" s="432"/>
      <c r="BV7" s="430">
        <v>7622561</v>
      </c>
      <c r="BW7" s="431"/>
      <c r="BX7" s="431"/>
      <c r="BY7" s="431"/>
      <c r="BZ7" s="431"/>
      <c r="CA7" s="431"/>
      <c r="CB7" s="431"/>
      <c r="CC7" s="432"/>
      <c r="CD7" s="477" t="s">
        <v>101</v>
      </c>
      <c r="CE7" s="478"/>
      <c r="CF7" s="478"/>
      <c r="CG7" s="478"/>
      <c r="CH7" s="478"/>
      <c r="CI7" s="478"/>
      <c r="CJ7" s="478"/>
      <c r="CK7" s="478"/>
      <c r="CL7" s="478"/>
      <c r="CM7" s="478"/>
      <c r="CN7" s="478"/>
      <c r="CO7" s="478"/>
      <c r="CP7" s="478"/>
      <c r="CQ7" s="478"/>
      <c r="CR7" s="478"/>
      <c r="CS7" s="479"/>
      <c r="CT7" s="430">
        <v>442050781</v>
      </c>
      <c r="CU7" s="431"/>
      <c r="CV7" s="431"/>
      <c r="CW7" s="431"/>
      <c r="CX7" s="431"/>
      <c r="CY7" s="431"/>
      <c r="CZ7" s="431"/>
      <c r="DA7" s="432"/>
      <c r="DB7" s="430">
        <v>443259141</v>
      </c>
      <c r="DC7" s="431"/>
      <c r="DD7" s="431"/>
      <c r="DE7" s="431"/>
      <c r="DF7" s="431"/>
      <c r="DG7" s="431"/>
      <c r="DH7" s="431"/>
      <c r="DI7" s="432"/>
      <c r="DJ7" s="157"/>
      <c r="DK7" s="157"/>
      <c r="DL7" s="157"/>
      <c r="DM7" s="157"/>
      <c r="DN7" s="157"/>
      <c r="DO7" s="157"/>
    </row>
    <row r="8" spans="1:119" ht="18.75" customHeight="1" thickBot="1" x14ac:dyDescent="0.25">
      <c r="A8" s="158"/>
      <c r="B8" s="539"/>
      <c r="C8" s="540"/>
      <c r="D8" s="540"/>
      <c r="E8" s="540"/>
      <c r="F8" s="540"/>
      <c r="G8" s="540"/>
      <c r="H8" s="540"/>
      <c r="I8" s="540"/>
      <c r="J8" s="540"/>
      <c r="K8" s="541"/>
      <c r="L8" s="557"/>
      <c r="M8" s="557"/>
      <c r="N8" s="557"/>
      <c r="O8" s="557"/>
      <c r="P8" s="557"/>
      <c r="Q8" s="557"/>
      <c r="R8" s="512"/>
      <c r="S8" s="512"/>
      <c r="T8" s="512"/>
      <c r="U8" s="512"/>
      <c r="V8" s="558"/>
      <c r="W8" s="503"/>
      <c r="X8" s="504"/>
      <c r="Y8" s="505"/>
      <c r="Z8" s="530" t="s">
        <v>102</v>
      </c>
      <c r="AA8" s="531"/>
      <c r="AB8" s="531"/>
      <c r="AC8" s="531"/>
      <c r="AD8" s="531"/>
      <c r="AE8" s="531"/>
      <c r="AF8" s="531"/>
      <c r="AG8" s="531"/>
      <c r="AH8" s="532"/>
      <c r="AI8" s="455">
        <v>1</v>
      </c>
      <c r="AJ8" s="456"/>
      <c r="AK8" s="456"/>
      <c r="AL8" s="456"/>
      <c r="AM8" s="456"/>
      <c r="AN8" s="456"/>
      <c r="AO8" s="456"/>
      <c r="AP8" s="457"/>
      <c r="AQ8" s="455">
        <v>7980</v>
      </c>
      <c r="AR8" s="456"/>
      <c r="AS8" s="456"/>
      <c r="AT8" s="456"/>
      <c r="AU8" s="456"/>
      <c r="AV8" s="456"/>
      <c r="AW8" s="456"/>
      <c r="AX8" s="456"/>
      <c r="AY8" s="458"/>
      <c r="AZ8" s="427" t="s">
        <v>103</v>
      </c>
      <c r="BA8" s="428"/>
      <c r="BB8" s="428"/>
      <c r="BC8" s="428"/>
      <c r="BD8" s="428"/>
      <c r="BE8" s="428"/>
      <c r="BF8" s="428"/>
      <c r="BG8" s="428"/>
      <c r="BH8" s="428"/>
      <c r="BI8" s="428"/>
      <c r="BJ8" s="428"/>
      <c r="BK8" s="428"/>
      <c r="BL8" s="428"/>
      <c r="BM8" s="429"/>
      <c r="BN8" s="430">
        <v>4660376</v>
      </c>
      <c r="BO8" s="431"/>
      <c r="BP8" s="431"/>
      <c r="BQ8" s="431"/>
      <c r="BR8" s="431"/>
      <c r="BS8" s="431"/>
      <c r="BT8" s="431"/>
      <c r="BU8" s="432"/>
      <c r="BV8" s="430">
        <v>6583409</v>
      </c>
      <c r="BW8" s="431"/>
      <c r="BX8" s="431"/>
      <c r="BY8" s="431"/>
      <c r="BZ8" s="431"/>
      <c r="CA8" s="431"/>
      <c r="CB8" s="431"/>
      <c r="CC8" s="432"/>
      <c r="CD8" s="477" t="s">
        <v>104</v>
      </c>
      <c r="CE8" s="478"/>
      <c r="CF8" s="478"/>
      <c r="CG8" s="478"/>
      <c r="CH8" s="478"/>
      <c r="CI8" s="478"/>
      <c r="CJ8" s="478"/>
      <c r="CK8" s="478"/>
      <c r="CL8" s="478"/>
      <c r="CM8" s="478"/>
      <c r="CN8" s="478"/>
      <c r="CO8" s="478"/>
      <c r="CP8" s="478"/>
      <c r="CQ8" s="478"/>
      <c r="CR8" s="478"/>
      <c r="CS8" s="479"/>
      <c r="CT8" s="572">
        <v>0.65110000000000001</v>
      </c>
      <c r="CU8" s="573"/>
      <c r="CV8" s="573"/>
      <c r="CW8" s="573"/>
      <c r="CX8" s="573"/>
      <c r="CY8" s="573"/>
      <c r="CZ8" s="573"/>
      <c r="DA8" s="574"/>
      <c r="DB8" s="572">
        <v>0.65137999999999996</v>
      </c>
      <c r="DC8" s="573"/>
      <c r="DD8" s="573"/>
      <c r="DE8" s="573"/>
      <c r="DF8" s="573"/>
      <c r="DG8" s="573"/>
      <c r="DH8" s="573"/>
      <c r="DI8" s="574"/>
      <c r="DJ8" s="157"/>
      <c r="DK8" s="157"/>
      <c r="DL8" s="157"/>
      <c r="DM8" s="157"/>
      <c r="DN8" s="157"/>
      <c r="DO8" s="157"/>
    </row>
    <row r="9" spans="1:119" ht="18.75" customHeight="1" thickBot="1" x14ac:dyDescent="0.25">
      <c r="A9" s="158"/>
      <c r="B9" s="536" t="s">
        <v>105</v>
      </c>
      <c r="C9" s="510"/>
      <c r="D9" s="510"/>
      <c r="E9" s="510"/>
      <c r="F9" s="510"/>
      <c r="G9" s="510"/>
      <c r="H9" s="510"/>
      <c r="I9" s="510"/>
      <c r="J9" s="510"/>
      <c r="K9" s="511"/>
      <c r="L9" s="542" t="s">
        <v>106</v>
      </c>
      <c r="M9" s="543"/>
      <c r="N9" s="543"/>
      <c r="O9" s="543"/>
      <c r="P9" s="543"/>
      <c r="Q9" s="544"/>
      <c r="R9" s="545">
        <v>1974255</v>
      </c>
      <c r="S9" s="546"/>
      <c r="T9" s="546"/>
      <c r="U9" s="546"/>
      <c r="V9" s="547"/>
      <c r="W9" s="503"/>
      <c r="X9" s="504"/>
      <c r="Y9" s="505"/>
      <c r="Z9" s="530" t="s">
        <v>107</v>
      </c>
      <c r="AA9" s="531"/>
      <c r="AB9" s="531"/>
      <c r="AC9" s="531"/>
      <c r="AD9" s="531"/>
      <c r="AE9" s="531"/>
      <c r="AF9" s="531"/>
      <c r="AG9" s="531"/>
      <c r="AH9" s="532"/>
      <c r="AI9" s="455">
        <v>1</v>
      </c>
      <c r="AJ9" s="456"/>
      <c r="AK9" s="456"/>
      <c r="AL9" s="456"/>
      <c r="AM9" s="456"/>
      <c r="AN9" s="456"/>
      <c r="AO9" s="456"/>
      <c r="AP9" s="457"/>
      <c r="AQ9" s="455">
        <v>9900</v>
      </c>
      <c r="AR9" s="456"/>
      <c r="AS9" s="456"/>
      <c r="AT9" s="456"/>
      <c r="AU9" s="456"/>
      <c r="AV9" s="456"/>
      <c r="AW9" s="456"/>
      <c r="AX9" s="456"/>
      <c r="AY9" s="458"/>
      <c r="AZ9" s="427" t="s">
        <v>108</v>
      </c>
      <c r="BA9" s="428"/>
      <c r="BB9" s="428"/>
      <c r="BC9" s="428"/>
      <c r="BD9" s="428"/>
      <c r="BE9" s="428"/>
      <c r="BF9" s="428"/>
      <c r="BG9" s="428"/>
      <c r="BH9" s="428"/>
      <c r="BI9" s="428"/>
      <c r="BJ9" s="428"/>
      <c r="BK9" s="428"/>
      <c r="BL9" s="428"/>
      <c r="BM9" s="429"/>
      <c r="BN9" s="430">
        <v>-1923033</v>
      </c>
      <c r="BO9" s="431"/>
      <c r="BP9" s="431"/>
      <c r="BQ9" s="431"/>
      <c r="BR9" s="431"/>
      <c r="BS9" s="431"/>
      <c r="BT9" s="431"/>
      <c r="BU9" s="432"/>
      <c r="BV9" s="430">
        <v>1616220</v>
      </c>
      <c r="BW9" s="431"/>
      <c r="BX9" s="431"/>
      <c r="BY9" s="431"/>
      <c r="BZ9" s="431"/>
      <c r="CA9" s="431"/>
      <c r="CB9" s="431"/>
      <c r="CC9" s="432"/>
      <c r="CD9" s="401" t="s">
        <v>109</v>
      </c>
      <c r="CE9" s="402"/>
      <c r="CF9" s="402"/>
      <c r="CG9" s="402"/>
      <c r="CH9" s="402"/>
      <c r="CI9" s="402"/>
      <c r="CJ9" s="402"/>
      <c r="CK9" s="402"/>
      <c r="CL9" s="402"/>
      <c r="CM9" s="402"/>
      <c r="CN9" s="402"/>
      <c r="CO9" s="402"/>
      <c r="CP9" s="402"/>
      <c r="CQ9" s="402"/>
      <c r="CR9" s="402"/>
      <c r="CS9" s="403"/>
      <c r="CT9" s="409">
        <v>19.2</v>
      </c>
      <c r="CU9" s="410"/>
      <c r="CV9" s="410"/>
      <c r="CW9" s="410"/>
      <c r="CX9" s="410"/>
      <c r="CY9" s="410"/>
      <c r="CZ9" s="410"/>
      <c r="DA9" s="411"/>
      <c r="DB9" s="409">
        <v>19.600000000000001</v>
      </c>
      <c r="DC9" s="410"/>
      <c r="DD9" s="410"/>
      <c r="DE9" s="410"/>
      <c r="DF9" s="410"/>
      <c r="DG9" s="410"/>
      <c r="DH9" s="410"/>
      <c r="DI9" s="411"/>
      <c r="DJ9" s="157"/>
      <c r="DK9" s="157"/>
      <c r="DL9" s="157"/>
      <c r="DM9" s="157"/>
      <c r="DN9" s="157"/>
      <c r="DO9" s="157"/>
    </row>
    <row r="10" spans="1:119" ht="18.75" customHeight="1" x14ac:dyDescent="0.2">
      <c r="A10" s="158"/>
      <c r="B10" s="537"/>
      <c r="C10" s="400"/>
      <c r="D10" s="400"/>
      <c r="E10" s="400"/>
      <c r="F10" s="400"/>
      <c r="G10" s="400"/>
      <c r="H10" s="400"/>
      <c r="I10" s="400"/>
      <c r="J10" s="400"/>
      <c r="K10" s="538"/>
      <c r="L10" s="452" t="s">
        <v>110</v>
      </c>
      <c r="M10" s="453"/>
      <c r="N10" s="453"/>
      <c r="O10" s="453"/>
      <c r="P10" s="453"/>
      <c r="Q10" s="454"/>
      <c r="R10" s="455">
        <v>2007683</v>
      </c>
      <c r="S10" s="456"/>
      <c r="T10" s="456"/>
      <c r="U10" s="456"/>
      <c r="V10" s="458"/>
      <c r="W10" s="503"/>
      <c r="X10" s="504"/>
      <c r="Y10" s="505"/>
      <c r="Z10" s="530" t="s">
        <v>111</v>
      </c>
      <c r="AA10" s="531"/>
      <c r="AB10" s="531"/>
      <c r="AC10" s="531"/>
      <c r="AD10" s="531"/>
      <c r="AE10" s="531"/>
      <c r="AF10" s="531"/>
      <c r="AG10" s="531"/>
      <c r="AH10" s="532"/>
      <c r="AI10" s="455">
        <v>1</v>
      </c>
      <c r="AJ10" s="456"/>
      <c r="AK10" s="456"/>
      <c r="AL10" s="456"/>
      <c r="AM10" s="456"/>
      <c r="AN10" s="456"/>
      <c r="AO10" s="456"/>
      <c r="AP10" s="457"/>
      <c r="AQ10" s="455">
        <v>9000</v>
      </c>
      <c r="AR10" s="456"/>
      <c r="AS10" s="456"/>
      <c r="AT10" s="456"/>
      <c r="AU10" s="456"/>
      <c r="AV10" s="456"/>
      <c r="AW10" s="456"/>
      <c r="AX10" s="456"/>
      <c r="AY10" s="458"/>
      <c r="AZ10" s="427" t="s">
        <v>112</v>
      </c>
      <c r="BA10" s="428"/>
      <c r="BB10" s="428"/>
      <c r="BC10" s="428"/>
      <c r="BD10" s="428"/>
      <c r="BE10" s="428"/>
      <c r="BF10" s="428"/>
      <c r="BG10" s="428"/>
      <c r="BH10" s="428"/>
      <c r="BI10" s="428"/>
      <c r="BJ10" s="428"/>
      <c r="BK10" s="428"/>
      <c r="BL10" s="428"/>
      <c r="BM10" s="429"/>
      <c r="BN10" s="430">
        <v>2988463</v>
      </c>
      <c r="BO10" s="431"/>
      <c r="BP10" s="431"/>
      <c r="BQ10" s="431"/>
      <c r="BR10" s="431"/>
      <c r="BS10" s="431"/>
      <c r="BT10" s="431"/>
      <c r="BU10" s="432"/>
      <c r="BV10" s="430">
        <v>2323909</v>
      </c>
      <c r="BW10" s="431"/>
      <c r="BX10" s="431"/>
      <c r="BY10" s="431"/>
      <c r="BZ10" s="431"/>
      <c r="CA10" s="431"/>
      <c r="CB10" s="431"/>
      <c r="CC10" s="432"/>
      <c r="CD10" s="533" t="s">
        <v>113</v>
      </c>
      <c r="CE10" s="534"/>
      <c r="CF10" s="534"/>
      <c r="CG10" s="534"/>
      <c r="CH10" s="534"/>
      <c r="CI10" s="534"/>
      <c r="CJ10" s="534"/>
      <c r="CK10" s="534"/>
      <c r="CL10" s="534"/>
      <c r="CM10" s="534"/>
      <c r="CN10" s="534"/>
      <c r="CO10" s="534"/>
      <c r="CP10" s="534"/>
      <c r="CQ10" s="534"/>
      <c r="CR10" s="534"/>
      <c r="CS10" s="535"/>
      <c r="CT10" s="162"/>
      <c r="CU10" s="163"/>
      <c r="CV10" s="163"/>
      <c r="CW10" s="163"/>
      <c r="CX10" s="163"/>
      <c r="CY10" s="163"/>
      <c r="CZ10" s="163"/>
      <c r="DA10" s="164"/>
      <c r="DB10" s="162"/>
      <c r="DC10" s="163"/>
      <c r="DD10" s="163"/>
      <c r="DE10" s="163"/>
      <c r="DF10" s="163"/>
      <c r="DG10" s="163"/>
      <c r="DH10" s="163"/>
      <c r="DI10" s="164"/>
      <c r="DJ10" s="157"/>
      <c r="DK10" s="157"/>
      <c r="DL10" s="157"/>
      <c r="DM10" s="157"/>
      <c r="DN10" s="157"/>
      <c r="DO10" s="157"/>
    </row>
    <row r="11" spans="1:119" ht="18.75" customHeight="1" thickBot="1" x14ac:dyDescent="0.25">
      <c r="A11" s="158"/>
      <c r="B11" s="539"/>
      <c r="C11" s="540"/>
      <c r="D11" s="540"/>
      <c r="E11" s="540"/>
      <c r="F11" s="540"/>
      <c r="G11" s="540"/>
      <c r="H11" s="540"/>
      <c r="I11" s="540"/>
      <c r="J11" s="540"/>
      <c r="K11" s="541"/>
      <c r="L11" s="566" t="s">
        <v>114</v>
      </c>
      <c r="M11" s="567"/>
      <c r="N11" s="567"/>
      <c r="O11" s="567"/>
      <c r="P11" s="567"/>
      <c r="Q11" s="568"/>
      <c r="R11" s="569" t="s">
        <v>115</v>
      </c>
      <c r="S11" s="570"/>
      <c r="T11" s="570"/>
      <c r="U11" s="570"/>
      <c r="V11" s="571"/>
      <c r="W11" s="506"/>
      <c r="X11" s="507"/>
      <c r="Y11" s="508"/>
      <c r="Z11" s="530" t="s">
        <v>116</v>
      </c>
      <c r="AA11" s="531"/>
      <c r="AB11" s="531"/>
      <c r="AC11" s="531"/>
      <c r="AD11" s="531"/>
      <c r="AE11" s="531"/>
      <c r="AF11" s="531"/>
      <c r="AG11" s="531"/>
      <c r="AH11" s="532"/>
      <c r="AI11" s="455">
        <v>48</v>
      </c>
      <c r="AJ11" s="456"/>
      <c r="AK11" s="456"/>
      <c r="AL11" s="456"/>
      <c r="AM11" s="456"/>
      <c r="AN11" s="456"/>
      <c r="AO11" s="456"/>
      <c r="AP11" s="457"/>
      <c r="AQ11" s="455">
        <v>8300</v>
      </c>
      <c r="AR11" s="456"/>
      <c r="AS11" s="456"/>
      <c r="AT11" s="456"/>
      <c r="AU11" s="456"/>
      <c r="AV11" s="456"/>
      <c r="AW11" s="456"/>
      <c r="AX11" s="456"/>
      <c r="AY11" s="458"/>
      <c r="AZ11" s="427" t="s">
        <v>117</v>
      </c>
      <c r="BA11" s="428"/>
      <c r="BB11" s="428"/>
      <c r="BC11" s="428"/>
      <c r="BD11" s="428"/>
      <c r="BE11" s="428"/>
      <c r="BF11" s="428"/>
      <c r="BG11" s="428"/>
      <c r="BH11" s="428"/>
      <c r="BI11" s="428"/>
      <c r="BJ11" s="428"/>
      <c r="BK11" s="428"/>
      <c r="BL11" s="428"/>
      <c r="BM11" s="429"/>
      <c r="BN11" s="430">
        <v>0</v>
      </c>
      <c r="BO11" s="431"/>
      <c r="BP11" s="431"/>
      <c r="BQ11" s="431"/>
      <c r="BR11" s="431"/>
      <c r="BS11" s="431"/>
      <c r="BT11" s="431"/>
      <c r="BU11" s="432"/>
      <c r="BV11" s="430">
        <v>708735</v>
      </c>
      <c r="BW11" s="431"/>
      <c r="BX11" s="431"/>
      <c r="BY11" s="431"/>
      <c r="BZ11" s="431"/>
      <c r="CA11" s="431"/>
      <c r="CB11" s="431"/>
      <c r="CC11" s="432"/>
      <c r="CD11" s="477" t="s">
        <v>118</v>
      </c>
      <c r="CE11" s="478"/>
      <c r="CF11" s="478"/>
      <c r="CG11" s="478"/>
      <c r="CH11" s="478"/>
      <c r="CI11" s="478"/>
      <c r="CJ11" s="478"/>
      <c r="CK11" s="478"/>
      <c r="CL11" s="478"/>
      <c r="CM11" s="478"/>
      <c r="CN11" s="478"/>
      <c r="CO11" s="478"/>
      <c r="CP11" s="478"/>
      <c r="CQ11" s="478"/>
      <c r="CR11" s="478"/>
      <c r="CS11" s="479"/>
      <c r="CT11" s="480" t="s">
        <v>119</v>
      </c>
      <c r="CU11" s="481"/>
      <c r="CV11" s="481"/>
      <c r="CW11" s="481"/>
      <c r="CX11" s="481"/>
      <c r="CY11" s="481"/>
      <c r="CZ11" s="481"/>
      <c r="DA11" s="482"/>
      <c r="DB11" s="480" t="s">
        <v>120</v>
      </c>
      <c r="DC11" s="481"/>
      <c r="DD11" s="481"/>
      <c r="DE11" s="481"/>
      <c r="DF11" s="481"/>
      <c r="DG11" s="481"/>
      <c r="DH11" s="481"/>
      <c r="DI11" s="482"/>
      <c r="DJ11" s="157"/>
      <c r="DK11" s="157"/>
      <c r="DL11" s="157"/>
      <c r="DM11" s="157"/>
      <c r="DN11" s="157"/>
      <c r="DO11" s="157"/>
    </row>
    <row r="12" spans="1:119" ht="18.75" customHeight="1" x14ac:dyDescent="0.2">
      <c r="A12" s="158"/>
      <c r="B12" s="485" t="s">
        <v>121</v>
      </c>
      <c r="C12" s="486"/>
      <c r="D12" s="486"/>
      <c r="E12" s="486"/>
      <c r="F12" s="486"/>
      <c r="G12" s="486"/>
      <c r="H12" s="486"/>
      <c r="I12" s="486"/>
      <c r="J12" s="486"/>
      <c r="K12" s="487"/>
      <c r="L12" s="494" t="s">
        <v>122</v>
      </c>
      <c r="M12" s="495"/>
      <c r="N12" s="495"/>
      <c r="O12" s="495"/>
      <c r="P12" s="495"/>
      <c r="Q12" s="496"/>
      <c r="R12" s="497">
        <v>1976121</v>
      </c>
      <c r="S12" s="498"/>
      <c r="T12" s="498"/>
      <c r="U12" s="498"/>
      <c r="V12" s="499"/>
      <c r="W12" s="500" t="s">
        <v>123</v>
      </c>
      <c r="X12" s="501"/>
      <c r="Y12" s="502"/>
      <c r="Z12" s="509" t="s">
        <v>1</v>
      </c>
      <c r="AA12" s="510"/>
      <c r="AB12" s="510"/>
      <c r="AC12" s="510"/>
      <c r="AD12" s="510"/>
      <c r="AE12" s="510"/>
      <c r="AF12" s="510"/>
      <c r="AG12" s="510"/>
      <c r="AH12" s="511"/>
      <c r="AI12" s="515" t="s">
        <v>124</v>
      </c>
      <c r="AJ12" s="510"/>
      <c r="AK12" s="510"/>
      <c r="AL12" s="510"/>
      <c r="AM12" s="511"/>
      <c r="AN12" s="515" t="s">
        <v>125</v>
      </c>
      <c r="AO12" s="516"/>
      <c r="AP12" s="516"/>
      <c r="AQ12" s="516"/>
      <c r="AR12" s="516"/>
      <c r="AS12" s="517"/>
      <c r="AT12" s="524" t="s">
        <v>126</v>
      </c>
      <c r="AU12" s="525"/>
      <c r="AV12" s="525"/>
      <c r="AW12" s="525"/>
      <c r="AX12" s="525"/>
      <c r="AY12" s="526"/>
      <c r="AZ12" s="427" t="s">
        <v>127</v>
      </c>
      <c r="BA12" s="428"/>
      <c r="BB12" s="428"/>
      <c r="BC12" s="428"/>
      <c r="BD12" s="428"/>
      <c r="BE12" s="428"/>
      <c r="BF12" s="428"/>
      <c r="BG12" s="428"/>
      <c r="BH12" s="428"/>
      <c r="BI12" s="428"/>
      <c r="BJ12" s="428"/>
      <c r="BK12" s="428"/>
      <c r="BL12" s="428"/>
      <c r="BM12" s="429"/>
      <c r="BN12" s="430">
        <v>3020000</v>
      </c>
      <c r="BO12" s="431"/>
      <c r="BP12" s="431"/>
      <c r="BQ12" s="431"/>
      <c r="BR12" s="431"/>
      <c r="BS12" s="431"/>
      <c r="BT12" s="431"/>
      <c r="BU12" s="432"/>
      <c r="BV12" s="430">
        <v>8360000</v>
      </c>
      <c r="BW12" s="431"/>
      <c r="BX12" s="431"/>
      <c r="BY12" s="431"/>
      <c r="BZ12" s="431"/>
      <c r="CA12" s="431"/>
      <c r="CB12" s="431"/>
      <c r="CC12" s="432"/>
      <c r="CD12" s="477" t="s">
        <v>128</v>
      </c>
      <c r="CE12" s="478"/>
      <c r="CF12" s="478"/>
      <c r="CG12" s="478"/>
      <c r="CH12" s="478"/>
      <c r="CI12" s="478"/>
      <c r="CJ12" s="478"/>
      <c r="CK12" s="478"/>
      <c r="CL12" s="478"/>
      <c r="CM12" s="478"/>
      <c r="CN12" s="478"/>
      <c r="CO12" s="478"/>
      <c r="CP12" s="478"/>
      <c r="CQ12" s="478"/>
      <c r="CR12" s="478"/>
      <c r="CS12" s="479"/>
      <c r="CT12" s="480" t="s">
        <v>119</v>
      </c>
      <c r="CU12" s="481"/>
      <c r="CV12" s="481"/>
      <c r="CW12" s="481"/>
      <c r="CX12" s="481"/>
      <c r="CY12" s="481"/>
      <c r="CZ12" s="481"/>
      <c r="DA12" s="482"/>
      <c r="DB12" s="480" t="s">
        <v>120</v>
      </c>
      <c r="DC12" s="481"/>
      <c r="DD12" s="481"/>
      <c r="DE12" s="481"/>
      <c r="DF12" s="481"/>
      <c r="DG12" s="481"/>
      <c r="DH12" s="481"/>
      <c r="DI12" s="482"/>
      <c r="DJ12" s="157"/>
      <c r="DK12" s="157"/>
      <c r="DL12" s="157"/>
      <c r="DM12" s="157"/>
      <c r="DN12" s="157"/>
      <c r="DO12" s="157"/>
    </row>
    <row r="13" spans="1:119" ht="18.75" customHeight="1" thickBot="1" x14ac:dyDescent="0.25">
      <c r="A13" s="158"/>
      <c r="B13" s="488"/>
      <c r="C13" s="489"/>
      <c r="D13" s="489"/>
      <c r="E13" s="489"/>
      <c r="F13" s="489"/>
      <c r="G13" s="489"/>
      <c r="H13" s="489"/>
      <c r="I13" s="489"/>
      <c r="J13" s="489"/>
      <c r="K13" s="490"/>
      <c r="L13" s="165"/>
      <c r="M13" s="471" t="s">
        <v>129</v>
      </c>
      <c r="N13" s="472"/>
      <c r="O13" s="472"/>
      <c r="P13" s="472"/>
      <c r="Q13" s="473"/>
      <c r="R13" s="521">
        <v>1935463</v>
      </c>
      <c r="S13" s="522"/>
      <c r="T13" s="522"/>
      <c r="U13" s="522"/>
      <c r="V13" s="523"/>
      <c r="W13" s="503"/>
      <c r="X13" s="504"/>
      <c r="Y13" s="505"/>
      <c r="Z13" s="512"/>
      <c r="AA13" s="513"/>
      <c r="AB13" s="513"/>
      <c r="AC13" s="513"/>
      <c r="AD13" s="513"/>
      <c r="AE13" s="513"/>
      <c r="AF13" s="513"/>
      <c r="AG13" s="513"/>
      <c r="AH13" s="514"/>
      <c r="AI13" s="512"/>
      <c r="AJ13" s="513"/>
      <c r="AK13" s="513"/>
      <c r="AL13" s="513"/>
      <c r="AM13" s="514"/>
      <c r="AN13" s="518"/>
      <c r="AO13" s="519"/>
      <c r="AP13" s="519"/>
      <c r="AQ13" s="519"/>
      <c r="AR13" s="519"/>
      <c r="AS13" s="520"/>
      <c r="AT13" s="527"/>
      <c r="AU13" s="528"/>
      <c r="AV13" s="528"/>
      <c r="AW13" s="528"/>
      <c r="AX13" s="528"/>
      <c r="AY13" s="529"/>
      <c r="AZ13" s="438" t="s">
        <v>130</v>
      </c>
      <c r="BA13" s="439"/>
      <c r="BB13" s="439"/>
      <c r="BC13" s="439"/>
      <c r="BD13" s="439"/>
      <c r="BE13" s="439"/>
      <c r="BF13" s="439"/>
      <c r="BG13" s="439"/>
      <c r="BH13" s="439"/>
      <c r="BI13" s="439"/>
      <c r="BJ13" s="439"/>
      <c r="BK13" s="439"/>
      <c r="BL13" s="439"/>
      <c r="BM13" s="440"/>
      <c r="BN13" s="430">
        <v>-1954570</v>
      </c>
      <c r="BO13" s="431"/>
      <c r="BP13" s="431"/>
      <c r="BQ13" s="431"/>
      <c r="BR13" s="431"/>
      <c r="BS13" s="431"/>
      <c r="BT13" s="431"/>
      <c r="BU13" s="432"/>
      <c r="BV13" s="430">
        <v>-3711136</v>
      </c>
      <c r="BW13" s="431"/>
      <c r="BX13" s="431"/>
      <c r="BY13" s="431"/>
      <c r="BZ13" s="431"/>
      <c r="CA13" s="431"/>
      <c r="CB13" s="431"/>
      <c r="CC13" s="432"/>
      <c r="CD13" s="477" t="s">
        <v>131</v>
      </c>
      <c r="CE13" s="478"/>
      <c r="CF13" s="478"/>
      <c r="CG13" s="478"/>
      <c r="CH13" s="478"/>
      <c r="CI13" s="478"/>
      <c r="CJ13" s="478"/>
      <c r="CK13" s="478"/>
      <c r="CL13" s="478"/>
      <c r="CM13" s="478"/>
      <c r="CN13" s="478"/>
      <c r="CO13" s="478"/>
      <c r="CP13" s="478"/>
      <c r="CQ13" s="478"/>
      <c r="CR13" s="478"/>
      <c r="CS13" s="479"/>
      <c r="CT13" s="409">
        <v>10.1</v>
      </c>
      <c r="CU13" s="410"/>
      <c r="CV13" s="410"/>
      <c r="CW13" s="410"/>
      <c r="CX13" s="410"/>
      <c r="CY13" s="410"/>
      <c r="CZ13" s="410"/>
      <c r="DA13" s="411"/>
      <c r="DB13" s="409">
        <v>10.6</v>
      </c>
      <c r="DC13" s="410"/>
      <c r="DD13" s="410"/>
      <c r="DE13" s="410"/>
      <c r="DF13" s="410"/>
      <c r="DG13" s="410"/>
      <c r="DH13" s="410"/>
      <c r="DI13" s="411"/>
      <c r="DJ13" s="157"/>
      <c r="DK13" s="157"/>
      <c r="DL13" s="157"/>
      <c r="DM13" s="157"/>
      <c r="DN13" s="157"/>
      <c r="DO13" s="157"/>
    </row>
    <row r="14" spans="1:119" ht="18.75" customHeight="1" thickBot="1" x14ac:dyDescent="0.25">
      <c r="A14" s="158"/>
      <c r="B14" s="488"/>
      <c r="C14" s="489"/>
      <c r="D14" s="489"/>
      <c r="E14" s="489"/>
      <c r="F14" s="489"/>
      <c r="G14" s="489"/>
      <c r="H14" s="489"/>
      <c r="I14" s="489"/>
      <c r="J14" s="489"/>
      <c r="K14" s="490"/>
      <c r="L14" s="465" t="s">
        <v>132</v>
      </c>
      <c r="M14" s="483"/>
      <c r="N14" s="483"/>
      <c r="O14" s="483"/>
      <c r="P14" s="483"/>
      <c r="Q14" s="484"/>
      <c r="R14" s="474">
        <v>1985738</v>
      </c>
      <c r="S14" s="475"/>
      <c r="T14" s="475"/>
      <c r="U14" s="475"/>
      <c r="V14" s="476"/>
      <c r="W14" s="503"/>
      <c r="X14" s="504"/>
      <c r="Y14" s="505"/>
      <c r="Z14" s="452" t="s">
        <v>133</v>
      </c>
      <c r="AA14" s="453"/>
      <c r="AB14" s="453"/>
      <c r="AC14" s="453"/>
      <c r="AD14" s="453"/>
      <c r="AE14" s="453"/>
      <c r="AF14" s="453"/>
      <c r="AG14" s="453"/>
      <c r="AH14" s="454"/>
      <c r="AI14" s="455">
        <v>6021</v>
      </c>
      <c r="AJ14" s="456"/>
      <c r="AK14" s="456"/>
      <c r="AL14" s="456"/>
      <c r="AM14" s="457"/>
      <c r="AN14" s="455">
        <v>20007783</v>
      </c>
      <c r="AO14" s="456"/>
      <c r="AP14" s="456"/>
      <c r="AQ14" s="456"/>
      <c r="AR14" s="456"/>
      <c r="AS14" s="457"/>
      <c r="AT14" s="455">
        <v>3323</v>
      </c>
      <c r="AU14" s="456"/>
      <c r="AV14" s="456"/>
      <c r="AW14" s="456"/>
      <c r="AX14" s="456"/>
      <c r="AY14" s="458"/>
      <c r="AZ14" s="421" t="s">
        <v>134</v>
      </c>
      <c r="BA14" s="422"/>
      <c r="BB14" s="422"/>
      <c r="BC14" s="422"/>
      <c r="BD14" s="422"/>
      <c r="BE14" s="422"/>
      <c r="BF14" s="422"/>
      <c r="BG14" s="422"/>
      <c r="BH14" s="422"/>
      <c r="BI14" s="422"/>
      <c r="BJ14" s="422"/>
      <c r="BK14" s="422"/>
      <c r="BL14" s="422"/>
      <c r="BM14" s="423"/>
      <c r="BN14" s="424">
        <v>222751839</v>
      </c>
      <c r="BO14" s="425"/>
      <c r="BP14" s="425"/>
      <c r="BQ14" s="425"/>
      <c r="BR14" s="425"/>
      <c r="BS14" s="425"/>
      <c r="BT14" s="425"/>
      <c r="BU14" s="426"/>
      <c r="BV14" s="424">
        <v>221563213</v>
      </c>
      <c r="BW14" s="425"/>
      <c r="BX14" s="425"/>
      <c r="BY14" s="425"/>
      <c r="BZ14" s="425"/>
      <c r="CA14" s="425"/>
      <c r="CB14" s="425"/>
      <c r="CC14" s="426"/>
      <c r="CD14" s="401" t="s">
        <v>135</v>
      </c>
      <c r="CE14" s="402"/>
      <c r="CF14" s="402"/>
      <c r="CG14" s="402"/>
      <c r="CH14" s="402"/>
      <c r="CI14" s="402"/>
      <c r="CJ14" s="402"/>
      <c r="CK14" s="402"/>
      <c r="CL14" s="402"/>
      <c r="CM14" s="402"/>
      <c r="CN14" s="402"/>
      <c r="CO14" s="402"/>
      <c r="CP14" s="402"/>
      <c r="CQ14" s="402"/>
      <c r="CR14" s="402"/>
      <c r="CS14" s="403"/>
      <c r="CT14" s="435">
        <v>99.6</v>
      </c>
      <c r="CU14" s="436"/>
      <c r="CV14" s="436"/>
      <c r="CW14" s="436"/>
      <c r="CX14" s="436"/>
      <c r="CY14" s="436"/>
      <c r="CZ14" s="436"/>
      <c r="DA14" s="437"/>
      <c r="DB14" s="435">
        <v>98.4</v>
      </c>
      <c r="DC14" s="436"/>
      <c r="DD14" s="436"/>
      <c r="DE14" s="436"/>
      <c r="DF14" s="436"/>
      <c r="DG14" s="436"/>
      <c r="DH14" s="436"/>
      <c r="DI14" s="437"/>
      <c r="DJ14" s="157"/>
      <c r="DK14" s="157"/>
      <c r="DL14" s="157"/>
      <c r="DM14" s="157"/>
      <c r="DN14" s="157"/>
      <c r="DO14" s="157"/>
    </row>
    <row r="15" spans="1:119" ht="18.75" customHeight="1" x14ac:dyDescent="0.2">
      <c r="A15" s="158"/>
      <c r="B15" s="488"/>
      <c r="C15" s="489"/>
      <c r="D15" s="489"/>
      <c r="E15" s="489"/>
      <c r="F15" s="489"/>
      <c r="G15" s="489"/>
      <c r="H15" s="489"/>
      <c r="I15" s="489"/>
      <c r="J15" s="489"/>
      <c r="K15" s="490"/>
      <c r="L15" s="165"/>
      <c r="M15" s="471" t="s">
        <v>136</v>
      </c>
      <c r="N15" s="472"/>
      <c r="O15" s="472"/>
      <c r="P15" s="472"/>
      <c r="Q15" s="473"/>
      <c r="R15" s="474">
        <v>1946895</v>
      </c>
      <c r="S15" s="475"/>
      <c r="T15" s="475"/>
      <c r="U15" s="475"/>
      <c r="V15" s="476"/>
      <c r="W15" s="503"/>
      <c r="X15" s="504"/>
      <c r="Y15" s="505"/>
      <c r="Z15" s="452" t="s">
        <v>137</v>
      </c>
      <c r="AA15" s="453"/>
      <c r="AB15" s="453"/>
      <c r="AC15" s="453"/>
      <c r="AD15" s="453"/>
      <c r="AE15" s="453"/>
      <c r="AF15" s="453"/>
      <c r="AG15" s="453"/>
      <c r="AH15" s="454"/>
      <c r="AI15" s="455" t="s">
        <v>120</v>
      </c>
      <c r="AJ15" s="456"/>
      <c r="AK15" s="456"/>
      <c r="AL15" s="456"/>
      <c r="AM15" s="457"/>
      <c r="AN15" s="455" t="s">
        <v>119</v>
      </c>
      <c r="AO15" s="456"/>
      <c r="AP15" s="456"/>
      <c r="AQ15" s="456"/>
      <c r="AR15" s="456"/>
      <c r="AS15" s="457"/>
      <c r="AT15" s="455" t="s">
        <v>119</v>
      </c>
      <c r="AU15" s="456"/>
      <c r="AV15" s="456"/>
      <c r="AW15" s="456"/>
      <c r="AX15" s="456"/>
      <c r="AY15" s="458"/>
      <c r="AZ15" s="427" t="s">
        <v>138</v>
      </c>
      <c r="BA15" s="428"/>
      <c r="BB15" s="428"/>
      <c r="BC15" s="428"/>
      <c r="BD15" s="428"/>
      <c r="BE15" s="428"/>
      <c r="BF15" s="428"/>
      <c r="BG15" s="428"/>
      <c r="BH15" s="428"/>
      <c r="BI15" s="428"/>
      <c r="BJ15" s="428"/>
      <c r="BK15" s="428"/>
      <c r="BL15" s="428"/>
      <c r="BM15" s="429"/>
      <c r="BN15" s="430">
        <v>340325690</v>
      </c>
      <c r="BO15" s="431"/>
      <c r="BP15" s="431"/>
      <c r="BQ15" s="431"/>
      <c r="BR15" s="431"/>
      <c r="BS15" s="431"/>
      <c r="BT15" s="431"/>
      <c r="BU15" s="432"/>
      <c r="BV15" s="430">
        <v>341433479</v>
      </c>
      <c r="BW15" s="431"/>
      <c r="BX15" s="431"/>
      <c r="BY15" s="431"/>
      <c r="BZ15" s="431"/>
      <c r="CA15" s="431"/>
      <c r="CB15" s="431"/>
      <c r="CC15" s="432"/>
      <c r="CD15" s="468" t="s">
        <v>139</v>
      </c>
      <c r="CE15" s="469"/>
      <c r="CF15" s="469"/>
      <c r="CG15" s="469"/>
      <c r="CH15" s="469"/>
      <c r="CI15" s="469"/>
      <c r="CJ15" s="469"/>
      <c r="CK15" s="469"/>
      <c r="CL15" s="469"/>
      <c r="CM15" s="469"/>
      <c r="CN15" s="469"/>
      <c r="CO15" s="469"/>
      <c r="CP15" s="469"/>
      <c r="CQ15" s="469"/>
      <c r="CR15" s="469"/>
      <c r="CS15" s="470"/>
      <c r="CT15" s="166"/>
      <c r="CU15" s="167"/>
      <c r="CV15" s="167"/>
      <c r="CW15" s="167"/>
      <c r="CX15" s="167"/>
      <c r="CY15" s="167"/>
      <c r="CZ15" s="167"/>
      <c r="DA15" s="168"/>
      <c r="DB15" s="166"/>
      <c r="DC15" s="167"/>
      <c r="DD15" s="167"/>
      <c r="DE15" s="167"/>
      <c r="DF15" s="167"/>
      <c r="DG15" s="167"/>
      <c r="DH15" s="167"/>
      <c r="DI15" s="168"/>
      <c r="DJ15" s="157"/>
      <c r="DK15" s="157"/>
      <c r="DL15" s="157"/>
      <c r="DM15" s="157"/>
      <c r="DN15" s="157"/>
      <c r="DO15" s="157"/>
    </row>
    <row r="16" spans="1:119" ht="18.75" customHeight="1" x14ac:dyDescent="0.2">
      <c r="A16" s="158"/>
      <c r="B16" s="488"/>
      <c r="C16" s="489"/>
      <c r="D16" s="489"/>
      <c r="E16" s="489"/>
      <c r="F16" s="489"/>
      <c r="G16" s="489"/>
      <c r="H16" s="489"/>
      <c r="I16" s="489"/>
      <c r="J16" s="489"/>
      <c r="K16" s="490"/>
      <c r="L16" s="465" t="s">
        <v>140</v>
      </c>
      <c r="M16" s="466"/>
      <c r="N16" s="466"/>
      <c r="O16" s="466"/>
      <c r="P16" s="466"/>
      <c r="Q16" s="467"/>
      <c r="R16" s="462" t="s">
        <v>141</v>
      </c>
      <c r="S16" s="463"/>
      <c r="T16" s="463"/>
      <c r="U16" s="463"/>
      <c r="V16" s="464"/>
      <c r="W16" s="503"/>
      <c r="X16" s="504"/>
      <c r="Y16" s="505"/>
      <c r="Z16" s="452" t="s">
        <v>142</v>
      </c>
      <c r="AA16" s="453"/>
      <c r="AB16" s="453"/>
      <c r="AC16" s="453"/>
      <c r="AD16" s="453"/>
      <c r="AE16" s="453"/>
      <c r="AF16" s="453"/>
      <c r="AG16" s="453"/>
      <c r="AH16" s="454"/>
      <c r="AI16" s="455">
        <v>229</v>
      </c>
      <c r="AJ16" s="456"/>
      <c r="AK16" s="456"/>
      <c r="AL16" s="456"/>
      <c r="AM16" s="457"/>
      <c r="AN16" s="455">
        <v>787073</v>
      </c>
      <c r="AO16" s="456"/>
      <c r="AP16" s="456"/>
      <c r="AQ16" s="456"/>
      <c r="AR16" s="456"/>
      <c r="AS16" s="457"/>
      <c r="AT16" s="455">
        <v>3437</v>
      </c>
      <c r="AU16" s="456"/>
      <c r="AV16" s="456"/>
      <c r="AW16" s="456"/>
      <c r="AX16" s="456"/>
      <c r="AY16" s="458"/>
      <c r="AZ16" s="427" t="s">
        <v>143</v>
      </c>
      <c r="BA16" s="428"/>
      <c r="BB16" s="428"/>
      <c r="BC16" s="428"/>
      <c r="BD16" s="428"/>
      <c r="BE16" s="428"/>
      <c r="BF16" s="428"/>
      <c r="BG16" s="428"/>
      <c r="BH16" s="428"/>
      <c r="BI16" s="428"/>
      <c r="BJ16" s="428"/>
      <c r="BK16" s="428"/>
      <c r="BL16" s="428"/>
      <c r="BM16" s="429"/>
      <c r="BN16" s="430">
        <v>279657467</v>
      </c>
      <c r="BO16" s="431"/>
      <c r="BP16" s="431"/>
      <c r="BQ16" s="431"/>
      <c r="BR16" s="431"/>
      <c r="BS16" s="431"/>
      <c r="BT16" s="431"/>
      <c r="BU16" s="432"/>
      <c r="BV16" s="430">
        <v>278340012</v>
      </c>
      <c r="BW16" s="431"/>
      <c r="BX16" s="431"/>
      <c r="BY16" s="431"/>
      <c r="BZ16" s="431"/>
      <c r="CA16" s="431"/>
      <c r="CB16" s="431"/>
      <c r="CC16" s="432"/>
      <c r="CD16" s="169"/>
      <c r="CE16" s="407"/>
      <c r="CF16" s="407"/>
      <c r="CG16" s="407"/>
      <c r="CH16" s="407"/>
      <c r="CI16" s="407"/>
      <c r="CJ16" s="407"/>
      <c r="CK16" s="407"/>
      <c r="CL16" s="407"/>
      <c r="CM16" s="407"/>
      <c r="CN16" s="407"/>
      <c r="CO16" s="407"/>
      <c r="CP16" s="407"/>
      <c r="CQ16" s="407"/>
      <c r="CR16" s="407"/>
      <c r="CS16" s="408"/>
      <c r="CT16" s="409"/>
      <c r="CU16" s="410"/>
      <c r="CV16" s="410"/>
      <c r="CW16" s="410"/>
      <c r="CX16" s="410"/>
      <c r="CY16" s="410"/>
      <c r="CZ16" s="410"/>
      <c r="DA16" s="411"/>
      <c r="DB16" s="409"/>
      <c r="DC16" s="410"/>
      <c r="DD16" s="410"/>
      <c r="DE16" s="410"/>
      <c r="DF16" s="410"/>
      <c r="DG16" s="410"/>
      <c r="DH16" s="410"/>
      <c r="DI16" s="411"/>
      <c r="DJ16" s="157"/>
      <c r="DK16" s="157"/>
      <c r="DL16" s="157"/>
      <c r="DM16" s="157"/>
      <c r="DN16" s="157"/>
      <c r="DO16" s="157"/>
    </row>
    <row r="17" spans="1:119" ht="18.75" customHeight="1" thickBot="1" x14ac:dyDescent="0.25">
      <c r="A17" s="158"/>
      <c r="B17" s="491"/>
      <c r="C17" s="492"/>
      <c r="D17" s="492"/>
      <c r="E17" s="492"/>
      <c r="F17" s="492"/>
      <c r="G17" s="492"/>
      <c r="H17" s="492"/>
      <c r="I17" s="492"/>
      <c r="J17" s="492"/>
      <c r="K17" s="493"/>
      <c r="L17" s="170"/>
      <c r="M17" s="459" t="s">
        <v>144</v>
      </c>
      <c r="N17" s="460"/>
      <c r="O17" s="460"/>
      <c r="P17" s="460"/>
      <c r="Q17" s="461"/>
      <c r="R17" s="462" t="s">
        <v>145</v>
      </c>
      <c r="S17" s="463"/>
      <c r="T17" s="463"/>
      <c r="U17" s="463"/>
      <c r="V17" s="464"/>
      <c r="W17" s="503"/>
      <c r="X17" s="504"/>
      <c r="Y17" s="505"/>
      <c r="Z17" s="452" t="s">
        <v>146</v>
      </c>
      <c r="AA17" s="453"/>
      <c r="AB17" s="453"/>
      <c r="AC17" s="453"/>
      <c r="AD17" s="453"/>
      <c r="AE17" s="453"/>
      <c r="AF17" s="453"/>
      <c r="AG17" s="453"/>
      <c r="AH17" s="454"/>
      <c r="AI17" s="455">
        <v>3463</v>
      </c>
      <c r="AJ17" s="456"/>
      <c r="AK17" s="456"/>
      <c r="AL17" s="456"/>
      <c r="AM17" s="457"/>
      <c r="AN17" s="455">
        <v>11168175</v>
      </c>
      <c r="AO17" s="456"/>
      <c r="AP17" s="456"/>
      <c r="AQ17" s="456"/>
      <c r="AR17" s="456"/>
      <c r="AS17" s="457"/>
      <c r="AT17" s="455">
        <v>3225</v>
      </c>
      <c r="AU17" s="456"/>
      <c r="AV17" s="456"/>
      <c r="AW17" s="456"/>
      <c r="AX17" s="456"/>
      <c r="AY17" s="458"/>
      <c r="AZ17" s="427" t="s">
        <v>147</v>
      </c>
      <c r="BA17" s="428"/>
      <c r="BB17" s="428"/>
      <c r="BC17" s="428"/>
      <c r="BD17" s="428"/>
      <c r="BE17" s="428"/>
      <c r="BF17" s="428"/>
      <c r="BG17" s="428"/>
      <c r="BH17" s="428"/>
      <c r="BI17" s="428"/>
      <c r="BJ17" s="428"/>
      <c r="BK17" s="428"/>
      <c r="BL17" s="428"/>
      <c r="BM17" s="429"/>
      <c r="BN17" s="430">
        <v>424649649</v>
      </c>
      <c r="BO17" s="431"/>
      <c r="BP17" s="431"/>
      <c r="BQ17" s="431"/>
      <c r="BR17" s="431"/>
      <c r="BS17" s="431"/>
      <c r="BT17" s="431"/>
      <c r="BU17" s="432"/>
      <c r="BV17" s="430">
        <v>423986597</v>
      </c>
      <c r="BW17" s="431"/>
      <c r="BX17" s="431"/>
      <c r="BY17" s="431"/>
      <c r="BZ17" s="431"/>
      <c r="CA17" s="431"/>
      <c r="CB17" s="431"/>
      <c r="CC17" s="432"/>
      <c r="CD17" s="169"/>
      <c r="CE17" s="407"/>
      <c r="CF17" s="407"/>
      <c r="CG17" s="407"/>
      <c r="CH17" s="407"/>
      <c r="CI17" s="407"/>
      <c r="CJ17" s="407"/>
      <c r="CK17" s="407"/>
      <c r="CL17" s="407"/>
      <c r="CM17" s="407"/>
      <c r="CN17" s="407"/>
      <c r="CO17" s="407"/>
      <c r="CP17" s="407"/>
      <c r="CQ17" s="407"/>
      <c r="CR17" s="407"/>
      <c r="CS17" s="408"/>
      <c r="CT17" s="409"/>
      <c r="CU17" s="410"/>
      <c r="CV17" s="410"/>
      <c r="CW17" s="410"/>
      <c r="CX17" s="410"/>
      <c r="CY17" s="410"/>
      <c r="CZ17" s="410"/>
      <c r="DA17" s="411"/>
      <c r="DB17" s="409"/>
      <c r="DC17" s="410"/>
      <c r="DD17" s="410"/>
      <c r="DE17" s="410"/>
      <c r="DF17" s="410"/>
      <c r="DG17" s="410"/>
      <c r="DH17" s="410"/>
      <c r="DI17" s="411"/>
      <c r="DJ17" s="157"/>
      <c r="DK17" s="157"/>
      <c r="DL17" s="157"/>
      <c r="DM17" s="157"/>
      <c r="DN17" s="157"/>
      <c r="DO17" s="157"/>
    </row>
    <row r="18" spans="1:119" ht="18.75" customHeight="1" thickBot="1" x14ac:dyDescent="0.25">
      <c r="A18" s="158"/>
      <c r="B18" s="447" t="s">
        <v>148</v>
      </c>
      <c r="C18" s="448"/>
      <c r="D18" s="448"/>
      <c r="E18" s="448"/>
      <c r="F18" s="448"/>
      <c r="G18" s="448"/>
      <c r="H18" s="448"/>
      <c r="I18" s="448"/>
      <c r="J18" s="448"/>
      <c r="K18" s="449"/>
      <c r="L18" s="450">
        <v>6408</v>
      </c>
      <c r="M18" s="451"/>
      <c r="N18" s="451"/>
      <c r="O18" s="451"/>
      <c r="P18" s="451"/>
      <c r="Q18" s="451"/>
      <c r="R18" s="451"/>
      <c r="S18" s="451"/>
      <c r="T18" s="451"/>
      <c r="U18" s="451"/>
      <c r="V18" s="451"/>
      <c r="W18" s="503"/>
      <c r="X18" s="504"/>
      <c r="Y18" s="505"/>
      <c r="Z18" s="452" t="s">
        <v>149</v>
      </c>
      <c r="AA18" s="453"/>
      <c r="AB18" s="453"/>
      <c r="AC18" s="453"/>
      <c r="AD18" s="453"/>
      <c r="AE18" s="453"/>
      <c r="AF18" s="453"/>
      <c r="AG18" s="453"/>
      <c r="AH18" s="454"/>
      <c r="AI18" s="455">
        <v>13807</v>
      </c>
      <c r="AJ18" s="456"/>
      <c r="AK18" s="456"/>
      <c r="AL18" s="456"/>
      <c r="AM18" s="457"/>
      <c r="AN18" s="455">
        <v>51169605</v>
      </c>
      <c r="AO18" s="456"/>
      <c r="AP18" s="456"/>
      <c r="AQ18" s="456"/>
      <c r="AR18" s="456"/>
      <c r="AS18" s="457"/>
      <c r="AT18" s="455">
        <v>3706</v>
      </c>
      <c r="AU18" s="456"/>
      <c r="AV18" s="456"/>
      <c r="AW18" s="456"/>
      <c r="AX18" s="456"/>
      <c r="AY18" s="458"/>
      <c r="AZ18" s="438" t="s">
        <v>150</v>
      </c>
      <c r="BA18" s="439"/>
      <c r="BB18" s="439"/>
      <c r="BC18" s="439"/>
      <c r="BD18" s="439"/>
      <c r="BE18" s="439"/>
      <c r="BF18" s="439"/>
      <c r="BG18" s="439"/>
      <c r="BH18" s="439"/>
      <c r="BI18" s="439"/>
      <c r="BJ18" s="439"/>
      <c r="BK18" s="439"/>
      <c r="BL18" s="439"/>
      <c r="BM18" s="440"/>
      <c r="BN18" s="404">
        <v>518980025</v>
      </c>
      <c r="BO18" s="405"/>
      <c r="BP18" s="405"/>
      <c r="BQ18" s="405"/>
      <c r="BR18" s="405"/>
      <c r="BS18" s="405"/>
      <c r="BT18" s="405"/>
      <c r="BU18" s="406"/>
      <c r="BV18" s="404">
        <v>516698777</v>
      </c>
      <c r="BW18" s="405"/>
      <c r="BX18" s="405"/>
      <c r="BY18" s="405"/>
      <c r="BZ18" s="405"/>
      <c r="CA18" s="405"/>
      <c r="CB18" s="405"/>
      <c r="CC18" s="406"/>
      <c r="CD18" s="169"/>
      <c r="CE18" s="407"/>
      <c r="CF18" s="407"/>
      <c r="CG18" s="407"/>
      <c r="CH18" s="407"/>
      <c r="CI18" s="407"/>
      <c r="CJ18" s="407"/>
      <c r="CK18" s="407"/>
      <c r="CL18" s="407"/>
      <c r="CM18" s="407"/>
      <c r="CN18" s="407"/>
      <c r="CO18" s="407"/>
      <c r="CP18" s="407"/>
      <c r="CQ18" s="407"/>
      <c r="CR18" s="407"/>
      <c r="CS18" s="408"/>
      <c r="CT18" s="409"/>
      <c r="CU18" s="410"/>
      <c r="CV18" s="410"/>
      <c r="CW18" s="410"/>
      <c r="CX18" s="410"/>
      <c r="CY18" s="410"/>
      <c r="CZ18" s="410"/>
      <c r="DA18" s="411"/>
      <c r="DB18" s="409"/>
      <c r="DC18" s="410"/>
      <c r="DD18" s="410"/>
      <c r="DE18" s="410"/>
      <c r="DF18" s="410"/>
      <c r="DG18" s="410"/>
      <c r="DH18" s="410"/>
      <c r="DI18" s="411"/>
      <c r="DJ18" s="157"/>
      <c r="DK18" s="157"/>
      <c r="DL18" s="157"/>
      <c r="DM18" s="157"/>
      <c r="DN18" s="157"/>
      <c r="DO18" s="157"/>
    </row>
    <row r="19" spans="1:119" ht="18.75" customHeight="1" thickBot="1" x14ac:dyDescent="0.25">
      <c r="A19" s="158"/>
      <c r="B19" s="447" t="s">
        <v>151</v>
      </c>
      <c r="C19" s="448"/>
      <c r="D19" s="448"/>
      <c r="E19" s="448"/>
      <c r="F19" s="448"/>
      <c r="G19" s="448"/>
      <c r="H19" s="448"/>
      <c r="I19" s="448"/>
      <c r="J19" s="448"/>
      <c r="K19" s="449"/>
      <c r="L19" s="450">
        <v>308</v>
      </c>
      <c r="M19" s="451"/>
      <c r="N19" s="451"/>
      <c r="O19" s="451"/>
      <c r="P19" s="451"/>
      <c r="Q19" s="451"/>
      <c r="R19" s="451"/>
      <c r="S19" s="451"/>
      <c r="T19" s="451"/>
      <c r="U19" s="451"/>
      <c r="V19" s="451"/>
      <c r="W19" s="503"/>
      <c r="X19" s="504"/>
      <c r="Y19" s="505"/>
      <c r="Z19" s="452" t="s">
        <v>152</v>
      </c>
      <c r="AA19" s="453"/>
      <c r="AB19" s="453"/>
      <c r="AC19" s="453"/>
      <c r="AD19" s="453"/>
      <c r="AE19" s="453"/>
      <c r="AF19" s="453"/>
      <c r="AG19" s="453"/>
      <c r="AH19" s="454"/>
      <c r="AI19" s="455" t="s">
        <v>120</v>
      </c>
      <c r="AJ19" s="456"/>
      <c r="AK19" s="456"/>
      <c r="AL19" s="456"/>
      <c r="AM19" s="457"/>
      <c r="AN19" s="455" t="s">
        <v>120</v>
      </c>
      <c r="AO19" s="456"/>
      <c r="AP19" s="456"/>
      <c r="AQ19" s="456"/>
      <c r="AR19" s="456"/>
      <c r="AS19" s="457"/>
      <c r="AT19" s="455" t="s">
        <v>120</v>
      </c>
      <c r="AU19" s="456"/>
      <c r="AV19" s="456"/>
      <c r="AW19" s="456"/>
      <c r="AX19" s="456"/>
      <c r="AY19" s="458"/>
      <c r="AZ19" s="421" t="s">
        <v>153</v>
      </c>
      <c r="BA19" s="422"/>
      <c r="BB19" s="422"/>
      <c r="BC19" s="422"/>
      <c r="BD19" s="422"/>
      <c r="BE19" s="422"/>
      <c r="BF19" s="422"/>
      <c r="BG19" s="422"/>
      <c r="BH19" s="422"/>
      <c r="BI19" s="422"/>
      <c r="BJ19" s="422"/>
      <c r="BK19" s="422"/>
      <c r="BL19" s="422"/>
      <c r="BM19" s="423"/>
      <c r="BN19" s="424">
        <v>1109262285</v>
      </c>
      <c r="BO19" s="425"/>
      <c r="BP19" s="425"/>
      <c r="BQ19" s="425"/>
      <c r="BR19" s="425"/>
      <c r="BS19" s="425"/>
      <c r="BT19" s="425"/>
      <c r="BU19" s="426"/>
      <c r="BV19" s="424">
        <v>1097777899</v>
      </c>
      <c r="BW19" s="425"/>
      <c r="BX19" s="425"/>
      <c r="BY19" s="425"/>
      <c r="BZ19" s="425"/>
      <c r="CA19" s="425"/>
      <c r="CB19" s="425"/>
      <c r="CC19" s="426"/>
      <c r="CD19" s="169"/>
      <c r="CE19" s="407"/>
      <c r="CF19" s="407"/>
      <c r="CG19" s="407"/>
      <c r="CH19" s="407"/>
      <c r="CI19" s="407"/>
      <c r="CJ19" s="407"/>
      <c r="CK19" s="407"/>
      <c r="CL19" s="407"/>
      <c r="CM19" s="407"/>
      <c r="CN19" s="407"/>
      <c r="CO19" s="407"/>
      <c r="CP19" s="407"/>
      <c r="CQ19" s="407"/>
      <c r="CR19" s="407"/>
      <c r="CS19" s="408"/>
      <c r="CT19" s="409"/>
      <c r="CU19" s="410"/>
      <c r="CV19" s="410"/>
      <c r="CW19" s="410"/>
      <c r="CX19" s="410"/>
      <c r="CY19" s="410"/>
      <c r="CZ19" s="410"/>
      <c r="DA19" s="411"/>
      <c r="DB19" s="409"/>
      <c r="DC19" s="410"/>
      <c r="DD19" s="410"/>
      <c r="DE19" s="410"/>
      <c r="DF19" s="410"/>
      <c r="DG19" s="410"/>
      <c r="DH19" s="410"/>
      <c r="DI19" s="411"/>
      <c r="DJ19" s="157"/>
      <c r="DK19" s="157"/>
      <c r="DL19" s="157"/>
      <c r="DM19" s="157"/>
      <c r="DN19" s="157"/>
      <c r="DO19" s="157"/>
    </row>
    <row r="20" spans="1:119" ht="18.75" customHeight="1" thickBot="1" x14ac:dyDescent="0.25">
      <c r="A20" s="158"/>
      <c r="B20" s="447" t="s">
        <v>154</v>
      </c>
      <c r="C20" s="448"/>
      <c r="D20" s="448"/>
      <c r="E20" s="448"/>
      <c r="F20" s="448"/>
      <c r="G20" s="448"/>
      <c r="H20" s="448"/>
      <c r="I20" s="448"/>
      <c r="J20" s="448"/>
      <c r="K20" s="449"/>
      <c r="L20" s="450">
        <v>763097</v>
      </c>
      <c r="M20" s="451"/>
      <c r="N20" s="451"/>
      <c r="O20" s="451"/>
      <c r="P20" s="451"/>
      <c r="Q20" s="451"/>
      <c r="R20" s="451"/>
      <c r="S20" s="451"/>
      <c r="T20" s="451"/>
      <c r="U20" s="451"/>
      <c r="V20" s="451"/>
      <c r="W20" s="506"/>
      <c r="X20" s="507"/>
      <c r="Y20" s="508"/>
      <c r="Z20" s="452" t="s">
        <v>155</v>
      </c>
      <c r="AA20" s="453"/>
      <c r="AB20" s="453"/>
      <c r="AC20" s="453"/>
      <c r="AD20" s="453"/>
      <c r="AE20" s="453"/>
      <c r="AF20" s="453"/>
      <c r="AG20" s="453"/>
      <c r="AH20" s="454"/>
      <c r="AI20" s="455">
        <v>23291</v>
      </c>
      <c r="AJ20" s="456"/>
      <c r="AK20" s="456"/>
      <c r="AL20" s="456"/>
      <c r="AM20" s="457"/>
      <c r="AN20" s="455">
        <v>82345563</v>
      </c>
      <c r="AO20" s="456"/>
      <c r="AP20" s="456"/>
      <c r="AQ20" s="456"/>
      <c r="AR20" s="456"/>
      <c r="AS20" s="457"/>
      <c r="AT20" s="455">
        <v>3536</v>
      </c>
      <c r="AU20" s="456"/>
      <c r="AV20" s="456"/>
      <c r="AW20" s="456"/>
      <c r="AX20" s="456"/>
      <c r="AY20" s="458"/>
      <c r="AZ20" s="438" t="s">
        <v>156</v>
      </c>
      <c r="BA20" s="439"/>
      <c r="BB20" s="439"/>
      <c r="BC20" s="439"/>
      <c r="BD20" s="439"/>
      <c r="BE20" s="439"/>
      <c r="BF20" s="439"/>
      <c r="BG20" s="439"/>
      <c r="BH20" s="439"/>
      <c r="BI20" s="439"/>
      <c r="BJ20" s="439"/>
      <c r="BK20" s="439"/>
      <c r="BL20" s="439"/>
      <c r="BM20" s="440"/>
      <c r="BN20" s="404">
        <v>379946874</v>
      </c>
      <c r="BO20" s="405"/>
      <c r="BP20" s="405"/>
      <c r="BQ20" s="405"/>
      <c r="BR20" s="405"/>
      <c r="BS20" s="405"/>
      <c r="BT20" s="405"/>
      <c r="BU20" s="406"/>
      <c r="BV20" s="404">
        <v>391201511</v>
      </c>
      <c r="BW20" s="405"/>
      <c r="BX20" s="405"/>
      <c r="BY20" s="405"/>
      <c r="BZ20" s="405"/>
      <c r="CA20" s="405"/>
      <c r="CB20" s="405"/>
      <c r="CC20" s="406"/>
      <c r="CD20" s="169"/>
      <c r="CE20" s="407"/>
      <c r="CF20" s="407"/>
      <c r="CG20" s="407"/>
      <c r="CH20" s="407"/>
      <c r="CI20" s="407"/>
      <c r="CJ20" s="407"/>
      <c r="CK20" s="407"/>
      <c r="CL20" s="407"/>
      <c r="CM20" s="407"/>
      <c r="CN20" s="407"/>
      <c r="CO20" s="407"/>
      <c r="CP20" s="407"/>
      <c r="CQ20" s="407"/>
      <c r="CR20" s="407"/>
      <c r="CS20" s="408"/>
      <c r="CT20" s="409"/>
      <c r="CU20" s="410"/>
      <c r="CV20" s="410"/>
      <c r="CW20" s="410"/>
      <c r="CX20" s="410"/>
      <c r="CY20" s="410"/>
      <c r="CZ20" s="410"/>
      <c r="DA20" s="411"/>
      <c r="DB20" s="409"/>
      <c r="DC20" s="410"/>
      <c r="DD20" s="410"/>
      <c r="DE20" s="410"/>
      <c r="DF20" s="410"/>
      <c r="DG20" s="410"/>
      <c r="DH20" s="410"/>
      <c r="DI20" s="411"/>
      <c r="DJ20" s="157"/>
      <c r="DK20" s="157"/>
      <c r="DL20" s="157"/>
      <c r="DM20" s="157"/>
      <c r="DN20" s="157"/>
      <c r="DO20" s="157"/>
    </row>
    <row r="21" spans="1:119" ht="18.75" customHeight="1" thickBot="1" x14ac:dyDescent="0.25">
      <c r="A21" s="158"/>
      <c r="B21" s="171"/>
      <c r="C21" s="172"/>
      <c r="D21" s="172"/>
      <c r="E21" s="172"/>
      <c r="F21" s="172"/>
      <c r="G21" s="172"/>
      <c r="H21" s="172"/>
      <c r="I21" s="172"/>
      <c r="J21" s="172"/>
      <c r="K21" s="172"/>
      <c r="L21" s="172"/>
      <c r="M21" s="172"/>
      <c r="N21" s="172"/>
      <c r="O21" s="172"/>
      <c r="P21" s="172"/>
      <c r="Q21" s="172"/>
      <c r="R21" s="172"/>
      <c r="S21" s="172"/>
      <c r="T21" s="172"/>
      <c r="U21" s="172"/>
      <c r="V21" s="172"/>
      <c r="W21" s="441" t="s">
        <v>157</v>
      </c>
      <c r="X21" s="442"/>
      <c r="Y21" s="442"/>
      <c r="Z21" s="442"/>
      <c r="AA21" s="442"/>
      <c r="AB21" s="442"/>
      <c r="AC21" s="442"/>
      <c r="AD21" s="442"/>
      <c r="AE21" s="442"/>
      <c r="AF21" s="442"/>
      <c r="AG21" s="442"/>
      <c r="AH21" s="443"/>
      <c r="AI21" s="444">
        <v>100.8</v>
      </c>
      <c r="AJ21" s="445"/>
      <c r="AK21" s="445"/>
      <c r="AL21" s="445"/>
      <c r="AM21" s="445"/>
      <c r="AN21" s="445"/>
      <c r="AO21" s="445"/>
      <c r="AP21" s="445"/>
      <c r="AQ21" s="445"/>
      <c r="AR21" s="445"/>
      <c r="AS21" s="445"/>
      <c r="AT21" s="445"/>
      <c r="AU21" s="445"/>
      <c r="AV21" s="445"/>
      <c r="AW21" s="445"/>
      <c r="AX21" s="445"/>
      <c r="AY21" s="446"/>
      <c r="AZ21" s="421" t="s">
        <v>158</v>
      </c>
      <c r="BA21" s="422"/>
      <c r="BB21" s="422"/>
      <c r="BC21" s="422"/>
      <c r="BD21" s="422"/>
      <c r="BE21" s="422"/>
      <c r="BF21" s="422"/>
      <c r="BG21" s="422"/>
      <c r="BH21" s="422"/>
      <c r="BI21" s="422"/>
      <c r="BJ21" s="422"/>
      <c r="BK21" s="422"/>
      <c r="BL21" s="422"/>
      <c r="BM21" s="423"/>
      <c r="BN21" s="424">
        <v>93448393</v>
      </c>
      <c r="BO21" s="425"/>
      <c r="BP21" s="425"/>
      <c r="BQ21" s="425"/>
      <c r="BR21" s="425"/>
      <c r="BS21" s="425"/>
      <c r="BT21" s="425"/>
      <c r="BU21" s="426"/>
      <c r="BV21" s="424">
        <v>83250132</v>
      </c>
      <c r="BW21" s="425"/>
      <c r="BX21" s="425"/>
      <c r="BY21" s="425"/>
      <c r="BZ21" s="425"/>
      <c r="CA21" s="425"/>
      <c r="CB21" s="425"/>
      <c r="CC21" s="426"/>
      <c r="CD21" s="169"/>
      <c r="CE21" s="407"/>
      <c r="CF21" s="407"/>
      <c r="CG21" s="407"/>
      <c r="CH21" s="407"/>
      <c r="CI21" s="407"/>
      <c r="CJ21" s="407"/>
      <c r="CK21" s="407"/>
      <c r="CL21" s="407"/>
      <c r="CM21" s="407"/>
      <c r="CN21" s="407"/>
      <c r="CO21" s="407"/>
      <c r="CP21" s="407"/>
      <c r="CQ21" s="407"/>
      <c r="CR21" s="407"/>
      <c r="CS21" s="408"/>
      <c r="CT21" s="409"/>
      <c r="CU21" s="410"/>
      <c r="CV21" s="410"/>
      <c r="CW21" s="410"/>
      <c r="CX21" s="410"/>
      <c r="CY21" s="410"/>
      <c r="CZ21" s="410"/>
      <c r="DA21" s="411"/>
      <c r="DB21" s="409"/>
      <c r="DC21" s="410"/>
      <c r="DD21" s="410"/>
      <c r="DE21" s="410"/>
      <c r="DF21" s="410"/>
      <c r="DG21" s="410"/>
      <c r="DH21" s="410"/>
      <c r="DI21" s="411"/>
      <c r="DJ21" s="157"/>
      <c r="DK21" s="157"/>
      <c r="DL21" s="157"/>
      <c r="DM21" s="157"/>
      <c r="DN21" s="157"/>
      <c r="DO21" s="157"/>
    </row>
    <row r="22" spans="1:119" ht="18.75" customHeight="1" x14ac:dyDescent="0.2">
      <c r="A22" s="158"/>
      <c r="B22" s="173"/>
      <c r="C22" s="174"/>
      <c r="D22" s="175"/>
      <c r="E22" s="175"/>
      <c r="F22" s="175"/>
      <c r="G22" s="175"/>
      <c r="H22" s="175"/>
      <c r="I22" s="175"/>
      <c r="J22" s="175"/>
      <c r="K22" s="175"/>
      <c r="L22" s="175"/>
      <c r="M22" s="175"/>
      <c r="N22" s="175"/>
      <c r="O22" s="175"/>
      <c r="P22" s="175"/>
      <c r="Q22" s="176"/>
      <c r="R22" s="176"/>
      <c r="S22" s="176"/>
      <c r="T22" s="176"/>
      <c r="U22" s="176"/>
      <c r="V22" s="176"/>
      <c r="W22" s="177"/>
      <c r="X22" s="177"/>
      <c r="Y22" s="177"/>
      <c r="Z22" s="178"/>
      <c r="AA22" s="178"/>
      <c r="AB22" s="178"/>
      <c r="AC22" s="178"/>
      <c r="AD22" s="178"/>
      <c r="AE22" s="178"/>
      <c r="AF22" s="178"/>
      <c r="AG22" s="178"/>
      <c r="AH22" s="178"/>
      <c r="AI22" s="178"/>
      <c r="AJ22" s="179"/>
      <c r="AK22" s="179"/>
      <c r="AL22" s="179"/>
      <c r="AM22" s="179"/>
      <c r="AN22" s="179"/>
      <c r="AO22" s="179"/>
      <c r="AP22" s="179"/>
      <c r="AQ22" s="179"/>
      <c r="AR22" s="179"/>
      <c r="AS22" s="179"/>
      <c r="AT22" s="179"/>
      <c r="AU22" s="179"/>
      <c r="AV22" s="179"/>
      <c r="AW22" s="179"/>
      <c r="AX22" s="179"/>
      <c r="AY22" s="180"/>
      <c r="AZ22" s="427" t="s">
        <v>159</v>
      </c>
      <c r="BA22" s="428"/>
      <c r="BB22" s="428"/>
      <c r="BC22" s="428"/>
      <c r="BD22" s="428"/>
      <c r="BE22" s="428"/>
      <c r="BF22" s="428"/>
      <c r="BG22" s="428"/>
      <c r="BH22" s="428"/>
      <c r="BI22" s="428"/>
      <c r="BJ22" s="428"/>
      <c r="BK22" s="428"/>
      <c r="BL22" s="428"/>
      <c r="BM22" s="429"/>
      <c r="BN22" s="430">
        <v>6244562</v>
      </c>
      <c r="BO22" s="431"/>
      <c r="BP22" s="431"/>
      <c r="BQ22" s="431"/>
      <c r="BR22" s="431"/>
      <c r="BS22" s="431"/>
      <c r="BT22" s="431"/>
      <c r="BU22" s="432"/>
      <c r="BV22" s="430">
        <v>6599818</v>
      </c>
      <c r="BW22" s="431"/>
      <c r="BX22" s="431"/>
      <c r="BY22" s="431"/>
      <c r="BZ22" s="431"/>
      <c r="CA22" s="431"/>
      <c r="CB22" s="431"/>
      <c r="CC22" s="432"/>
      <c r="CD22" s="169"/>
      <c r="CE22" s="407"/>
      <c r="CF22" s="407"/>
      <c r="CG22" s="407"/>
      <c r="CH22" s="407"/>
      <c r="CI22" s="407"/>
      <c r="CJ22" s="407"/>
      <c r="CK22" s="407"/>
      <c r="CL22" s="407"/>
      <c r="CM22" s="407"/>
      <c r="CN22" s="407"/>
      <c r="CO22" s="407"/>
      <c r="CP22" s="407"/>
      <c r="CQ22" s="407"/>
      <c r="CR22" s="407"/>
      <c r="CS22" s="408"/>
      <c r="CT22" s="409"/>
      <c r="CU22" s="410"/>
      <c r="CV22" s="410"/>
      <c r="CW22" s="410"/>
      <c r="CX22" s="410"/>
      <c r="CY22" s="410"/>
      <c r="CZ22" s="410"/>
      <c r="DA22" s="411"/>
      <c r="DB22" s="409"/>
      <c r="DC22" s="410"/>
      <c r="DD22" s="410"/>
      <c r="DE22" s="410"/>
      <c r="DF22" s="410"/>
      <c r="DG22" s="410"/>
      <c r="DH22" s="410"/>
      <c r="DI22" s="411"/>
      <c r="DJ22" s="157"/>
      <c r="DK22" s="157"/>
      <c r="DL22" s="157"/>
      <c r="DM22" s="157"/>
      <c r="DN22" s="157"/>
      <c r="DO22" s="157"/>
    </row>
    <row r="23" spans="1:119" ht="18.75" customHeight="1" x14ac:dyDescent="0.2">
      <c r="A23" s="158"/>
      <c r="B23" s="173"/>
      <c r="C23" s="174"/>
      <c r="D23" s="175"/>
      <c r="E23" s="175"/>
      <c r="F23" s="175"/>
      <c r="G23" s="175"/>
      <c r="H23" s="175"/>
      <c r="I23" s="175"/>
      <c r="J23" s="175"/>
      <c r="K23" s="175"/>
      <c r="L23" s="175"/>
      <c r="M23" s="175"/>
      <c r="N23" s="175"/>
      <c r="O23" s="175"/>
      <c r="P23" s="175"/>
      <c r="Q23" s="176"/>
      <c r="R23" s="176"/>
      <c r="S23" s="176"/>
      <c r="T23" s="176"/>
      <c r="U23" s="176"/>
      <c r="V23" s="176"/>
      <c r="W23" s="157"/>
      <c r="X23" s="157"/>
      <c r="Y23" s="157"/>
      <c r="Z23" s="157"/>
      <c r="AA23" s="157"/>
      <c r="AB23" s="157"/>
      <c r="AC23" s="157"/>
      <c r="AD23" s="157"/>
      <c r="AE23" s="157"/>
      <c r="AF23" s="157"/>
      <c r="AG23" s="157"/>
      <c r="AH23" s="157"/>
      <c r="AI23" s="157"/>
      <c r="AJ23" s="157"/>
      <c r="AK23" s="157"/>
      <c r="AL23" s="157"/>
      <c r="AM23" s="157"/>
      <c r="AN23" s="157"/>
      <c r="AO23" s="157"/>
      <c r="AP23" s="157"/>
      <c r="AQ23" s="157"/>
      <c r="AR23" s="157"/>
      <c r="AS23" s="157"/>
      <c r="AT23" s="157"/>
      <c r="AU23" s="157"/>
      <c r="AV23" s="157"/>
      <c r="AW23" s="157"/>
      <c r="AX23" s="157"/>
      <c r="AY23" s="157"/>
      <c r="AZ23" s="427" t="s">
        <v>160</v>
      </c>
      <c r="BA23" s="428"/>
      <c r="BB23" s="428"/>
      <c r="BC23" s="428"/>
      <c r="BD23" s="428"/>
      <c r="BE23" s="428"/>
      <c r="BF23" s="428"/>
      <c r="BG23" s="428"/>
      <c r="BH23" s="428"/>
      <c r="BI23" s="428"/>
      <c r="BJ23" s="428"/>
      <c r="BK23" s="428"/>
      <c r="BL23" s="428"/>
      <c r="BM23" s="429"/>
      <c r="BN23" s="430">
        <v>44749223</v>
      </c>
      <c r="BO23" s="431"/>
      <c r="BP23" s="431"/>
      <c r="BQ23" s="431"/>
      <c r="BR23" s="431"/>
      <c r="BS23" s="431"/>
      <c r="BT23" s="431"/>
      <c r="BU23" s="432"/>
      <c r="BV23" s="430">
        <v>44750403</v>
      </c>
      <c r="BW23" s="431"/>
      <c r="BX23" s="431"/>
      <c r="BY23" s="431"/>
      <c r="BZ23" s="431"/>
      <c r="CA23" s="431"/>
      <c r="CB23" s="431"/>
      <c r="CC23" s="432"/>
      <c r="CD23" s="169"/>
      <c r="CE23" s="407"/>
      <c r="CF23" s="407"/>
      <c r="CG23" s="407"/>
      <c r="CH23" s="407"/>
      <c r="CI23" s="407"/>
      <c r="CJ23" s="407"/>
      <c r="CK23" s="407"/>
      <c r="CL23" s="407"/>
      <c r="CM23" s="407"/>
      <c r="CN23" s="407"/>
      <c r="CO23" s="407"/>
      <c r="CP23" s="407"/>
      <c r="CQ23" s="407"/>
      <c r="CR23" s="407"/>
      <c r="CS23" s="408"/>
      <c r="CT23" s="409"/>
      <c r="CU23" s="410"/>
      <c r="CV23" s="410"/>
      <c r="CW23" s="410"/>
      <c r="CX23" s="410"/>
      <c r="CY23" s="410"/>
      <c r="CZ23" s="410"/>
      <c r="DA23" s="411"/>
      <c r="DB23" s="409"/>
      <c r="DC23" s="410"/>
      <c r="DD23" s="410"/>
      <c r="DE23" s="410"/>
      <c r="DF23" s="410"/>
      <c r="DG23" s="410"/>
      <c r="DH23" s="410"/>
      <c r="DI23" s="411"/>
      <c r="DJ23" s="157"/>
      <c r="DK23" s="157"/>
      <c r="DL23" s="157"/>
      <c r="DM23" s="157"/>
      <c r="DN23" s="157"/>
      <c r="DO23" s="157"/>
    </row>
    <row r="24" spans="1:119" ht="18.75" customHeight="1" thickBot="1" x14ac:dyDescent="0.25">
      <c r="A24" s="158"/>
      <c r="B24" s="173"/>
      <c r="C24" s="174"/>
      <c r="D24" s="181"/>
      <c r="E24" s="181"/>
      <c r="F24" s="181"/>
      <c r="G24" s="181"/>
      <c r="H24" s="181"/>
      <c r="I24" s="181"/>
      <c r="J24" s="181"/>
      <c r="K24" s="181"/>
      <c r="L24" s="182"/>
      <c r="M24" s="182"/>
      <c r="N24" s="182"/>
      <c r="O24" s="182"/>
      <c r="P24" s="182"/>
      <c r="Q24" s="182"/>
      <c r="R24" s="182"/>
      <c r="S24" s="182"/>
      <c r="T24" s="182"/>
      <c r="U24" s="182"/>
      <c r="V24" s="182"/>
      <c r="W24" s="174"/>
      <c r="X24" s="174"/>
      <c r="Y24" s="174"/>
      <c r="Z24" s="181"/>
      <c r="AA24" s="181"/>
      <c r="AB24" s="181"/>
      <c r="AC24" s="181"/>
      <c r="AD24" s="181"/>
      <c r="AE24" s="181"/>
      <c r="AF24" s="181"/>
      <c r="AG24" s="181"/>
      <c r="AH24" s="181"/>
      <c r="AI24" s="181"/>
      <c r="AJ24" s="182"/>
      <c r="AK24" s="182"/>
      <c r="AL24" s="182"/>
      <c r="AM24" s="182"/>
      <c r="AN24" s="182"/>
      <c r="AO24" s="182"/>
      <c r="AP24" s="182"/>
      <c r="AQ24" s="182"/>
      <c r="AR24" s="182"/>
      <c r="AS24" s="182"/>
      <c r="AT24" s="182"/>
      <c r="AU24" s="182"/>
      <c r="AV24" s="182"/>
      <c r="AW24" s="182"/>
      <c r="AX24" s="182"/>
      <c r="AY24" s="183"/>
      <c r="AZ24" s="401" t="s">
        <v>161</v>
      </c>
      <c r="BA24" s="402"/>
      <c r="BB24" s="402"/>
      <c r="BC24" s="402"/>
      <c r="BD24" s="402"/>
      <c r="BE24" s="402"/>
      <c r="BF24" s="402"/>
      <c r="BG24" s="402"/>
      <c r="BH24" s="402"/>
      <c r="BI24" s="402"/>
      <c r="BJ24" s="402"/>
      <c r="BK24" s="402"/>
      <c r="BL24" s="402"/>
      <c r="BM24" s="403"/>
      <c r="BN24" s="404">
        <v>26734126</v>
      </c>
      <c r="BO24" s="405"/>
      <c r="BP24" s="405"/>
      <c r="BQ24" s="405"/>
      <c r="BR24" s="405"/>
      <c r="BS24" s="405"/>
      <c r="BT24" s="405"/>
      <c r="BU24" s="406"/>
      <c r="BV24" s="404">
        <v>26734126</v>
      </c>
      <c r="BW24" s="405"/>
      <c r="BX24" s="405"/>
      <c r="BY24" s="405"/>
      <c r="BZ24" s="405"/>
      <c r="CA24" s="405"/>
      <c r="CB24" s="405"/>
      <c r="CC24" s="406"/>
      <c r="CD24" s="169"/>
      <c r="CE24" s="407"/>
      <c r="CF24" s="407"/>
      <c r="CG24" s="407"/>
      <c r="CH24" s="407"/>
      <c r="CI24" s="407"/>
      <c r="CJ24" s="407"/>
      <c r="CK24" s="407"/>
      <c r="CL24" s="407"/>
      <c r="CM24" s="407"/>
      <c r="CN24" s="407"/>
      <c r="CO24" s="407"/>
      <c r="CP24" s="407"/>
      <c r="CQ24" s="407"/>
      <c r="CR24" s="407"/>
      <c r="CS24" s="408"/>
      <c r="CT24" s="409"/>
      <c r="CU24" s="410"/>
      <c r="CV24" s="410"/>
      <c r="CW24" s="410"/>
      <c r="CX24" s="410"/>
      <c r="CY24" s="410"/>
      <c r="CZ24" s="410"/>
      <c r="DA24" s="411"/>
      <c r="DB24" s="409"/>
      <c r="DC24" s="410"/>
      <c r="DD24" s="410"/>
      <c r="DE24" s="410"/>
      <c r="DF24" s="410"/>
      <c r="DG24" s="410"/>
      <c r="DH24" s="410"/>
      <c r="DI24" s="411"/>
      <c r="DJ24" s="157"/>
      <c r="DK24" s="157"/>
      <c r="DL24" s="157"/>
      <c r="DM24" s="157"/>
      <c r="DN24" s="157"/>
      <c r="DO24" s="157"/>
    </row>
    <row r="25" spans="1:119" s="157" customFormat="1" ht="18.75" customHeight="1" x14ac:dyDescent="0.2">
      <c r="A25" s="158"/>
      <c r="B25" s="173"/>
      <c r="C25" s="174"/>
      <c r="D25" s="181"/>
      <c r="E25" s="181"/>
      <c r="F25" s="181"/>
      <c r="G25" s="181"/>
      <c r="H25" s="181"/>
      <c r="I25" s="181"/>
      <c r="J25" s="181"/>
      <c r="K25" s="181"/>
      <c r="L25" s="182"/>
      <c r="M25" s="182"/>
      <c r="N25" s="182"/>
      <c r="O25" s="182"/>
      <c r="P25" s="182"/>
      <c r="Q25" s="182"/>
      <c r="R25" s="182"/>
      <c r="S25" s="182"/>
      <c r="T25" s="182"/>
      <c r="U25" s="182"/>
      <c r="V25" s="182"/>
      <c r="W25" s="174"/>
      <c r="X25" s="174"/>
      <c r="Y25" s="174"/>
      <c r="Z25" s="181"/>
      <c r="AA25" s="181"/>
      <c r="AB25" s="181"/>
      <c r="AC25" s="181"/>
      <c r="AD25" s="181"/>
      <c r="AE25" s="181"/>
      <c r="AF25" s="181"/>
      <c r="AG25" s="181"/>
      <c r="AH25" s="181"/>
      <c r="AI25" s="181"/>
      <c r="AJ25" s="182"/>
      <c r="AK25" s="182"/>
      <c r="AL25" s="182"/>
      <c r="AM25" s="182"/>
      <c r="AN25" s="182"/>
      <c r="AO25" s="182"/>
      <c r="AP25" s="182"/>
      <c r="AQ25" s="182"/>
      <c r="AR25" s="182"/>
      <c r="AS25" s="182"/>
      <c r="AT25" s="182"/>
      <c r="AU25" s="182"/>
      <c r="AV25" s="182"/>
      <c r="AW25" s="182"/>
      <c r="AX25" s="182"/>
      <c r="AY25" s="183"/>
      <c r="AZ25" s="412" t="s">
        <v>162</v>
      </c>
      <c r="BA25" s="413"/>
      <c r="BB25" s="413"/>
      <c r="BC25" s="414"/>
      <c r="BD25" s="421" t="s">
        <v>45</v>
      </c>
      <c r="BE25" s="422"/>
      <c r="BF25" s="422"/>
      <c r="BG25" s="422"/>
      <c r="BH25" s="422"/>
      <c r="BI25" s="422"/>
      <c r="BJ25" s="422"/>
      <c r="BK25" s="422"/>
      <c r="BL25" s="422"/>
      <c r="BM25" s="423"/>
      <c r="BN25" s="424">
        <v>14497929</v>
      </c>
      <c r="BO25" s="425"/>
      <c r="BP25" s="425"/>
      <c r="BQ25" s="425"/>
      <c r="BR25" s="425"/>
      <c r="BS25" s="425"/>
      <c r="BT25" s="425"/>
      <c r="BU25" s="426"/>
      <c r="BV25" s="424">
        <v>14529466</v>
      </c>
      <c r="BW25" s="425"/>
      <c r="BX25" s="425"/>
      <c r="BY25" s="425"/>
      <c r="BZ25" s="425"/>
      <c r="CA25" s="425"/>
      <c r="CB25" s="425"/>
      <c r="CC25" s="426"/>
      <c r="CD25" s="169"/>
      <c r="CE25" s="407"/>
      <c r="CF25" s="407"/>
      <c r="CG25" s="407"/>
      <c r="CH25" s="407"/>
      <c r="CI25" s="407"/>
      <c r="CJ25" s="407"/>
      <c r="CK25" s="407"/>
      <c r="CL25" s="407"/>
      <c r="CM25" s="407"/>
      <c r="CN25" s="407"/>
      <c r="CO25" s="407"/>
      <c r="CP25" s="407"/>
      <c r="CQ25" s="407"/>
      <c r="CR25" s="407"/>
      <c r="CS25" s="408"/>
      <c r="CT25" s="409"/>
      <c r="CU25" s="410"/>
      <c r="CV25" s="410"/>
      <c r="CW25" s="410"/>
      <c r="CX25" s="410"/>
      <c r="CY25" s="410"/>
      <c r="CZ25" s="410"/>
      <c r="DA25" s="411"/>
      <c r="DB25" s="409"/>
      <c r="DC25" s="410"/>
      <c r="DD25" s="410"/>
      <c r="DE25" s="410"/>
      <c r="DF25" s="410"/>
      <c r="DG25" s="410"/>
      <c r="DH25" s="410"/>
      <c r="DI25" s="411"/>
    </row>
    <row r="26" spans="1:119" s="157" customFormat="1" ht="18.75" customHeight="1" x14ac:dyDescent="0.2">
      <c r="A26" s="158"/>
      <c r="B26" s="173"/>
      <c r="C26" s="174"/>
      <c r="D26" s="181"/>
      <c r="E26" s="181"/>
      <c r="F26" s="181"/>
      <c r="G26" s="181"/>
      <c r="H26" s="181"/>
      <c r="I26" s="181"/>
      <c r="J26" s="181"/>
      <c r="K26" s="181"/>
      <c r="L26" s="182"/>
      <c r="M26" s="182"/>
      <c r="N26" s="182"/>
      <c r="O26" s="182"/>
      <c r="P26" s="182"/>
      <c r="Q26" s="182"/>
      <c r="R26" s="182"/>
      <c r="S26" s="182"/>
      <c r="T26" s="182"/>
      <c r="U26" s="182"/>
      <c r="V26" s="182"/>
      <c r="W26" s="174"/>
      <c r="X26" s="174"/>
      <c r="Y26" s="174"/>
      <c r="Z26" s="181"/>
      <c r="AA26" s="181"/>
      <c r="AB26" s="181"/>
      <c r="AC26" s="181"/>
      <c r="AD26" s="181"/>
      <c r="AE26" s="181"/>
      <c r="AF26" s="181"/>
      <c r="AG26" s="181"/>
      <c r="AH26" s="181"/>
      <c r="AI26" s="181"/>
      <c r="AJ26" s="182"/>
      <c r="AK26" s="182"/>
      <c r="AL26" s="182"/>
      <c r="AM26" s="182"/>
      <c r="AN26" s="182"/>
      <c r="AO26" s="182"/>
      <c r="AP26" s="182"/>
      <c r="AQ26" s="182"/>
      <c r="AR26" s="182"/>
      <c r="AS26" s="182"/>
      <c r="AT26" s="182"/>
      <c r="AU26" s="182"/>
      <c r="AV26" s="182"/>
      <c r="AW26" s="182"/>
      <c r="AX26" s="182"/>
      <c r="AY26" s="183"/>
      <c r="AZ26" s="415"/>
      <c r="BA26" s="416"/>
      <c r="BB26" s="416"/>
      <c r="BC26" s="417"/>
      <c r="BD26" s="427" t="s">
        <v>163</v>
      </c>
      <c r="BE26" s="428"/>
      <c r="BF26" s="428"/>
      <c r="BG26" s="428"/>
      <c r="BH26" s="428"/>
      <c r="BI26" s="428"/>
      <c r="BJ26" s="428"/>
      <c r="BK26" s="428"/>
      <c r="BL26" s="428"/>
      <c r="BM26" s="429"/>
      <c r="BN26" s="430">
        <v>36541013</v>
      </c>
      <c r="BO26" s="431"/>
      <c r="BP26" s="431"/>
      <c r="BQ26" s="431"/>
      <c r="BR26" s="431"/>
      <c r="BS26" s="431"/>
      <c r="BT26" s="431"/>
      <c r="BU26" s="432"/>
      <c r="BV26" s="430">
        <v>36517663</v>
      </c>
      <c r="BW26" s="431"/>
      <c r="BX26" s="431"/>
      <c r="BY26" s="431"/>
      <c r="BZ26" s="431"/>
      <c r="CA26" s="431"/>
      <c r="CB26" s="431"/>
      <c r="CC26" s="432"/>
      <c r="CD26" s="169"/>
      <c r="CE26" s="407"/>
      <c r="CF26" s="407"/>
      <c r="CG26" s="407"/>
      <c r="CH26" s="407"/>
      <c r="CI26" s="407"/>
      <c r="CJ26" s="407"/>
      <c r="CK26" s="407"/>
      <c r="CL26" s="407"/>
      <c r="CM26" s="407"/>
      <c r="CN26" s="407"/>
      <c r="CO26" s="407"/>
      <c r="CP26" s="407"/>
      <c r="CQ26" s="407"/>
      <c r="CR26" s="407"/>
      <c r="CS26" s="408"/>
      <c r="CT26" s="409"/>
      <c r="CU26" s="410"/>
      <c r="CV26" s="410"/>
      <c r="CW26" s="410"/>
      <c r="CX26" s="410"/>
      <c r="CY26" s="410"/>
      <c r="CZ26" s="410"/>
      <c r="DA26" s="411"/>
      <c r="DB26" s="409"/>
      <c r="DC26" s="410"/>
      <c r="DD26" s="410"/>
      <c r="DE26" s="410"/>
      <c r="DF26" s="410"/>
      <c r="DG26" s="410"/>
      <c r="DH26" s="410"/>
      <c r="DI26" s="411"/>
    </row>
    <row r="27" spans="1:119" ht="18.75" customHeight="1" thickBot="1" x14ac:dyDescent="0.25">
      <c r="A27" s="158"/>
      <c r="B27" s="184"/>
      <c r="C27" s="185"/>
      <c r="D27" s="186"/>
      <c r="E27" s="186"/>
      <c r="F27" s="186"/>
      <c r="G27" s="186"/>
      <c r="H27" s="186"/>
      <c r="I27" s="186"/>
      <c r="J27" s="186"/>
      <c r="K27" s="186"/>
      <c r="L27" s="187"/>
      <c r="M27" s="187"/>
      <c r="N27" s="187"/>
      <c r="O27" s="187"/>
      <c r="P27" s="187"/>
      <c r="Q27" s="187"/>
      <c r="R27" s="187"/>
      <c r="S27" s="187"/>
      <c r="T27" s="187"/>
      <c r="U27" s="187"/>
      <c r="V27" s="187"/>
      <c r="W27" s="185"/>
      <c r="X27" s="185"/>
      <c r="Y27" s="185"/>
      <c r="Z27" s="186"/>
      <c r="AA27" s="186"/>
      <c r="AB27" s="186"/>
      <c r="AC27" s="186"/>
      <c r="AD27" s="186"/>
      <c r="AE27" s="186"/>
      <c r="AF27" s="186"/>
      <c r="AG27" s="186"/>
      <c r="AH27" s="186"/>
      <c r="AI27" s="186"/>
      <c r="AJ27" s="187"/>
      <c r="AK27" s="187"/>
      <c r="AL27" s="187"/>
      <c r="AM27" s="187"/>
      <c r="AN27" s="187"/>
      <c r="AO27" s="187"/>
      <c r="AP27" s="187"/>
      <c r="AQ27" s="187"/>
      <c r="AR27" s="187"/>
      <c r="AS27" s="187"/>
      <c r="AT27" s="187"/>
      <c r="AU27" s="187"/>
      <c r="AV27" s="187"/>
      <c r="AW27" s="187"/>
      <c r="AX27" s="187"/>
      <c r="AY27" s="188"/>
      <c r="AZ27" s="418"/>
      <c r="BA27" s="419"/>
      <c r="BB27" s="419"/>
      <c r="BC27" s="420"/>
      <c r="BD27" s="438" t="s">
        <v>47</v>
      </c>
      <c r="BE27" s="439"/>
      <c r="BF27" s="439"/>
      <c r="BG27" s="439"/>
      <c r="BH27" s="439"/>
      <c r="BI27" s="439"/>
      <c r="BJ27" s="439"/>
      <c r="BK27" s="439"/>
      <c r="BL27" s="439"/>
      <c r="BM27" s="440"/>
      <c r="BN27" s="404">
        <v>53748008</v>
      </c>
      <c r="BO27" s="405"/>
      <c r="BP27" s="405"/>
      <c r="BQ27" s="405"/>
      <c r="BR27" s="405"/>
      <c r="BS27" s="405"/>
      <c r="BT27" s="405"/>
      <c r="BU27" s="406"/>
      <c r="BV27" s="404">
        <v>47278891</v>
      </c>
      <c r="BW27" s="405"/>
      <c r="BX27" s="405"/>
      <c r="BY27" s="405"/>
      <c r="BZ27" s="405"/>
      <c r="CA27" s="405"/>
      <c r="CB27" s="405"/>
      <c r="CC27" s="406"/>
      <c r="CD27" s="189"/>
      <c r="CE27" s="433"/>
      <c r="CF27" s="433"/>
      <c r="CG27" s="433"/>
      <c r="CH27" s="433"/>
      <c r="CI27" s="433"/>
      <c r="CJ27" s="433"/>
      <c r="CK27" s="433"/>
      <c r="CL27" s="433"/>
      <c r="CM27" s="433"/>
      <c r="CN27" s="433"/>
      <c r="CO27" s="433"/>
      <c r="CP27" s="433"/>
      <c r="CQ27" s="433"/>
      <c r="CR27" s="433"/>
      <c r="CS27" s="434"/>
      <c r="CT27" s="435"/>
      <c r="CU27" s="436"/>
      <c r="CV27" s="436"/>
      <c r="CW27" s="436"/>
      <c r="CX27" s="436"/>
      <c r="CY27" s="436"/>
      <c r="CZ27" s="436"/>
      <c r="DA27" s="437"/>
      <c r="DB27" s="435"/>
      <c r="DC27" s="436"/>
      <c r="DD27" s="436"/>
      <c r="DE27" s="436"/>
      <c r="DF27" s="436"/>
      <c r="DG27" s="436"/>
      <c r="DH27" s="436"/>
      <c r="DI27" s="437"/>
      <c r="DJ27" s="157"/>
      <c r="DK27" s="157"/>
      <c r="DL27" s="157"/>
      <c r="DM27" s="157"/>
      <c r="DN27" s="157"/>
      <c r="DO27" s="157"/>
    </row>
    <row r="28" spans="1:119" ht="13.5" customHeight="1" x14ac:dyDescent="0.2">
      <c r="A28" s="158"/>
      <c r="B28" s="190"/>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1"/>
      <c r="AB28" s="191"/>
      <c r="AC28" s="191"/>
      <c r="AD28" s="191"/>
      <c r="AE28" s="191"/>
      <c r="AF28" s="191"/>
      <c r="AG28" s="191"/>
      <c r="AH28" s="191"/>
      <c r="AI28" s="191"/>
      <c r="AJ28" s="191"/>
      <c r="AK28" s="191"/>
      <c r="AL28" s="191"/>
      <c r="AM28" s="191"/>
      <c r="AN28" s="191"/>
      <c r="AO28" s="191"/>
      <c r="AP28" s="191"/>
      <c r="AQ28" s="191"/>
      <c r="AR28" s="191"/>
      <c r="AS28" s="191"/>
      <c r="AT28" s="191"/>
      <c r="AU28" s="191"/>
      <c r="AV28" s="191"/>
      <c r="AW28" s="191"/>
      <c r="AX28" s="192"/>
      <c r="AY28" s="192"/>
      <c r="AZ28" s="192"/>
      <c r="BA28" s="192"/>
      <c r="BB28" s="193"/>
      <c r="BC28" s="194"/>
      <c r="BD28" s="194"/>
      <c r="BE28" s="194"/>
      <c r="BF28" s="194"/>
      <c r="BG28" s="194"/>
      <c r="BH28" s="194"/>
      <c r="BI28" s="194"/>
      <c r="BJ28" s="194"/>
      <c r="BK28" s="195"/>
      <c r="BL28" s="195"/>
      <c r="BM28" s="195"/>
      <c r="BN28" s="196"/>
      <c r="BO28" s="196"/>
      <c r="BP28" s="196"/>
      <c r="BQ28" s="196"/>
      <c r="BR28" s="196"/>
      <c r="BS28" s="196"/>
      <c r="BT28" s="196"/>
      <c r="BU28" s="196"/>
      <c r="BV28" s="196"/>
      <c r="BW28" s="196"/>
      <c r="BX28" s="196"/>
      <c r="BY28" s="196"/>
      <c r="BZ28" s="196"/>
      <c r="CA28" s="191"/>
      <c r="CB28" s="191"/>
      <c r="CC28" s="191"/>
      <c r="CD28" s="191"/>
      <c r="CE28" s="191"/>
      <c r="CF28" s="191"/>
      <c r="CG28" s="191"/>
      <c r="CH28" s="191"/>
      <c r="CI28" s="191"/>
      <c r="CJ28" s="191"/>
      <c r="CK28" s="191"/>
      <c r="CL28" s="191"/>
      <c r="CM28" s="191"/>
      <c r="CN28" s="191"/>
      <c r="CO28" s="191"/>
      <c r="CP28" s="191"/>
      <c r="CQ28" s="191"/>
      <c r="CR28" s="191"/>
      <c r="CS28" s="191"/>
      <c r="CT28" s="191"/>
      <c r="CU28" s="191"/>
      <c r="CV28" s="191"/>
      <c r="CW28" s="191"/>
      <c r="CX28" s="191"/>
      <c r="CY28" s="191"/>
      <c r="CZ28" s="191"/>
      <c r="DA28" s="191"/>
      <c r="DB28" s="191"/>
      <c r="DC28" s="191"/>
      <c r="DD28" s="191"/>
      <c r="DE28" s="191"/>
      <c r="DF28" s="191"/>
      <c r="DG28" s="191"/>
      <c r="DH28" s="191"/>
      <c r="DI28" s="197"/>
      <c r="DJ28" s="157"/>
      <c r="DK28" s="157"/>
      <c r="DL28" s="157"/>
      <c r="DM28" s="157"/>
      <c r="DN28" s="157"/>
      <c r="DO28" s="157"/>
    </row>
    <row r="29" spans="1:119" ht="13.5" customHeight="1" x14ac:dyDescent="0.2">
      <c r="A29" s="158"/>
      <c r="B29" s="198"/>
      <c r="C29" s="199" t="s">
        <v>164</v>
      </c>
      <c r="D29" s="199"/>
      <c r="E29" s="191"/>
      <c r="F29" s="191"/>
      <c r="G29" s="191"/>
      <c r="H29" s="191"/>
      <c r="I29" s="191"/>
      <c r="J29" s="191"/>
      <c r="K29" s="191"/>
      <c r="L29" s="191"/>
      <c r="M29" s="191"/>
      <c r="N29" s="191"/>
      <c r="O29" s="191"/>
      <c r="P29" s="191"/>
      <c r="Q29" s="191"/>
      <c r="R29" s="191"/>
      <c r="S29" s="191"/>
      <c r="T29" s="191"/>
      <c r="U29" s="191" t="s">
        <v>165</v>
      </c>
      <c r="V29" s="191"/>
      <c r="W29" s="191"/>
      <c r="X29" s="191"/>
      <c r="Y29" s="191"/>
      <c r="Z29" s="191"/>
      <c r="AA29" s="191"/>
      <c r="AB29" s="191"/>
      <c r="AC29" s="191"/>
      <c r="AD29" s="191"/>
      <c r="AE29" s="191"/>
      <c r="AF29" s="191"/>
      <c r="AG29" s="191"/>
      <c r="AH29" s="191"/>
      <c r="AI29" s="191"/>
      <c r="AJ29" s="191"/>
      <c r="AK29" s="191"/>
      <c r="AL29" s="191"/>
      <c r="AM29" s="181" t="s">
        <v>166</v>
      </c>
      <c r="AN29" s="191"/>
      <c r="AO29" s="191"/>
      <c r="AP29" s="191"/>
      <c r="AQ29" s="191"/>
      <c r="AR29" s="181"/>
      <c r="AS29" s="181"/>
      <c r="AT29" s="181"/>
      <c r="AU29" s="181"/>
      <c r="AV29" s="181"/>
      <c r="AW29" s="181"/>
      <c r="AX29" s="181"/>
      <c r="AY29" s="181"/>
      <c r="AZ29" s="181"/>
      <c r="BA29" s="181"/>
      <c r="BB29" s="191"/>
      <c r="BC29" s="181"/>
      <c r="BD29" s="181"/>
      <c r="BE29" s="181" t="s">
        <v>167</v>
      </c>
      <c r="BF29" s="191"/>
      <c r="BG29" s="191"/>
      <c r="BH29" s="191"/>
      <c r="BI29" s="191"/>
      <c r="BJ29" s="181"/>
      <c r="BK29" s="181"/>
      <c r="BL29" s="181"/>
      <c r="BM29" s="181"/>
      <c r="BN29" s="181"/>
      <c r="BO29" s="181"/>
      <c r="BP29" s="181"/>
      <c r="BQ29" s="181"/>
      <c r="BR29" s="191"/>
      <c r="BS29" s="191"/>
      <c r="BT29" s="191"/>
      <c r="BU29" s="191"/>
      <c r="BV29" s="191"/>
      <c r="BW29" s="191" t="s">
        <v>168</v>
      </c>
      <c r="BX29" s="191"/>
      <c r="BY29" s="191"/>
      <c r="BZ29" s="191"/>
      <c r="CA29" s="191"/>
      <c r="CB29" s="181"/>
      <c r="CC29" s="181"/>
      <c r="CD29" s="181"/>
      <c r="CE29" s="181"/>
      <c r="CF29" s="181"/>
      <c r="CG29" s="181"/>
      <c r="CH29" s="181"/>
      <c r="CI29" s="181"/>
      <c r="CJ29" s="181"/>
      <c r="CK29" s="181"/>
      <c r="CL29" s="181"/>
      <c r="CM29" s="181"/>
      <c r="CN29" s="181"/>
      <c r="CO29" s="181" t="s">
        <v>169</v>
      </c>
      <c r="CP29" s="181"/>
      <c r="CQ29" s="181"/>
      <c r="CR29" s="181"/>
      <c r="CS29" s="181"/>
      <c r="CT29" s="181"/>
      <c r="CU29" s="181"/>
      <c r="CV29" s="181"/>
      <c r="CW29" s="181"/>
      <c r="CX29" s="181"/>
      <c r="CY29" s="181"/>
      <c r="CZ29" s="181"/>
      <c r="DA29" s="181"/>
      <c r="DB29" s="181"/>
      <c r="DC29" s="181"/>
      <c r="DD29" s="181"/>
      <c r="DE29" s="181"/>
      <c r="DF29" s="181"/>
      <c r="DG29" s="181"/>
      <c r="DH29" s="181"/>
      <c r="DI29" s="197"/>
      <c r="DJ29" s="157"/>
      <c r="DK29" s="157"/>
      <c r="DL29" s="157"/>
      <c r="DM29" s="157"/>
      <c r="DN29" s="157"/>
      <c r="DO29" s="157"/>
    </row>
    <row r="30" spans="1:119" ht="13.5" customHeight="1" x14ac:dyDescent="0.2">
      <c r="A30" s="158"/>
      <c r="B30" s="198"/>
      <c r="C30" s="399" t="s">
        <v>170</v>
      </c>
      <c r="D30" s="399"/>
      <c r="E30" s="400" t="s">
        <v>171</v>
      </c>
      <c r="F30" s="400"/>
      <c r="G30" s="400"/>
      <c r="H30" s="400"/>
      <c r="I30" s="400"/>
      <c r="J30" s="400"/>
      <c r="K30" s="400"/>
      <c r="L30" s="400"/>
      <c r="M30" s="400"/>
      <c r="N30" s="400"/>
      <c r="O30" s="400"/>
      <c r="P30" s="400"/>
      <c r="Q30" s="400"/>
      <c r="R30" s="400"/>
      <c r="S30" s="400"/>
      <c r="T30" s="175"/>
      <c r="U30" s="399" t="s">
        <v>170</v>
      </c>
      <c r="V30" s="399"/>
      <c r="W30" s="400" t="s">
        <v>171</v>
      </c>
      <c r="X30" s="400"/>
      <c r="Y30" s="400"/>
      <c r="Z30" s="400"/>
      <c r="AA30" s="400"/>
      <c r="AB30" s="400"/>
      <c r="AC30" s="400"/>
      <c r="AD30" s="400"/>
      <c r="AE30" s="400"/>
      <c r="AF30" s="400"/>
      <c r="AG30" s="400"/>
      <c r="AH30" s="400"/>
      <c r="AI30" s="400"/>
      <c r="AJ30" s="400"/>
      <c r="AK30" s="400"/>
      <c r="AL30" s="175"/>
      <c r="AM30" s="399" t="s">
        <v>170</v>
      </c>
      <c r="AN30" s="399"/>
      <c r="AO30" s="400" t="s">
        <v>171</v>
      </c>
      <c r="AP30" s="400"/>
      <c r="AQ30" s="400"/>
      <c r="AR30" s="400"/>
      <c r="AS30" s="400"/>
      <c r="AT30" s="400"/>
      <c r="AU30" s="400"/>
      <c r="AV30" s="400"/>
      <c r="AW30" s="400"/>
      <c r="AX30" s="400"/>
      <c r="AY30" s="400"/>
      <c r="AZ30" s="400"/>
      <c r="BA30" s="400"/>
      <c r="BB30" s="400"/>
      <c r="BC30" s="400"/>
      <c r="BD30" s="200"/>
      <c r="BE30" s="399" t="s">
        <v>170</v>
      </c>
      <c r="BF30" s="399"/>
      <c r="BG30" s="400" t="s">
        <v>171</v>
      </c>
      <c r="BH30" s="400"/>
      <c r="BI30" s="400"/>
      <c r="BJ30" s="400"/>
      <c r="BK30" s="400"/>
      <c r="BL30" s="400"/>
      <c r="BM30" s="400"/>
      <c r="BN30" s="400"/>
      <c r="BO30" s="400"/>
      <c r="BP30" s="400"/>
      <c r="BQ30" s="400"/>
      <c r="BR30" s="400"/>
      <c r="BS30" s="400"/>
      <c r="BT30" s="400"/>
      <c r="BU30" s="400"/>
      <c r="BV30" s="201"/>
      <c r="BW30" s="399" t="s">
        <v>170</v>
      </c>
      <c r="BX30" s="399"/>
      <c r="BY30" s="400" t="s">
        <v>172</v>
      </c>
      <c r="BZ30" s="400"/>
      <c r="CA30" s="400"/>
      <c r="CB30" s="400"/>
      <c r="CC30" s="400"/>
      <c r="CD30" s="400"/>
      <c r="CE30" s="400"/>
      <c r="CF30" s="400"/>
      <c r="CG30" s="400"/>
      <c r="CH30" s="400"/>
      <c r="CI30" s="400"/>
      <c r="CJ30" s="400"/>
      <c r="CK30" s="400"/>
      <c r="CL30" s="400"/>
      <c r="CM30" s="400"/>
      <c r="CN30" s="175"/>
      <c r="CO30" s="399" t="s">
        <v>170</v>
      </c>
      <c r="CP30" s="399"/>
      <c r="CQ30" s="400" t="s">
        <v>173</v>
      </c>
      <c r="CR30" s="400"/>
      <c r="CS30" s="400"/>
      <c r="CT30" s="400"/>
      <c r="CU30" s="400"/>
      <c r="CV30" s="400"/>
      <c r="CW30" s="400"/>
      <c r="CX30" s="400"/>
      <c r="CY30" s="400"/>
      <c r="CZ30" s="400"/>
      <c r="DA30" s="400"/>
      <c r="DB30" s="400"/>
      <c r="DC30" s="400"/>
      <c r="DD30" s="400"/>
      <c r="DE30" s="400"/>
      <c r="DF30" s="175"/>
      <c r="DG30" s="398" t="s">
        <v>174</v>
      </c>
      <c r="DH30" s="398"/>
      <c r="DI30" s="202"/>
      <c r="DJ30" s="157"/>
      <c r="DK30" s="157"/>
      <c r="DL30" s="157"/>
      <c r="DM30" s="157"/>
      <c r="DN30" s="157"/>
      <c r="DO30" s="157"/>
    </row>
    <row r="31" spans="1:119" ht="32.25" customHeight="1" x14ac:dyDescent="0.2">
      <c r="A31" s="158"/>
      <c r="B31" s="198"/>
      <c r="C31" s="396">
        <f>IF(E31="","",1)</f>
        <v>1</v>
      </c>
      <c r="D31" s="396"/>
      <c r="E31" s="395" t="str">
        <f>IF('各会計、関係団体の財政状況及び健全化判断比率'!B7="","",'各会計、関係団体の財政状況及び健全化判断比率'!B7)</f>
        <v>一般会計</v>
      </c>
      <c r="F31" s="395"/>
      <c r="G31" s="395"/>
      <c r="H31" s="395"/>
      <c r="I31" s="395"/>
      <c r="J31" s="395"/>
      <c r="K31" s="395"/>
      <c r="L31" s="395"/>
      <c r="M31" s="395"/>
      <c r="N31" s="395"/>
      <c r="O31" s="395"/>
      <c r="P31" s="395"/>
      <c r="Q31" s="395"/>
      <c r="R31" s="395"/>
      <c r="S31" s="395"/>
      <c r="T31" s="199"/>
      <c r="U31" s="396">
        <f>IF(W31="","",MAX(C31:D40)+1)</f>
        <v>11</v>
      </c>
      <c r="V31" s="396"/>
      <c r="W31" s="395" t="str">
        <f>IF('各会計、関係団体の財政状況及び健全化判断比率'!B28="","",'各会計、関係団体の財政状況及び健全化判断比率'!B28)</f>
        <v>国民健康保険特別会計</v>
      </c>
      <c r="X31" s="395"/>
      <c r="Y31" s="395"/>
      <c r="Z31" s="395"/>
      <c r="AA31" s="395"/>
      <c r="AB31" s="395"/>
      <c r="AC31" s="395"/>
      <c r="AD31" s="395"/>
      <c r="AE31" s="395"/>
      <c r="AF31" s="395"/>
      <c r="AG31" s="395"/>
      <c r="AH31" s="395"/>
      <c r="AI31" s="395"/>
      <c r="AJ31" s="395"/>
      <c r="AK31" s="395"/>
      <c r="AL31" s="199"/>
      <c r="AM31" s="396">
        <f>IF(AO31="","",MAX(C31:D40,U31:V40)+1)</f>
        <v>12</v>
      </c>
      <c r="AN31" s="396"/>
      <c r="AO31" s="395" t="str">
        <f>IF('各会計、関係団体の財政状況及び健全化判断比率'!B29="","",'各会計、関係団体の財政状況及び健全化判断比率'!B29)</f>
        <v>病院事業会計</v>
      </c>
      <c r="AP31" s="395"/>
      <c r="AQ31" s="395"/>
      <c r="AR31" s="395"/>
      <c r="AS31" s="395"/>
      <c r="AT31" s="395"/>
      <c r="AU31" s="395"/>
      <c r="AV31" s="395"/>
      <c r="AW31" s="395"/>
      <c r="AX31" s="395"/>
      <c r="AY31" s="395"/>
      <c r="AZ31" s="395"/>
      <c r="BA31" s="395"/>
      <c r="BB31" s="395"/>
      <c r="BC31" s="395"/>
      <c r="BD31" s="199"/>
      <c r="BE31" s="396">
        <f>IF(BG31="","",MAX(C31:D40,U31:V40,AM31:AN40)+1)</f>
        <v>18</v>
      </c>
      <c r="BF31" s="396"/>
      <c r="BG31" s="395" t="str">
        <f>IF('各会計、関係団体の財政状況及び健全化判断比率'!B35="","",'各会計、関係団体の財政状況及び健全化判断比率'!B35)</f>
        <v>流域下水道事業特別会計</v>
      </c>
      <c r="BH31" s="395"/>
      <c r="BI31" s="395"/>
      <c r="BJ31" s="395"/>
      <c r="BK31" s="395"/>
      <c r="BL31" s="395"/>
      <c r="BM31" s="395"/>
      <c r="BN31" s="395"/>
      <c r="BO31" s="395"/>
      <c r="BP31" s="395"/>
      <c r="BQ31" s="395"/>
      <c r="BR31" s="395"/>
      <c r="BS31" s="395"/>
      <c r="BT31" s="395"/>
      <c r="BU31" s="395"/>
      <c r="BV31" s="199"/>
      <c r="BW31" s="396" t="str">
        <f>IF(BY31="","",MAX(C31:D40,U31:V40,AM31:AN40,BE31:BF40)+1)</f>
        <v/>
      </c>
      <c r="BX31" s="396"/>
      <c r="BY31" s="395" t="str">
        <f>IF('各会計、関係団体の財政状況及び健全化判断比率'!B68="","",'各会計、関係団体の財政状況及び健全化判断比率'!B68)</f>
        <v/>
      </c>
      <c r="BZ31" s="395"/>
      <c r="CA31" s="395"/>
      <c r="CB31" s="395"/>
      <c r="CC31" s="395"/>
      <c r="CD31" s="395"/>
      <c r="CE31" s="395"/>
      <c r="CF31" s="395"/>
      <c r="CG31" s="395"/>
      <c r="CH31" s="395"/>
      <c r="CI31" s="395"/>
      <c r="CJ31" s="395"/>
      <c r="CK31" s="395"/>
      <c r="CL31" s="395"/>
      <c r="CM31" s="395"/>
      <c r="CN31" s="199"/>
      <c r="CO31" s="396">
        <f>IF(CQ31="","",MAX(C31:D40,U31:V40,AM31:AN40,BE31:BF40,BW31:BX40)+1)</f>
        <v>19</v>
      </c>
      <c r="CP31" s="396"/>
      <c r="CQ31" s="395" t="str">
        <f>IF('各会計、関係団体の財政状況及び健全化判断比率'!BS7="","",'各会計、関係団体の財政状況及び健全化判断比率'!BS7)</f>
        <v>栃木県土地開発公社</v>
      </c>
      <c r="CR31" s="395"/>
      <c r="CS31" s="395"/>
      <c r="CT31" s="395"/>
      <c r="CU31" s="395"/>
      <c r="CV31" s="395"/>
      <c r="CW31" s="395"/>
      <c r="CX31" s="395"/>
      <c r="CY31" s="395"/>
      <c r="CZ31" s="395"/>
      <c r="DA31" s="395"/>
      <c r="DB31" s="395"/>
      <c r="DC31" s="395"/>
      <c r="DD31" s="395"/>
      <c r="DE31" s="395"/>
      <c r="DF31" s="191"/>
      <c r="DG31" s="397" t="str">
        <f>IF('各会計、関係団体の財政状況及び健全化判断比率'!BR7="","",'各会計、関係団体の財政状況及び健全化判断比率'!BR7)</f>
        <v>○</v>
      </c>
      <c r="DH31" s="397"/>
      <c r="DI31" s="202"/>
      <c r="DJ31" s="157"/>
      <c r="DK31" s="157"/>
      <c r="DL31" s="157"/>
      <c r="DM31" s="157"/>
      <c r="DN31" s="157"/>
      <c r="DO31" s="157"/>
    </row>
    <row r="32" spans="1:119" ht="32.25" customHeight="1" x14ac:dyDescent="0.2">
      <c r="A32" s="158"/>
      <c r="B32" s="198"/>
      <c r="C32" s="396">
        <f>IF(E32="","",C31+1)</f>
        <v>2</v>
      </c>
      <c r="D32" s="396"/>
      <c r="E32" s="395" t="str">
        <f>IF('各会計、関係団体の財政状況及び健全化判断比率'!B8="","",'各会計、関係団体の財政状況及び健全化判断比率'!B8)</f>
        <v>公債管理特別会計</v>
      </c>
      <c r="F32" s="395"/>
      <c r="G32" s="395"/>
      <c r="H32" s="395"/>
      <c r="I32" s="395"/>
      <c r="J32" s="395"/>
      <c r="K32" s="395"/>
      <c r="L32" s="395"/>
      <c r="M32" s="395"/>
      <c r="N32" s="395"/>
      <c r="O32" s="395"/>
      <c r="P32" s="395"/>
      <c r="Q32" s="395"/>
      <c r="R32" s="395"/>
      <c r="S32" s="395"/>
      <c r="T32" s="199"/>
      <c r="U32" s="396" t="str">
        <f t="shared" ref="U32:U40" si="0">IF(W32="","",U31+1)</f>
        <v/>
      </c>
      <c r="V32" s="396"/>
      <c r="W32" s="395"/>
      <c r="X32" s="395"/>
      <c r="Y32" s="395"/>
      <c r="Z32" s="395"/>
      <c r="AA32" s="395"/>
      <c r="AB32" s="395"/>
      <c r="AC32" s="395"/>
      <c r="AD32" s="395"/>
      <c r="AE32" s="395"/>
      <c r="AF32" s="395"/>
      <c r="AG32" s="395"/>
      <c r="AH32" s="395"/>
      <c r="AI32" s="395"/>
      <c r="AJ32" s="395"/>
      <c r="AK32" s="395"/>
      <c r="AL32" s="199"/>
      <c r="AM32" s="396">
        <f t="shared" ref="AM32:AM40" si="1">IF(AO32="","",AM31+1)</f>
        <v>13</v>
      </c>
      <c r="AN32" s="396"/>
      <c r="AO32" s="395" t="str">
        <f>IF('各会計、関係団体の財政状況及び健全化判断比率'!B30="","",'各会計、関係団体の財政状況及び健全化判断比率'!B30)</f>
        <v>電気事業会計</v>
      </c>
      <c r="AP32" s="395"/>
      <c r="AQ32" s="395"/>
      <c r="AR32" s="395"/>
      <c r="AS32" s="395"/>
      <c r="AT32" s="395"/>
      <c r="AU32" s="395"/>
      <c r="AV32" s="395"/>
      <c r="AW32" s="395"/>
      <c r="AX32" s="395"/>
      <c r="AY32" s="395"/>
      <c r="AZ32" s="395"/>
      <c r="BA32" s="395"/>
      <c r="BB32" s="395"/>
      <c r="BC32" s="395"/>
      <c r="BD32" s="199"/>
      <c r="BE32" s="396" t="str">
        <f t="shared" ref="BE32:BE40" si="2">IF(BG32="","",BE31+1)</f>
        <v/>
      </c>
      <c r="BF32" s="396"/>
      <c r="BG32" s="395"/>
      <c r="BH32" s="395"/>
      <c r="BI32" s="395"/>
      <c r="BJ32" s="395"/>
      <c r="BK32" s="395"/>
      <c r="BL32" s="395"/>
      <c r="BM32" s="395"/>
      <c r="BN32" s="395"/>
      <c r="BO32" s="395"/>
      <c r="BP32" s="395"/>
      <c r="BQ32" s="395"/>
      <c r="BR32" s="395"/>
      <c r="BS32" s="395"/>
      <c r="BT32" s="395"/>
      <c r="BU32" s="395"/>
      <c r="BV32" s="199"/>
      <c r="BW32" s="396" t="str">
        <f t="shared" ref="BW32:BW40" si="3">IF(BY32="","",BW31+1)</f>
        <v/>
      </c>
      <c r="BX32" s="396"/>
      <c r="BY32" s="395" t="str">
        <f>IF('各会計、関係団体の財政状況及び健全化判断比率'!B69="","",'各会計、関係団体の財政状況及び健全化判断比率'!B69)</f>
        <v/>
      </c>
      <c r="BZ32" s="395"/>
      <c r="CA32" s="395"/>
      <c r="CB32" s="395"/>
      <c r="CC32" s="395"/>
      <c r="CD32" s="395"/>
      <c r="CE32" s="395"/>
      <c r="CF32" s="395"/>
      <c r="CG32" s="395"/>
      <c r="CH32" s="395"/>
      <c r="CI32" s="395"/>
      <c r="CJ32" s="395"/>
      <c r="CK32" s="395"/>
      <c r="CL32" s="395"/>
      <c r="CM32" s="395"/>
      <c r="CN32" s="199"/>
      <c r="CO32" s="396">
        <f t="shared" ref="CO32:CO40" si="4">IF(CQ32="","",CO31+1)</f>
        <v>20</v>
      </c>
      <c r="CP32" s="396"/>
      <c r="CQ32" s="395" t="str">
        <f>IF('各会計、関係団体の財政状況及び健全化判断比率'!BS8="","",'各会計、関係団体の財政状況及び健全化判断比率'!BS8)</f>
        <v>栃木県道路公社</v>
      </c>
      <c r="CR32" s="395"/>
      <c r="CS32" s="395"/>
      <c r="CT32" s="395"/>
      <c r="CU32" s="395"/>
      <c r="CV32" s="395"/>
      <c r="CW32" s="395"/>
      <c r="CX32" s="395"/>
      <c r="CY32" s="395"/>
      <c r="CZ32" s="395"/>
      <c r="DA32" s="395"/>
      <c r="DB32" s="395"/>
      <c r="DC32" s="395"/>
      <c r="DD32" s="395"/>
      <c r="DE32" s="395"/>
      <c r="DF32" s="191"/>
      <c r="DG32" s="397" t="str">
        <f>IF('各会計、関係団体の財政状況及び健全化判断比率'!BR8="","",'各会計、関係団体の財政状況及び健全化判断比率'!BR8)</f>
        <v>○</v>
      </c>
      <c r="DH32" s="397"/>
      <c r="DI32" s="202"/>
      <c r="DJ32" s="157"/>
      <c r="DK32" s="157"/>
      <c r="DL32" s="157"/>
      <c r="DM32" s="157"/>
      <c r="DN32" s="157"/>
      <c r="DO32" s="157"/>
    </row>
    <row r="33" spans="1:119" ht="32.25" customHeight="1" x14ac:dyDescent="0.2">
      <c r="A33" s="158"/>
      <c r="B33" s="198"/>
      <c r="C33" s="396">
        <f>IF(E33="","",C32+1)</f>
        <v>3</v>
      </c>
      <c r="D33" s="396"/>
      <c r="E33" s="395" t="str">
        <f>IF('各会計、関係団体の財政状況及び健全化判断比率'!B9="","",'各会計、関係団体の財政状況及び健全化判断比率'!B9)</f>
        <v>自動車取得税・自動車税納税証紙特別会計</v>
      </c>
      <c r="F33" s="395"/>
      <c r="G33" s="395"/>
      <c r="H33" s="395"/>
      <c r="I33" s="395"/>
      <c r="J33" s="395"/>
      <c r="K33" s="395"/>
      <c r="L33" s="395"/>
      <c r="M33" s="395"/>
      <c r="N33" s="395"/>
      <c r="O33" s="395"/>
      <c r="P33" s="395"/>
      <c r="Q33" s="395"/>
      <c r="R33" s="395"/>
      <c r="S33" s="395"/>
      <c r="T33" s="199"/>
      <c r="U33" s="396" t="str">
        <f t="shared" si="0"/>
        <v/>
      </c>
      <c r="V33" s="396"/>
      <c r="W33" s="395"/>
      <c r="X33" s="395"/>
      <c r="Y33" s="395"/>
      <c r="Z33" s="395"/>
      <c r="AA33" s="395"/>
      <c r="AB33" s="395"/>
      <c r="AC33" s="395"/>
      <c r="AD33" s="395"/>
      <c r="AE33" s="395"/>
      <c r="AF33" s="395"/>
      <c r="AG33" s="395"/>
      <c r="AH33" s="395"/>
      <c r="AI33" s="395"/>
      <c r="AJ33" s="395"/>
      <c r="AK33" s="395"/>
      <c r="AL33" s="199"/>
      <c r="AM33" s="396">
        <f t="shared" si="1"/>
        <v>14</v>
      </c>
      <c r="AN33" s="396"/>
      <c r="AO33" s="395" t="str">
        <f>IF('各会計、関係団体の財政状況及び健全化判断比率'!B31="","",'各会計、関係団体の財政状況及び健全化判断比率'!B31)</f>
        <v>水道事業会計</v>
      </c>
      <c r="AP33" s="395"/>
      <c r="AQ33" s="395"/>
      <c r="AR33" s="395"/>
      <c r="AS33" s="395"/>
      <c r="AT33" s="395"/>
      <c r="AU33" s="395"/>
      <c r="AV33" s="395"/>
      <c r="AW33" s="395"/>
      <c r="AX33" s="395"/>
      <c r="AY33" s="395"/>
      <c r="AZ33" s="395"/>
      <c r="BA33" s="395"/>
      <c r="BB33" s="395"/>
      <c r="BC33" s="395"/>
      <c r="BD33" s="199"/>
      <c r="BE33" s="396" t="str">
        <f t="shared" si="2"/>
        <v/>
      </c>
      <c r="BF33" s="396"/>
      <c r="BG33" s="395"/>
      <c r="BH33" s="395"/>
      <c r="BI33" s="395"/>
      <c r="BJ33" s="395"/>
      <c r="BK33" s="395"/>
      <c r="BL33" s="395"/>
      <c r="BM33" s="395"/>
      <c r="BN33" s="395"/>
      <c r="BO33" s="395"/>
      <c r="BP33" s="395"/>
      <c r="BQ33" s="395"/>
      <c r="BR33" s="395"/>
      <c r="BS33" s="395"/>
      <c r="BT33" s="395"/>
      <c r="BU33" s="395"/>
      <c r="BV33" s="199"/>
      <c r="BW33" s="396" t="str">
        <f t="shared" si="3"/>
        <v/>
      </c>
      <c r="BX33" s="396"/>
      <c r="BY33" s="395" t="str">
        <f>IF('各会計、関係団体の財政状況及び健全化判断比率'!B70="","",'各会計、関係団体の財政状況及び健全化判断比率'!B70)</f>
        <v/>
      </c>
      <c r="BZ33" s="395"/>
      <c r="CA33" s="395"/>
      <c r="CB33" s="395"/>
      <c r="CC33" s="395"/>
      <c r="CD33" s="395"/>
      <c r="CE33" s="395"/>
      <c r="CF33" s="395"/>
      <c r="CG33" s="395"/>
      <c r="CH33" s="395"/>
      <c r="CI33" s="395"/>
      <c r="CJ33" s="395"/>
      <c r="CK33" s="395"/>
      <c r="CL33" s="395"/>
      <c r="CM33" s="395"/>
      <c r="CN33" s="199"/>
      <c r="CO33" s="396">
        <f t="shared" si="4"/>
        <v>21</v>
      </c>
      <c r="CP33" s="396"/>
      <c r="CQ33" s="395" t="str">
        <f>IF('各会計、関係団体の財政状況及び健全化判断比率'!BS9="","",'各会計、関係団体の財政状況及び健全化判断比率'!BS9)</f>
        <v>栃木県住宅供給公社</v>
      </c>
      <c r="CR33" s="395"/>
      <c r="CS33" s="395"/>
      <c r="CT33" s="395"/>
      <c r="CU33" s="395"/>
      <c r="CV33" s="395"/>
      <c r="CW33" s="395"/>
      <c r="CX33" s="395"/>
      <c r="CY33" s="395"/>
      <c r="CZ33" s="395"/>
      <c r="DA33" s="395"/>
      <c r="DB33" s="395"/>
      <c r="DC33" s="395"/>
      <c r="DD33" s="395"/>
      <c r="DE33" s="395"/>
      <c r="DF33" s="191"/>
      <c r="DG33" s="397" t="str">
        <f>IF('各会計、関係団体の財政状況及び健全化判断比率'!BR9="","",'各会計、関係団体の財政状況及び健全化判断比率'!BR9)</f>
        <v>○</v>
      </c>
      <c r="DH33" s="397"/>
      <c r="DI33" s="202"/>
      <c r="DJ33" s="157"/>
      <c r="DK33" s="157"/>
      <c r="DL33" s="157"/>
      <c r="DM33" s="157"/>
      <c r="DN33" s="157"/>
      <c r="DO33" s="157"/>
    </row>
    <row r="34" spans="1:119" ht="32.25" customHeight="1" x14ac:dyDescent="0.2">
      <c r="A34" s="158"/>
      <c r="B34" s="198"/>
      <c r="C34" s="396">
        <f>IF(E34="","",C33+1)</f>
        <v>4</v>
      </c>
      <c r="D34" s="396"/>
      <c r="E34" s="395" t="str">
        <f>IF('各会計、関係団体の財政状況及び健全化判断比率'!B10="","",'各会計、関係団体の財政状況及び健全化判断比率'!B10)</f>
        <v>県営林事業特別会計</v>
      </c>
      <c r="F34" s="395"/>
      <c r="G34" s="395"/>
      <c r="H34" s="395"/>
      <c r="I34" s="395"/>
      <c r="J34" s="395"/>
      <c r="K34" s="395"/>
      <c r="L34" s="395"/>
      <c r="M34" s="395"/>
      <c r="N34" s="395"/>
      <c r="O34" s="395"/>
      <c r="P34" s="395"/>
      <c r="Q34" s="395"/>
      <c r="R34" s="395"/>
      <c r="S34" s="395"/>
      <c r="T34" s="199"/>
      <c r="U34" s="396" t="str">
        <f t="shared" si="0"/>
        <v/>
      </c>
      <c r="V34" s="396"/>
      <c r="W34" s="395"/>
      <c r="X34" s="395"/>
      <c r="Y34" s="395"/>
      <c r="Z34" s="395"/>
      <c r="AA34" s="395"/>
      <c r="AB34" s="395"/>
      <c r="AC34" s="395"/>
      <c r="AD34" s="395"/>
      <c r="AE34" s="395"/>
      <c r="AF34" s="395"/>
      <c r="AG34" s="395"/>
      <c r="AH34" s="395"/>
      <c r="AI34" s="395"/>
      <c r="AJ34" s="395"/>
      <c r="AK34" s="395"/>
      <c r="AL34" s="199"/>
      <c r="AM34" s="396">
        <f t="shared" si="1"/>
        <v>15</v>
      </c>
      <c r="AN34" s="396"/>
      <c r="AO34" s="395" t="str">
        <f>IF('各会計、関係団体の財政状況及び健全化判断比率'!B32="","",'各会計、関係団体の財政状況及び健全化判断比率'!B32)</f>
        <v>工業用水道事業会計</v>
      </c>
      <c r="AP34" s="395"/>
      <c r="AQ34" s="395"/>
      <c r="AR34" s="395"/>
      <c r="AS34" s="395"/>
      <c r="AT34" s="395"/>
      <c r="AU34" s="395"/>
      <c r="AV34" s="395"/>
      <c r="AW34" s="395"/>
      <c r="AX34" s="395"/>
      <c r="AY34" s="395"/>
      <c r="AZ34" s="395"/>
      <c r="BA34" s="395"/>
      <c r="BB34" s="395"/>
      <c r="BC34" s="395"/>
      <c r="BD34" s="199"/>
      <c r="BE34" s="396" t="str">
        <f t="shared" si="2"/>
        <v/>
      </c>
      <c r="BF34" s="396"/>
      <c r="BG34" s="395"/>
      <c r="BH34" s="395"/>
      <c r="BI34" s="395"/>
      <c r="BJ34" s="395"/>
      <c r="BK34" s="395"/>
      <c r="BL34" s="395"/>
      <c r="BM34" s="395"/>
      <c r="BN34" s="395"/>
      <c r="BO34" s="395"/>
      <c r="BP34" s="395"/>
      <c r="BQ34" s="395"/>
      <c r="BR34" s="395"/>
      <c r="BS34" s="395"/>
      <c r="BT34" s="395"/>
      <c r="BU34" s="395"/>
      <c r="BV34" s="199"/>
      <c r="BW34" s="396" t="str">
        <f t="shared" si="3"/>
        <v/>
      </c>
      <c r="BX34" s="396"/>
      <c r="BY34" s="395" t="str">
        <f>IF('各会計、関係団体の財政状況及び健全化判断比率'!B71="","",'各会計、関係団体の財政状況及び健全化判断比率'!B71)</f>
        <v/>
      </c>
      <c r="BZ34" s="395"/>
      <c r="CA34" s="395"/>
      <c r="CB34" s="395"/>
      <c r="CC34" s="395"/>
      <c r="CD34" s="395"/>
      <c r="CE34" s="395"/>
      <c r="CF34" s="395"/>
      <c r="CG34" s="395"/>
      <c r="CH34" s="395"/>
      <c r="CI34" s="395"/>
      <c r="CJ34" s="395"/>
      <c r="CK34" s="395"/>
      <c r="CL34" s="395"/>
      <c r="CM34" s="395"/>
      <c r="CN34" s="199"/>
      <c r="CO34" s="396">
        <f t="shared" si="4"/>
        <v>22</v>
      </c>
      <c r="CP34" s="396"/>
      <c r="CQ34" s="395" t="str">
        <f>IF('各会計、関係団体の財政状況及び健全化判断比率'!BS10="","",'各会計、関係団体の財政状況及び健全化判断比率'!BS10)</f>
        <v>栃木県環境保全公社</v>
      </c>
      <c r="CR34" s="395"/>
      <c r="CS34" s="395"/>
      <c r="CT34" s="395"/>
      <c r="CU34" s="395"/>
      <c r="CV34" s="395"/>
      <c r="CW34" s="395"/>
      <c r="CX34" s="395"/>
      <c r="CY34" s="395"/>
      <c r="CZ34" s="395"/>
      <c r="DA34" s="395"/>
      <c r="DB34" s="395"/>
      <c r="DC34" s="395"/>
      <c r="DD34" s="395"/>
      <c r="DE34" s="395"/>
      <c r="DF34" s="191"/>
      <c r="DG34" s="397" t="str">
        <f>IF('各会計、関係団体の財政状況及び健全化判断比率'!BR10="","",'各会計、関係団体の財政状況及び健全化判断比率'!BR10)</f>
        <v>○</v>
      </c>
      <c r="DH34" s="397"/>
      <c r="DI34" s="202"/>
      <c r="DJ34" s="157"/>
      <c r="DK34" s="157"/>
      <c r="DL34" s="157"/>
      <c r="DM34" s="157"/>
      <c r="DN34" s="157"/>
      <c r="DO34" s="157"/>
    </row>
    <row r="35" spans="1:119" ht="32.25" customHeight="1" x14ac:dyDescent="0.2">
      <c r="A35" s="158"/>
      <c r="B35" s="198"/>
      <c r="C35" s="396">
        <f t="shared" ref="C35:C40" si="5">IF(E35="","",C34+1)</f>
        <v>5</v>
      </c>
      <c r="D35" s="396"/>
      <c r="E35" s="395" t="str">
        <f>IF('各会計、関係団体の財政状況及び健全化判断比率'!B11="","",'各会計、関係団体の財政状況及び健全化判断比率'!B11)</f>
        <v>林業・木材産業改善資金貸付事業特別会計</v>
      </c>
      <c r="F35" s="395"/>
      <c r="G35" s="395"/>
      <c r="H35" s="395"/>
      <c r="I35" s="395"/>
      <c r="J35" s="395"/>
      <c r="K35" s="395"/>
      <c r="L35" s="395"/>
      <c r="M35" s="395"/>
      <c r="N35" s="395"/>
      <c r="O35" s="395"/>
      <c r="P35" s="395"/>
      <c r="Q35" s="395"/>
      <c r="R35" s="395"/>
      <c r="S35" s="395"/>
      <c r="T35" s="199"/>
      <c r="U35" s="396" t="str">
        <f t="shared" si="0"/>
        <v/>
      </c>
      <c r="V35" s="396"/>
      <c r="W35" s="395"/>
      <c r="X35" s="395"/>
      <c r="Y35" s="395"/>
      <c r="Z35" s="395"/>
      <c r="AA35" s="395"/>
      <c r="AB35" s="395"/>
      <c r="AC35" s="395"/>
      <c r="AD35" s="395"/>
      <c r="AE35" s="395"/>
      <c r="AF35" s="395"/>
      <c r="AG35" s="395"/>
      <c r="AH35" s="395"/>
      <c r="AI35" s="395"/>
      <c r="AJ35" s="395"/>
      <c r="AK35" s="395"/>
      <c r="AL35" s="199"/>
      <c r="AM35" s="396">
        <f t="shared" si="1"/>
        <v>16</v>
      </c>
      <c r="AN35" s="396"/>
      <c r="AO35" s="395" t="str">
        <f>IF('各会計、関係団体の財政状況及び健全化判断比率'!B33="","",'各会計、関係団体の財政状況及び健全化判断比率'!B33)</f>
        <v>用地造成事業会計</v>
      </c>
      <c r="AP35" s="395"/>
      <c r="AQ35" s="395"/>
      <c r="AR35" s="395"/>
      <c r="AS35" s="395"/>
      <c r="AT35" s="395"/>
      <c r="AU35" s="395"/>
      <c r="AV35" s="395"/>
      <c r="AW35" s="395"/>
      <c r="AX35" s="395"/>
      <c r="AY35" s="395"/>
      <c r="AZ35" s="395"/>
      <c r="BA35" s="395"/>
      <c r="BB35" s="395"/>
      <c r="BC35" s="395"/>
      <c r="BD35" s="199"/>
      <c r="BE35" s="396" t="str">
        <f t="shared" si="2"/>
        <v/>
      </c>
      <c r="BF35" s="396"/>
      <c r="BG35" s="395"/>
      <c r="BH35" s="395"/>
      <c r="BI35" s="395"/>
      <c r="BJ35" s="395"/>
      <c r="BK35" s="395"/>
      <c r="BL35" s="395"/>
      <c r="BM35" s="395"/>
      <c r="BN35" s="395"/>
      <c r="BO35" s="395"/>
      <c r="BP35" s="395"/>
      <c r="BQ35" s="395"/>
      <c r="BR35" s="395"/>
      <c r="BS35" s="395"/>
      <c r="BT35" s="395"/>
      <c r="BU35" s="395"/>
      <c r="BV35" s="199"/>
      <c r="BW35" s="396" t="str">
        <f t="shared" si="3"/>
        <v/>
      </c>
      <c r="BX35" s="396"/>
      <c r="BY35" s="395" t="str">
        <f>IF('各会計、関係団体の財政状況及び健全化判断比率'!B72="","",'各会計、関係団体の財政状況及び健全化判断比率'!B72)</f>
        <v/>
      </c>
      <c r="BZ35" s="395"/>
      <c r="CA35" s="395"/>
      <c r="CB35" s="395"/>
      <c r="CC35" s="395"/>
      <c r="CD35" s="395"/>
      <c r="CE35" s="395"/>
      <c r="CF35" s="395"/>
      <c r="CG35" s="395"/>
      <c r="CH35" s="395"/>
      <c r="CI35" s="395"/>
      <c r="CJ35" s="395"/>
      <c r="CK35" s="395"/>
      <c r="CL35" s="395"/>
      <c r="CM35" s="395"/>
      <c r="CN35" s="199"/>
      <c r="CO35" s="396">
        <f t="shared" si="4"/>
        <v>23</v>
      </c>
      <c r="CP35" s="396"/>
      <c r="CQ35" s="395" t="str">
        <f>IF('各会計、関係団体の財政状況及び健全化判断比率'!BS11="","",'各会計、関係団体の財政状況及び健全化判断比率'!BS11)</f>
        <v>栃木県国際交流協会</v>
      </c>
      <c r="CR35" s="395"/>
      <c r="CS35" s="395"/>
      <c r="CT35" s="395"/>
      <c r="CU35" s="395"/>
      <c r="CV35" s="395"/>
      <c r="CW35" s="395"/>
      <c r="CX35" s="395"/>
      <c r="CY35" s="395"/>
      <c r="CZ35" s="395"/>
      <c r="DA35" s="395"/>
      <c r="DB35" s="395"/>
      <c r="DC35" s="395"/>
      <c r="DD35" s="395"/>
      <c r="DE35" s="395"/>
      <c r="DF35" s="191"/>
      <c r="DG35" s="397" t="str">
        <f>IF('各会計、関係団体の財政状況及び健全化判断比率'!BR11="","",'各会計、関係団体の財政状況及び健全化判断比率'!BR11)</f>
        <v/>
      </c>
      <c r="DH35" s="397"/>
      <c r="DI35" s="202"/>
      <c r="DJ35" s="157"/>
      <c r="DK35" s="157"/>
      <c r="DL35" s="157"/>
      <c r="DM35" s="157"/>
      <c r="DN35" s="157"/>
      <c r="DO35" s="157"/>
    </row>
    <row r="36" spans="1:119" ht="32.25" customHeight="1" x14ac:dyDescent="0.2">
      <c r="A36" s="158"/>
      <c r="B36" s="198"/>
      <c r="C36" s="396">
        <f t="shared" si="5"/>
        <v>6</v>
      </c>
      <c r="D36" s="396"/>
      <c r="E36" s="395" t="str">
        <f>IF('各会計、関係団体の財政状況及び健全化判断比率'!B12="","",'各会計、関係団体の財政状況及び健全化判断比率'!B12)</f>
        <v>母子父子寡婦福祉資金貸付事業特別会計</v>
      </c>
      <c r="F36" s="395"/>
      <c r="G36" s="395"/>
      <c r="H36" s="395"/>
      <c r="I36" s="395"/>
      <c r="J36" s="395"/>
      <c r="K36" s="395"/>
      <c r="L36" s="395"/>
      <c r="M36" s="395"/>
      <c r="N36" s="395"/>
      <c r="O36" s="395"/>
      <c r="P36" s="395"/>
      <c r="Q36" s="395"/>
      <c r="R36" s="395"/>
      <c r="S36" s="395"/>
      <c r="T36" s="199"/>
      <c r="U36" s="396" t="str">
        <f t="shared" si="0"/>
        <v/>
      </c>
      <c r="V36" s="396"/>
      <c r="W36" s="395"/>
      <c r="X36" s="395"/>
      <c r="Y36" s="395"/>
      <c r="Z36" s="395"/>
      <c r="AA36" s="395"/>
      <c r="AB36" s="395"/>
      <c r="AC36" s="395"/>
      <c r="AD36" s="395"/>
      <c r="AE36" s="395"/>
      <c r="AF36" s="395"/>
      <c r="AG36" s="395"/>
      <c r="AH36" s="395"/>
      <c r="AI36" s="395"/>
      <c r="AJ36" s="395"/>
      <c r="AK36" s="395"/>
      <c r="AL36" s="199"/>
      <c r="AM36" s="396">
        <f t="shared" si="1"/>
        <v>17</v>
      </c>
      <c r="AN36" s="396"/>
      <c r="AO36" s="395" t="str">
        <f>IF('各会計、関係団体の財政状況及び健全化判断比率'!B34="","",'各会計、関係団体の財政状況及び健全化判断比率'!B34)</f>
        <v>施設管理事業会計</v>
      </c>
      <c r="AP36" s="395"/>
      <c r="AQ36" s="395"/>
      <c r="AR36" s="395"/>
      <c r="AS36" s="395"/>
      <c r="AT36" s="395"/>
      <c r="AU36" s="395"/>
      <c r="AV36" s="395"/>
      <c r="AW36" s="395"/>
      <c r="AX36" s="395"/>
      <c r="AY36" s="395"/>
      <c r="AZ36" s="395"/>
      <c r="BA36" s="395"/>
      <c r="BB36" s="395"/>
      <c r="BC36" s="395"/>
      <c r="BD36" s="199"/>
      <c r="BE36" s="396" t="str">
        <f t="shared" si="2"/>
        <v/>
      </c>
      <c r="BF36" s="396"/>
      <c r="BG36" s="395"/>
      <c r="BH36" s="395"/>
      <c r="BI36" s="395"/>
      <c r="BJ36" s="395"/>
      <c r="BK36" s="395"/>
      <c r="BL36" s="395"/>
      <c r="BM36" s="395"/>
      <c r="BN36" s="395"/>
      <c r="BO36" s="395"/>
      <c r="BP36" s="395"/>
      <c r="BQ36" s="395"/>
      <c r="BR36" s="395"/>
      <c r="BS36" s="395"/>
      <c r="BT36" s="395"/>
      <c r="BU36" s="395"/>
      <c r="BV36" s="199"/>
      <c r="BW36" s="396" t="str">
        <f t="shared" si="3"/>
        <v/>
      </c>
      <c r="BX36" s="396"/>
      <c r="BY36" s="395" t="str">
        <f>IF('各会計、関係団体の財政状況及び健全化判断比率'!B73="","",'各会計、関係団体の財政状況及び健全化判断比率'!B73)</f>
        <v/>
      </c>
      <c r="BZ36" s="395"/>
      <c r="CA36" s="395"/>
      <c r="CB36" s="395"/>
      <c r="CC36" s="395"/>
      <c r="CD36" s="395"/>
      <c r="CE36" s="395"/>
      <c r="CF36" s="395"/>
      <c r="CG36" s="395"/>
      <c r="CH36" s="395"/>
      <c r="CI36" s="395"/>
      <c r="CJ36" s="395"/>
      <c r="CK36" s="395"/>
      <c r="CL36" s="395"/>
      <c r="CM36" s="395"/>
      <c r="CN36" s="199"/>
      <c r="CO36" s="396">
        <f t="shared" si="4"/>
        <v>24</v>
      </c>
      <c r="CP36" s="396"/>
      <c r="CQ36" s="395" t="str">
        <f>IF('各会計、関係団体の財政状況及び健全化判断比率'!BS12="","",'各会計、関係団体の財政状況及び健全化判断比率'!BS12)</f>
        <v>とちぎ未来づくり財団</v>
      </c>
      <c r="CR36" s="395"/>
      <c r="CS36" s="395"/>
      <c r="CT36" s="395"/>
      <c r="CU36" s="395"/>
      <c r="CV36" s="395"/>
      <c r="CW36" s="395"/>
      <c r="CX36" s="395"/>
      <c r="CY36" s="395"/>
      <c r="CZ36" s="395"/>
      <c r="DA36" s="395"/>
      <c r="DB36" s="395"/>
      <c r="DC36" s="395"/>
      <c r="DD36" s="395"/>
      <c r="DE36" s="395"/>
      <c r="DF36" s="191"/>
      <c r="DG36" s="397" t="str">
        <f>IF('各会計、関係団体の財政状況及び健全化判断比率'!BR12="","",'各会計、関係団体の財政状況及び健全化判断比率'!BR12)</f>
        <v/>
      </c>
      <c r="DH36" s="397"/>
      <c r="DI36" s="202"/>
      <c r="DJ36" s="157"/>
      <c r="DK36" s="157"/>
      <c r="DL36" s="157"/>
      <c r="DM36" s="157"/>
      <c r="DN36" s="157"/>
      <c r="DO36" s="157"/>
    </row>
    <row r="37" spans="1:119" ht="32.25" customHeight="1" x14ac:dyDescent="0.2">
      <c r="A37" s="158"/>
      <c r="B37" s="198"/>
      <c r="C37" s="396">
        <f t="shared" si="5"/>
        <v>7</v>
      </c>
      <c r="D37" s="396"/>
      <c r="E37" s="395" t="str">
        <f>IF('各会計、関係団体の財政状況及び健全化判断比率'!B13="","",'各会計、関係団体の財政状況及び健全化判断比率'!B13)</f>
        <v>心身障害者扶養共済事業特別会計</v>
      </c>
      <c r="F37" s="395"/>
      <c r="G37" s="395"/>
      <c r="H37" s="395"/>
      <c r="I37" s="395"/>
      <c r="J37" s="395"/>
      <c r="K37" s="395"/>
      <c r="L37" s="395"/>
      <c r="M37" s="395"/>
      <c r="N37" s="395"/>
      <c r="O37" s="395"/>
      <c r="P37" s="395"/>
      <c r="Q37" s="395"/>
      <c r="R37" s="395"/>
      <c r="S37" s="395"/>
      <c r="T37" s="199"/>
      <c r="U37" s="396" t="str">
        <f t="shared" si="0"/>
        <v/>
      </c>
      <c r="V37" s="396"/>
      <c r="W37" s="395"/>
      <c r="X37" s="395"/>
      <c r="Y37" s="395"/>
      <c r="Z37" s="395"/>
      <c r="AA37" s="395"/>
      <c r="AB37" s="395"/>
      <c r="AC37" s="395"/>
      <c r="AD37" s="395"/>
      <c r="AE37" s="395"/>
      <c r="AF37" s="395"/>
      <c r="AG37" s="395"/>
      <c r="AH37" s="395"/>
      <c r="AI37" s="395"/>
      <c r="AJ37" s="395"/>
      <c r="AK37" s="395"/>
      <c r="AL37" s="199"/>
      <c r="AM37" s="396" t="str">
        <f t="shared" si="1"/>
        <v/>
      </c>
      <c r="AN37" s="396"/>
      <c r="AO37" s="395"/>
      <c r="AP37" s="395"/>
      <c r="AQ37" s="395"/>
      <c r="AR37" s="395"/>
      <c r="AS37" s="395"/>
      <c r="AT37" s="395"/>
      <c r="AU37" s="395"/>
      <c r="AV37" s="395"/>
      <c r="AW37" s="395"/>
      <c r="AX37" s="395"/>
      <c r="AY37" s="395"/>
      <c r="AZ37" s="395"/>
      <c r="BA37" s="395"/>
      <c r="BB37" s="395"/>
      <c r="BC37" s="395"/>
      <c r="BD37" s="199"/>
      <c r="BE37" s="396" t="str">
        <f t="shared" si="2"/>
        <v/>
      </c>
      <c r="BF37" s="396"/>
      <c r="BG37" s="395"/>
      <c r="BH37" s="395"/>
      <c r="BI37" s="395"/>
      <c r="BJ37" s="395"/>
      <c r="BK37" s="395"/>
      <c r="BL37" s="395"/>
      <c r="BM37" s="395"/>
      <c r="BN37" s="395"/>
      <c r="BO37" s="395"/>
      <c r="BP37" s="395"/>
      <c r="BQ37" s="395"/>
      <c r="BR37" s="395"/>
      <c r="BS37" s="395"/>
      <c r="BT37" s="395"/>
      <c r="BU37" s="395"/>
      <c r="BV37" s="199"/>
      <c r="BW37" s="396" t="str">
        <f t="shared" si="3"/>
        <v/>
      </c>
      <c r="BX37" s="396"/>
      <c r="BY37" s="395" t="str">
        <f>IF('各会計、関係団体の財政状況及び健全化判断比率'!B74="","",'各会計、関係団体の財政状況及び健全化判断比率'!B74)</f>
        <v/>
      </c>
      <c r="BZ37" s="395"/>
      <c r="CA37" s="395"/>
      <c r="CB37" s="395"/>
      <c r="CC37" s="395"/>
      <c r="CD37" s="395"/>
      <c r="CE37" s="395"/>
      <c r="CF37" s="395"/>
      <c r="CG37" s="395"/>
      <c r="CH37" s="395"/>
      <c r="CI37" s="395"/>
      <c r="CJ37" s="395"/>
      <c r="CK37" s="395"/>
      <c r="CL37" s="395"/>
      <c r="CM37" s="395"/>
      <c r="CN37" s="199"/>
      <c r="CO37" s="396">
        <f t="shared" si="4"/>
        <v>25</v>
      </c>
      <c r="CP37" s="396"/>
      <c r="CQ37" s="395" t="str">
        <f>IF('各会計、関係団体の財政状況及び健全化判断比率'!BS13="","",'各会計、関係団体の財政状況及び健全化判断比率'!BS13)</f>
        <v>とちぎ男女共同参画財団</v>
      </c>
      <c r="CR37" s="395"/>
      <c r="CS37" s="395"/>
      <c r="CT37" s="395"/>
      <c r="CU37" s="395"/>
      <c r="CV37" s="395"/>
      <c r="CW37" s="395"/>
      <c r="CX37" s="395"/>
      <c r="CY37" s="395"/>
      <c r="CZ37" s="395"/>
      <c r="DA37" s="395"/>
      <c r="DB37" s="395"/>
      <c r="DC37" s="395"/>
      <c r="DD37" s="395"/>
      <c r="DE37" s="395"/>
      <c r="DF37" s="191"/>
      <c r="DG37" s="397" t="str">
        <f>IF('各会計、関係団体の財政状況及び健全化判断比率'!BR13="","",'各会計、関係団体の財政状況及び健全化判断比率'!BR13)</f>
        <v/>
      </c>
      <c r="DH37" s="397"/>
      <c r="DI37" s="202"/>
      <c r="DJ37" s="157"/>
      <c r="DK37" s="157"/>
      <c r="DL37" s="157"/>
      <c r="DM37" s="157"/>
      <c r="DN37" s="157"/>
      <c r="DO37" s="157"/>
    </row>
    <row r="38" spans="1:119" ht="32.25" customHeight="1" x14ac:dyDescent="0.2">
      <c r="A38" s="158"/>
      <c r="B38" s="198"/>
      <c r="C38" s="396">
        <f t="shared" si="5"/>
        <v>8</v>
      </c>
      <c r="D38" s="396"/>
      <c r="E38" s="395" t="str">
        <f>IF('各会計、関係団体の財政状況及び健全化判断比率'!B14="","",'各会計、関係団体の財政状況及び健全化判断比率'!B14)</f>
        <v>小規模企業者等設備資金貸付事業特別会計</v>
      </c>
      <c r="F38" s="395"/>
      <c r="G38" s="395"/>
      <c r="H38" s="395"/>
      <c r="I38" s="395"/>
      <c r="J38" s="395"/>
      <c r="K38" s="395"/>
      <c r="L38" s="395"/>
      <c r="M38" s="395"/>
      <c r="N38" s="395"/>
      <c r="O38" s="395"/>
      <c r="P38" s="395"/>
      <c r="Q38" s="395"/>
      <c r="R38" s="395"/>
      <c r="S38" s="395"/>
      <c r="T38" s="199"/>
      <c r="U38" s="396" t="str">
        <f t="shared" si="0"/>
        <v/>
      </c>
      <c r="V38" s="396"/>
      <c r="W38" s="395"/>
      <c r="X38" s="395"/>
      <c r="Y38" s="395"/>
      <c r="Z38" s="395"/>
      <c r="AA38" s="395"/>
      <c r="AB38" s="395"/>
      <c r="AC38" s="395"/>
      <c r="AD38" s="395"/>
      <c r="AE38" s="395"/>
      <c r="AF38" s="395"/>
      <c r="AG38" s="395"/>
      <c r="AH38" s="395"/>
      <c r="AI38" s="395"/>
      <c r="AJ38" s="395"/>
      <c r="AK38" s="395"/>
      <c r="AL38" s="199"/>
      <c r="AM38" s="396" t="str">
        <f t="shared" si="1"/>
        <v/>
      </c>
      <c r="AN38" s="396"/>
      <c r="AO38" s="395"/>
      <c r="AP38" s="395"/>
      <c r="AQ38" s="395"/>
      <c r="AR38" s="395"/>
      <c r="AS38" s="395"/>
      <c r="AT38" s="395"/>
      <c r="AU38" s="395"/>
      <c r="AV38" s="395"/>
      <c r="AW38" s="395"/>
      <c r="AX38" s="395"/>
      <c r="AY38" s="395"/>
      <c r="AZ38" s="395"/>
      <c r="BA38" s="395"/>
      <c r="BB38" s="395"/>
      <c r="BC38" s="395"/>
      <c r="BD38" s="199"/>
      <c r="BE38" s="396" t="str">
        <f t="shared" si="2"/>
        <v/>
      </c>
      <c r="BF38" s="396"/>
      <c r="BG38" s="395"/>
      <c r="BH38" s="395"/>
      <c r="BI38" s="395"/>
      <c r="BJ38" s="395"/>
      <c r="BK38" s="395"/>
      <c r="BL38" s="395"/>
      <c r="BM38" s="395"/>
      <c r="BN38" s="395"/>
      <c r="BO38" s="395"/>
      <c r="BP38" s="395"/>
      <c r="BQ38" s="395"/>
      <c r="BR38" s="395"/>
      <c r="BS38" s="395"/>
      <c r="BT38" s="395"/>
      <c r="BU38" s="395"/>
      <c r="BV38" s="199"/>
      <c r="BW38" s="396" t="str">
        <f t="shared" si="3"/>
        <v/>
      </c>
      <c r="BX38" s="396"/>
      <c r="BY38" s="395" t="str">
        <f>IF('各会計、関係団体の財政状況及び健全化判断比率'!B75="","",'各会計、関係団体の財政状況及び健全化判断比率'!B75)</f>
        <v/>
      </c>
      <c r="BZ38" s="395"/>
      <c r="CA38" s="395"/>
      <c r="CB38" s="395"/>
      <c r="CC38" s="395"/>
      <c r="CD38" s="395"/>
      <c r="CE38" s="395"/>
      <c r="CF38" s="395"/>
      <c r="CG38" s="395"/>
      <c r="CH38" s="395"/>
      <c r="CI38" s="395"/>
      <c r="CJ38" s="395"/>
      <c r="CK38" s="395"/>
      <c r="CL38" s="395"/>
      <c r="CM38" s="395"/>
      <c r="CN38" s="199"/>
      <c r="CO38" s="396">
        <f t="shared" si="4"/>
        <v>26</v>
      </c>
      <c r="CP38" s="396"/>
      <c r="CQ38" s="395" t="str">
        <f>IF('各会計、関係団体の財政状況及び健全化判断比率'!BS14="","",'各会計、関係団体の財政状況及び健全化判断比率'!BS14)</f>
        <v>栃木県シルバー人材センター連合会</v>
      </c>
      <c r="CR38" s="395"/>
      <c r="CS38" s="395"/>
      <c r="CT38" s="395"/>
      <c r="CU38" s="395"/>
      <c r="CV38" s="395"/>
      <c r="CW38" s="395"/>
      <c r="CX38" s="395"/>
      <c r="CY38" s="395"/>
      <c r="CZ38" s="395"/>
      <c r="DA38" s="395"/>
      <c r="DB38" s="395"/>
      <c r="DC38" s="395"/>
      <c r="DD38" s="395"/>
      <c r="DE38" s="395"/>
      <c r="DF38" s="191"/>
      <c r="DG38" s="397" t="str">
        <f>IF('各会計、関係団体の財政状況及び健全化判断比率'!BR14="","",'各会計、関係団体の財政状況及び健全化判断比率'!BR14)</f>
        <v/>
      </c>
      <c r="DH38" s="397"/>
      <c r="DI38" s="202"/>
      <c r="DJ38" s="157"/>
      <c r="DK38" s="157"/>
      <c r="DL38" s="157"/>
      <c r="DM38" s="157"/>
      <c r="DN38" s="157"/>
      <c r="DO38" s="157"/>
    </row>
    <row r="39" spans="1:119" ht="32.25" customHeight="1" x14ac:dyDescent="0.2">
      <c r="A39" s="158"/>
      <c r="B39" s="198"/>
      <c r="C39" s="396">
        <f t="shared" si="5"/>
        <v>9</v>
      </c>
      <c r="D39" s="396"/>
      <c r="E39" s="395" t="str">
        <f>IF('各会計、関係団体の財政状況及び健全化判断比率'!B15="","",'各会計、関係団体の財政状況及び健全化判断比率'!B15)</f>
        <v>就農支援資金貸付事業特別会計</v>
      </c>
      <c r="F39" s="395"/>
      <c r="G39" s="395"/>
      <c r="H39" s="395"/>
      <c r="I39" s="395"/>
      <c r="J39" s="395"/>
      <c r="K39" s="395"/>
      <c r="L39" s="395"/>
      <c r="M39" s="395"/>
      <c r="N39" s="395"/>
      <c r="O39" s="395"/>
      <c r="P39" s="395"/>
      <c r="Q39" s="395"/>
      <c r="R39" s="395"/>
      <c r="S39" s="395"/>
      <c r="T39" s="199"/>
      <c r="U39" s="396" t="str">
        <f t="shared" si="0"/>
        <v/>
      </c>
      <c r="V39" s="396"/>
      <c r="W39" s="395"/>
      <c r="X39" s="395"/>
      <c r="Y39" s="395"/>
      <c r="Z39" s="395"/>
      <c r="AA39" s="395"/>
      <c r="AB39" s="395"/>
      <c r="AC39" s="395"/>
      <c r="AD39" s="395"/>
      <c r="AE39" s="395"/>
      <c r="AF39" s="395"/>
      <c r="AG39" s="395"/>
      <c r="AH39" s="395"/>
      <c r="AI39" s="395"/>
      <c r="AJ39" s="395"/>
      <c r="AK39" s="395"/>
      <c r="AL39" s="199"/>
      <c r="AM39" s="396" t="str">
        <f t="shared" si="1"/>
        <v/>
      </c>
      <c r="AN39" s="396"/>
      <c r="AO39" s="395"/>
      <c r="AP39" s="395"/>
      <c r="AQ39" s="395"/>
      <c r="AR39" s="395"/>
      <c r="AS39" s="395"/>
      <c r="AT39" s="395"/>
      <c r="AU39" s="395"/>
      <c r="AV39" s="395"/>
      <c r="AW39" s="395"/>
      <c r="AX39" s="395"/>
      <c r="AY39" s="395"/>
      <c r="AZ39" s="395"/>
      <c r="BA39" s="395"/>
      <c r="BB39" s="395"/>
      <c r="BC39" s="395"/>
      <c r="BD39" s="199"/>
      <c r="BE39" s="396" t="str">
        <f t="shared" si="2"/>
        <v/>
      </c>
      <c r="BF39" s="396"/>
      <c r="BG39" s="395"/>
      <c r="BH39" s="395"/>
      <c r="BI39" s="395"/>
      <c r="BJ39" s="395"/>
      <c r="BK39" s="395"/>
      <c r="BL39" s="395"/>
      <c r="BM39" s="395"/>
      <c r="BN39" s="395"/>
      <c r="BO39" s="395"/>
      <c r="BP39" s="395"/>
      <c r="BQ39" s="395"/>
      <c r="BR39" s="395"/>
      <c r="BS39" s="395"/>
      <c r="BT39" s="395"/>
      <c r="BU39" s="395"/>
      <c r="BV39" s="199"/>
      <c r="BW39" s="396" t="str">
        <f t="shared" si="3"/>
        <v/>
      </c>
      <c r="BX39" s="396"/>
      <c r="BY39" s="395" t="str">
        <f>IF('各会計、関係団体の財政状況及び健全化判断比率'!B76="","",'各会計、関係団体の財政状況及び健全化判断比率'!B76)</f>
        <v/>
      </c>
      <c r="BZ39" s="395"/>
      <c r="CA39" s="395"/>
      <c r="CB39" s="395"/>
      <c r="CC39" s="395"/>
      <c r="CD39" s="395"/>
      <c r="CE39" s="395"/>
      <c r="CF39" s="395"/>
      <c r="CG39" s="395"/>
      <c r="CH39" s="395"/>
      <c r="CI39" s="395"/>
      <c r="CJ39" s="395"/>
      <c r="CK39" s="395"/>
      <c r="CL39" s="395"/>
      <c r="CM39" s="395"/>
      <c r="CN39" s="199"/>
      <c r="CO39" s="396">
        <f t="shared" si="4"/>
        <v>27</v>
      </c>
      <c r="CP39" s="396"/>
      <c r="CQ39" s="395" t="str">
        <f>IF('各会計、関係団体の財政状況及び健全化判断比率'!BS15="","",'各会計、関係団体の財政状況及び健全化判断比率'!BS15)</f>
        <v>栃木県臓器移植推進協会</v>
      </c>
      <c r="CR39" s="395"/>
      <c r="CS39" s="395"/>
      <c r="CT39" s="395"/>
      <c r="CU39" s="395"/>
      <c r="CV39" s="395"/>
      <c r="CW39" s="395"/>
      <c r="CX39" s="395"/>
      <c r="CY39" s="395"/>
      <c r="CZ39" s="395"/>
      <c r="DA39" s="395"/>
      <c r="DB39" s="395"/>
      <c r="DC39" s="395"/>
      <c r="DD39" s="395"/>
      <c r="DE39" s="395"/>
      <c r="DF39" s="191"/>
      <c r="DG39" s="397" t="str">
        <f>IF('各会計、関係団体の財政状況及び健全化判断比率'!BR15="","",'各会計、関係団体の財政状況及び健全化判断比率'!BR15)</f>
        <v/>
      </c>
      <c r="DH39" s="397"/>
      <c r="DI39" s="202"/>
      <c r="DJ39" s="157"/>
      <c r="DK39" s="157"/>
      <c r="DL39" s="157"/>
      <c r="DM39" s="157"/>
      <c r="DN39" s="157"/>
      <c r="DO39" s="157"/>
    </row>
    <row r="40" spans="1:119" ht="32.25" customHeight="1" x14ac:dyDescent="0.2">
      <c r="A40" s="158"/>
      <c r="B40" s="198"/>
      <c r="C40" s="396">
        <f t="shared" si="5"/>
        <v>10</v>
      </c>
      <c r="D40" s="396"/>
      <c r="E40" s="395" t="str">
        <f>IF('各会計、関係団体の財政状況及び健全化判断比率'!B16="","",'各会計、関係団体の財政状況及び健全化判断比率'!B16)</f>
        <v>地方独立行政法人県立病院貸付金特別会計</v>
      </c>
      <c r="F40" s="395"/>
      <c r="G40" s="395"/>
      <c r="H40" s="395"/>
      <c r="I40" s="395"/>
      <c r="J40" s="395"/>
      <c r="K40" s="395"/>
      <c r="L40" s="395"/>
      <c r="M40" s="395"/>
      <c r="N40" s="395"/>
      <c r="O40" s="395"/>
      <c r="P40" s="395"/>
      <c r="Q40" s="395"/>
      <c r="R40" s="395"/>
      <c r="S40" s="395"/>
      <c r="T40" s="199"/>
      <c r="U40" s="396" t="str">
        <f t="shared" si="0"/>
        <v/>
      </c>
      <c r="V40" s="396"/>
      <c r="W40" s="395"/>
      <c r="X40" s="395"/>
      <c r="Y40" s="395"/>
      <c r="Z40" s="395"/>
      <c r="AA40" s="395"/>
      <c r="AB40" s="395"/>
      <c r="AC40" s="395"/>
      <c r="AD40" s="395"/>
      <c r="AE40" s="395"/>
      <c r="AF40" s="395"/>
      <c r="AG40" s="395"/>
      <c r="AH40" s="395"/>
      <c r="AI40" s="395"/>
      <c r="AJ40" s="395"/>
      <c r="AK40" s="395"/>
      <c r="AL40" s="199"/>
      <c r="AM40" s="396" t="str">
        <f t="shared" si="1"/>
        <v/>
      </c>
      <c r="AN40" s="396"/>
      <c r="AO40" s="395"/>
      <c r="AP40" s="395"/>
      <c r="AQ40" s="395"/>
      <c r="AR40" s="395"/>
      <c r="AS40" s="395"/>
      <c r="AT40" s="395"/>
      <c r="AU40" s="395"/>
      <c r="AV40" s="395"/>
      <c r="AW40" s="395"/>
      <c r="AX40" s="395"/>
      <c r="AY40" s="395"/>
      <c r="AZ40" s="395"/>
      <c r="BA40" s="395"/>
      <c r="BB40" s="395"/>
      <c r="BC40" s="395"/>
      <c r="BD40" s="199"/>
      <c r="BE40" s="396" t="str">
        <f t="shared" si="2"/>
        <v/>
      </c>
      <c r="BF40" s="396"/>
      <c r="BG40" s="395"/>
      <c r="BH40" s="395"/>
      <c r="BI40" s="395"/>
      <c r="BJ40" s="395"/>
      <c r="BK40" s="395"/>
      <c r="BL40" s="395"/>
      <c r="BM40" s="395"/>
      <c r="BN40" s="395"/>
      <c r="BO40" s="395"/>
      <c r="BP40" s="395"/>
      <c r="BQ40" s="395"/>
      <c r="BR40" s="395"/>
      <c r="BS40" s="395"/>
      <c r="BT40" s="395"/>
      <c r="BU40" s="395"/>
      <c r="BV40" s="199"/>
      <c r="BW40" s="396" t="str">
        <f t="shared" si="3"/>
        <v/>
      </c>
      <c r="BX40" s="396"/>
      <c r="BY40" s="395" t="str">
        <f>IF('各会計、関係団体の財政状況及び健全化判断比率'!B77="","",'各会計、関係団体の財政状況及び健全化判断比率'!B77)</f>
        <v/>
      </c>
      <c r="BZ40" s="395"/>
      <c r="CA40" s="395"/>
      <c r="CB40" s="395"/>
      <c r="CC40" s="395"/>
      <c r="CD40" s="395"/>
      <c r="CE40" s="395"/>
      <c r="CF40" s="395"/>
      <c r="CG40" s="395"/>
      <c r="CH40" s="395"/>
      <c r="CI40" s="395"/>
      <c r="CJ40" s="395"/>
      <c r="CK40" s="395"/>
      <c r="CL40" s="395"/>
      <c r="CM40" s="395"/>
      <c r="CN40" s="199"/>
      <c r="CO40" s="396">
        <f t="shared" si="4"/>
        <v>28</v>
      </c>
      <c r="CP40" s="396"/>
      <c r="CQ40" s="395" t="str">
        <f>IF('各会計、関係団体の財政状況及び健全化判断比率'!BS16="","",'各会計、関係団体の財政状況及び健全化判断比率'!BS16)</f>
        <v>栃木県産業振興センター</v>
      </c>
      <c r="CR40" s="395"/>
      <c r="CS40" s="395"/>
      <c r="CT40" s="395"/>
      <c r="CU40" s="395"/>
      <c r="CV40" s="395"/>
      <c r="CW40" s="395"/>
      <c r="CX40" s="395"/>
      <c r="CY40" s="395"/>
      <c r="CZ40" s="395"/>
      <c r="DA40" s="395"/>
      <c r="DB40" s="395"/>
      <c r="DC40" s="395"/>
      <c r="DD40" s="395"/>
      <c r="DE40" s="395"/>
      <c r="DF40" s="191"/>
      <c r="DG40" s="397" t="str">
        <f>IF('各会計、関係団体の財政状況及び健全化判断比率'!BR16="","",'各会計、関係団体の財政状況及び健全化判断比率'!BR16)</f>
        <v>○</v>
      </c>
      <c r="DH40" s="397"/>
      <c r="DI40" s="202"/>
      <c r="DJ40" s="157"/>
      <c r="DK40" s="157"/>
      <c r="DL40" s="157"/>
      <c r="DM40" s="157"/>
      <c r="DN40" s="157"/>
      <c r="DO40" s="157"/>
    </row>
    <row r="41" spans="1:119" ht="13.5" customHeight="1" thickBot="1" x14ac:dyDescent="0.25">
      <c r="A41" s="158"/>
      <c r="B41" s="203"/>
      <c r="C41" s="204"/>
      <c r="D41" s="204"/>
      <c r="E41" s="204"/>
      <c r="F41" s="204"/>
      <c r="G41" s="204"/>
      <c r="H41" s="204"/>
      <c r="I41" s="204"/>
      <c r="J41" s="204"/>
      <c r="K41" s="204"/>
      <c r="L41" s="204"/>
      <c r="M41" s="204"/>
      <c r="N41" s="204"/>
      <c r="O41" s="204"/>
      <c r="P41" s="204"/>
      <c r="Q41" s="204"/>
      <c r="R41" s="204"/>
      <c r="S41" s="204"/>
      <c r="T41" s="204"/>
      <c r="U41" s="204"/>
      <c r="V41" s="204"/>
      <c r="W41" s="204"/>
      <c r="X41" s="204"/>
      <c r="Y41" s="204"/>
      <c r="Z41" s="204"/>
      <c r="AA41" s="204"/>
      <c r="AB41" s="204"/>
      <c r="AC41" s="204"/>
      <c r="AD41" s="204"/>
      <c r="AE41" s="204"/>
      <c r="AF41" s="204"/>
      <c r="AG41" s="204"/>
      <c r="AH41" s="204"/>
      <c r="AI41" s="204"/>
      <c r="AJ41" s="204"/>
      <c r="AK41" s="204"/>
      <c r="AL41" s="204"/>
      <c r="AM41" s="204"/>
      <c r="AN41" s="204"/>
      <c r="AO41" s="204"/>
      <c r="AP41" s="204"/>
      <c r="AQ41" s="204"/>
      <c r="AR41" s="204"/>
      <c r="AS41" s="204"/>
      <c r="AT41" s="204"/>
      <c r="AU41" s="204"/>
      <c r="AV41" s="204"/>
      <c r="AW41" s="204"/>
      <c r="AX41" s="204"/>
      <c r="AY41" s="204"/>
      <c r="AZ41" s="204"/>
      <c r="BA41" s="204"/>
      <c r="BB41" s="204"/>
      <c r="BC41" s="204"/>
      <c r="BD41" s="204"/>
      <c r="BE41" s="204"/>
      <c r="BF41" s="204"/>
      <c r="BG41" s="204"/>
      <c r="BH41" s="204"/>
      <c r="BI41" s="204"/>
      <c r="BJ41" s="204"/>
      <c r="BK41" s="204"/>
      <c r="BL41" s="204"/>
      <c r="BM41" s="204"/>
      <c r="BN41" s="204"/>
      <c r="BO41" s="204"/>
      <c r="BP41" s="204"/>
      <c r="BQ41" s="204"/>
      <c r="BR41" s="204"/>
      <c r="BS41" s="204"/>
      <c r="BT41" s="204"/>
      <c r="BU41" s="204"/>
      <c r="BV41" s="204"/>
      <c r="BW41" s="204"/>
      <c r="BX41" s="204"/>
      <c r="BY41" s="204"/>
      <c r="BZ41" s="204"/>
      <c r="CA41" s="204"/>
      <c r="CB41" s="204"/>
      <c r="CC41" s="204"/>
      <c r="CD41" s="204"/>
      <c r="CE41" s="204"/>
      <c r="CF41" s="204"/>
      <c r="CG41" s="204"/>
      <c r="CH41" s="204"/>
      <c r="CI41" s="204"/>
      <c r="CJ41" s="204"/>
      <c r="CK41" s="204"/>
      <c r="CL41" s="204"/>
      <c r="CM41" s="204"/>
      <c r="CN41" s="204"/>
      <c r="CO41" s="204"/>
      <c r="CP41" s="204"/>
      <c r="CQ41" s="204"/>
      <c r="CR41" s="204"/>
      <c r="CS41" s="204"/>
      <c r="CT41" s="204"/>
      <c r="CU41" s="204"/>
      <c r="CV41" s="204"/>
      <c r="CW41" s="204"/>
      <c r="CX41" s="204"/>
      <c r="CY41" s="204"/>
      <c r="CZ41" s="204"/>
      <c r="DA41" s="204"/>
      <c r="DB41" s="204"/>
      <c r="DC41" s="204"/>
      <c r="DD41" s="204"/>
      <c r="DE41" s="204"/>
      <c r="DF41" s="204"/>
      <c r="DG41" s="204"/>
      <c r="DH41" s="204"/>
      <c r="DI41" s="205"/>
      <c r="DJ41" s="157"/>
      <c r="DK41" s="157"/>
      <c r="DL41" s="157"/>
      <c r="DM41" s="157"/>
      <c r="DN41" s="157"/>
      <c r="DO41" s="157"/>
    </row>
    <row r="42" spans="1:119" x14ac:dyDescent="0.2">
      <c r="A42" s="157"/>
      <c r="B42" s="157"/>
      <c r="C42" s="157"/>
      <c r="D42" s="157"/>
      <c r="E42" s="157"/>
      <c r="F42" s="157"/>
      <c r="G42" s="157"/>
      <c r="H42" s="157"/>
      <c r="I42" s="157"/>
      <c r="J42" s="157"/>
      <c r="K42" s="157"/>
      <c r="L42" s="157"/>
      <c r="M42" s="157"/>
      <c r="N42" s="157"/>
      <c r="O42" s="157"/>
      <c r="P42" s="157"/>
      <c r="Q42" s="157"/>
      <c r="R42" s="157"/>
      <c r="S42" s="157"/>
      <c r="T42" s="157"/>
      <c r="U42" s="157"/>
      <c r="V42" s="157"/>
      <c r="W42" s="157"/>
      <c r="X42" s="157"/>
      <c r="Y42" s="157"/>
      <c r="Z42" s="157"/>
      <c r="AA42" s="157"/>
      <c r="AB42" s="157"/>
      <c r="AC42" s="157"/>
      <c r="AD42" s="157"/>
      <c r="AE42" s="157"/>
      <c r="AF42" s="157"/>
      <c r="AG42" s="157"/>
      <c r="AH42" s="157"/>
      <c r="AI42" s="157"/>
      <c r="AJ42" s="157"/>
      <c r="AK42" s="157"/>
      <c r="AL42" s="157"/>
      <c r="AM42" s="157"/>
      <c r="AN42" s="157"/>
      <c r="AO42" s="157"/>
      <c r="AP42" s="157"/>
      <c r="AQ42" s="157"/>
      <c r="AR42" s="157"/>
      <c r="AS42" s="157"/>
      <c r="AT42" s="157"/>
      <c r="AU42" s="157"/>
      <c r="AV42" s="157"/>
      <c r="AW42" s="157"/>
      <c r="AX42" s="157"/>
      <c r="AY42" s="157"/>
      <c r="AZ42" s="157"/>
      <c r="BA42" s="157"/>
      <c r="BB42" s="157"/>
      <c r="BC42" s="157"/>
      <c r="BD42" s="157"/>
      <c r="BE42" s="157"/>
      <c r="BF42" s="157"/>
      <c r="BG42" s="157"/>
      <c r="BH42" s="157"/>
      <c r="BI42" s="157"/>
      <c r="BJ42" s="157"/>
      <c r="BK42" s="157"/>
      <c r="BL42" s="157"/>
      <c r="BM42" s="157"/>
      <c r="BN42" s="157"/>
      <c r="BO42" s="157"/>
      <c r="BP42" s="157"/>
      <c r="BQ42" s="157"/>
      <c r="BR42" s="157"/>
      <c r="BS42" s="157"/>
      <c r="BT42" s="157"/>
      <c r="BU42" s="157"/>
      <c r="BV42" s="157"/>
      <c r="BW42" s="157"/>
      <c r="BX42" s="157"/>
      <c r="BY42" s="157"/>
      <c r="BZ42" s="157"/>
      <c r="CA42" s="157"/>
      <c r="CB42" s="157"/>
      <c r="CC42" s="157"/>
      <c r="CD42" s="157"/>
      <c r="CE42" s="157"/>
      <c r="CF42" s="157"/>
      <c r="CG42" s="157"/>
      <c r="CH42" s="157"/>
      <c r="CI42" s="157"/>
      <c r="CJ42" s="157"/>
      <c r="CK42" s="157"/>
      <c r="CL42" s="157"/>
      <c r="CM42" s="157"/>
      <c r="CN42" s="157"/>
      <c r="CO42" s="157"/>
      <c r="CP42" s="157"/>
      <c r="CQ42" s="157"/>
      <c r="CR42" s="157"/>
      <c r="CS42" s="157"/>
      <c r="CT42" s="157"/>
      <c r="CU42" s="157"/>
      <c r="CV42" s="157"/>
      <c r="CW42" s="157"/>
      <c r="CX42" s="157"/>
      <c r="CY42" s="157"/>
      <c r="CZ42" s="157"/>
      <c r="DA42" s="157"/>
      <c r="DB42" s="157"/>
      <c r="DC42" s="157"/>
      <c r="DD42" s="157"/>
      <c r="DE42" s="157"/>
      <c r="DF42" s="157"/>
      <c r="DG42" s="157"/>
      <c r="DH42" s="157"/>
      <c r="DI42" s="157"/>
      <c r="DJ42" s="157"/>
      <c r="DK42" s="157"/>
      <c r="DL42" s="157"/>
      <c r="DM42" s="157"/>
      <c r="DN42" s="157"/>
      <c r="DO42" s="157"/>
    </row>
    <row r="43" spans="1:119" x14ac:dyDescent="0.2">
      <c r="A43" s="157"/>
      <c r="B43" s="157" t="s">
        <v>175</v>
      </c>
      <c r="C43" s="157"/>
      <c r="D43" s="157"/>
      <c r="E43" s="157" t="s">
        <v>176</v>
      </c>
      <c r="F43" s="157"/>
      <c r="G43" s="157"/>
      <c r="H43" s="157"/>
      <c r="I43" s="157"/>
      <c r="J43" s="157"/>
      <c r="K43" s="157"/>
      <c r="L43" s="157"/>
      <c r="M43" s="157"/>
      <c r="N43" s="157"/>
      <c r="O43" s="157"/>
      <c r="P43" s="157"/>
      <c r="Q43" s="157"/>
      <c r="R43" s="157"/>
      <c r="S43" s="157"/>
      <c r="T43" s="157"/>
      <c r="U43" s="157"/>
      <c r="V43" s="157"/>
      <c r="W43" s="157"/>
      <c r="X43" s="157"/>
      <c r="Y43" s="157"/>
      <c r="Z43" s="157"/>
      <c r="AA43" s="157"/>
      <c r="AB43" s="157"/>
      <c r="AC43" s="157"/>
      <c r="AD43" s="157"/>
      <c r="AE43" s="157"/>
      <c r="AF43" s="157"/>
      <c r="AG43" s="157"/>
      <c r="AH43" s="157"/>
      <c r="AI43" s="157"/>
      <c r="AJ43" s="157"/>
      <c r="AK43" s="157"/>
      <c r="AL43" s="157"/>
      <c r="AM43" s="157"/>
      <c r="AN43" s="157"/>
      <c r="AO43" s="157"/>
      <c r="AP43" s="157"/>
      <c r="AQ43" s="157"/>
      <c r="AR43" s="157"/>
      <c r="AS43" s="157"/>
      <c r="AT43" s="157"/>
      <c r="AU43" s="157"/>
      <c r="AV43" s="157"/>
      <c r="AW43" s="157"/>
      <c r="AX43" s="157"/>
      <c r="AY43" s="157"/>
      <c r="AZ43" s="157"/>
      <c r="BA43" s="157"/>
      <c r="BB43" s="157"/>
      <c r="BC43" s="157"/>
      <c r="BD43" s="157"/>
      <c r="BE43" s="157"/>
      <c r="BF43" s="157"/>
      <c r="BG43" s="157"/>
      <c r="BH43" s="157"/>
      <c r="BI43" s="157"/>
      <c r="BJ43" s="157"/>
      <c r="BK43" s="157"/>
      <c r="BL43" s="157"/>
      <c r="BM43" s="157"/>
      <c r="BN43" s="157"/>
      <c r="BO43" s="157"/>
      <c r="BP43" s="157"/>
      <c r="BQ43" s="157"/>
      <c r="BR43" s="157"/>
      <c r="BS43" s="157"/>
      <c r="BT43" s="157"/>
      <c r="BU43" s="157"/>
      <c r="BV43" s="157"/>
      <c r="BW43" s="157"/>
      <c r="BX43" s="157"/>
      <c r="BY43" s="157"/>
      <c r="BZ43" s="157"/>
      <c r="CA43" s="157"/>
      <c r="CB43" s="157"/>
      <c r="CC43" s="157"/>
      <c r="CD43" s="157"/>
      <c r="CE43" s="157"/>
      <c r="CF43" s="157"/>
      <c r="CG43" s="157"/>
      <c r="CH43" s="157"/>
      <c r="CI43" s="157"/>
      <c r="CJ43" s="157"/>
      <c r="CK43" s="157"/>
      <c r="CL43" s="157"/>
      <c r="CM43" s="157"/>
      <c r="CN43" s="157"/>
      <c r="CO43" s="157"/>
      <c r="CP43" s="157"/>
      <c r="CQ43" s="157"/>
      <c r="CR43" s="157"/>
      <c r="CS43" s="157"/>
      <c r="CT43" s="157"/>
      <c r="CU43" s="157"/>
      <c r="CV43" s="157"/>
      <c r="CW43" s="157"/>
      <c r="CX43" s="157"/>
      <c r="CY43" s="157"/>
      <c r="CZ43" s="157"/>
      <c r="DA43" s="157"/>
      <c r="DB43" s="157"/>
      <c r="DC43" s="157"/>
      <c r="DD43" s="157"/>
      <c r="DE43" s="157"/>
      <c r="DF43" s="157"/>
      <c r="DG43" s="157"/>
      <c r="DH43" s="157"/>
      <c r="DI43" s="157"/>
      <c r="DJ43" s="157"/>
      <c r="DK43" s="157"/>
      <c r="DL43" s="157"/>
      <c r="DM43" s="157"/>
      <c r="DN43" s="157"/>
      <c r="DO43" s="157"/>
    </row>
    <row r="44" spans="1:119" x14ac:dyDescent="0.2">
      <c r="A44" s="157"/>
      <c r="B44" s="157"/>
      <c r="C44" s="157"/>
      <c r="D44" s="157"/>
      <c r="E44" s="157" t="s">
        <v>177</v>
      </c>
      <c r="F44" s="157"/>
      <c r="G44" s="157"/>
      <c r="H44" s="157"/>
      <c r="I44" s="157"/>
      <c r="J44" s="157"/>
      <c r="K44" s="157"/>
      <c r="L44" s="157"/>
      <c r="M44" s="157"/>
      <c r="N44" s="157"/>
      <c r="O44" s="157"/>
      <c r="P44" s="157"/>
      <c r="Q44" s="157"/>
      <c r="R44" s="157"/>
      <c r="S44" s="157"/>
      <c r="T44" s="157"/>
      <c r="U44" s="157"/>
      <c r="V44" s="157"/>
      <c r="W44" s="157"/>
      <c r="X44" s="157"/>
      <c r="Y44" s="157"/>
      <c r="Z44" s="157"/>
      <c r="AA44" s="157"/>
      <c r="AB44" s="157"/>
      <c r="AC44" s="157"/>
      <c r="AD44" s="157"/>
      <c r="AE44" s="157"/>
      <c r="AF44" s="157"/>
      <c r="AG44" s="157"/>
      <c r="AH44" s="157"/>
      <c r="AI44" s="157"/>
      <c r="AJ44" s="157"/>
      <c r="AK44" s="157"/>
      <c r="AL44" s="157"/>
      <c r="AM44" s="157"/>
      <c r="AN44" s="157"/>
      <c r="AO44" s="157"/>
      <c r="AP44" s="157"/>
      <c r="AQ44" s="157"/>
      <c r="AR44" s="157"/>
      <c r="AS44" s="157"/>
      <c r="AT44" s="157"/>
      <c r="AU44" s="157"/>
      <c r="AV44" s="157"/>
      <c r="AW44" s="157"/>
      <c r="AX44" s="157"/>
      <c r="AY44" s="157"/>
      <c r="AZ44" s="157"/>
      <c r="BA44" s="157"/>
      <c r="BB44" s="157"/>
      <c r="BC44" s="157"/>
      <c r="BD44" s="157"/>
      <c r="BE44" s="157"/>
      <c r="BF44" s="157"/>
      <c r="BG44" s="157"/>
      <c r="BH44" s="157"/>
      <c r="BI44" s="157"/>
      <c r="BJ44" s="157"/>
      <c r="BK44" s="157"/>
      <c r="BL44" s="157"/>
      <c r="BM44" s="157"/>
      <c r="BN44" s="157"/>
      <c r="BO44" s="157"/>
      <c r="BP44" s="157"/>
      <c r="BQ44" s="157"/>
      <c r="BR44" s="157"/>
      <c r="BS44" s="157"/>
      <c r="BT44" s="157"/>
      <c r="BU44" s="157"/>
      <c r="BV44" s="157"/>
      <c r="BW44" s="157"/>
      <c r="BX44" s="157"/>
      <c r="BY44" s="157"/>
      <c r="BZ44" s="157"/>
      <c r="CA44" s="157"/>
      <c r="CB44" s="157"/>
      <c r="CC44" s="157"/>
      <c r="CD44" s="157"/>
      <c r="CE44" s="157"/>
      <c r="CF44" s="157"/>
      <c r="CG44" s="157"/>
      <c r="CH44" s="157"/>
      <c r="CI44" s="157"/>
      <c r="CJ44" s="157"/>
      <c r="CK44" s="157"/>
      <c r="CL44" s="157"/>
      <c r="CM44" s="157"/>
      <c r="CN44" s="157"/>
      <c r="CO44" s="157"/>
      <c r="CP44" s="157"/>
      <c r="CQ44" s="157"/>
      <c r="CR44" s="157"/>
      <c r="CS44" s="157"/>
      <c r="CT44" s="157"/>
      <c r="CU44" s="157"/>
      <c r="CV44" s="157"/>
      <c r="CW44" s="157"/>
      <c r="CX44" s="157"/>
      <c r="CY44" s="157"/>
      <c r="CZ44" s="157"/>
      <c r="DA44" s="157"/>
      <c r="DB44" s="157"/>
      <c r="DC44" s="157"/>
      <c r="DD44" s="157"/>
      <c r="DE44" s="157"/>
      <c r="DF44" s="157"/>
      <c r="DG44" s="157"/>
      <c r="DH44" s="157"/>
      <c r="DI44" s="157"/>
      <c r="DJ44" s="157"/>
      <c r="DK44" s="157"/>
      <c r="DL44" s="157"/>
      <c r="DM44" s="157"/>
      <c r="DN44" s="157"/>
      <c r="DO44" s="157"/>
    </row>
    <row r="45" spans="1:119" x14ac:dyDescent="0.2">
      <c r="A45" s="157"/>
      <c r="B45" s="157"/>
      <c r="C45" s="157"/>
      <c r="D45" s="157"/>
      <c r="E45" s="157" t="s">
        <v>178</v>
      </c>
      <c r="F45" s="157"/>
      <c r="G45" s="157"/>
      <c r="H45" s="157"/>
      <c r="I45" s="157"/>
      <c r="J45" s="157"/>
      <c r="K45" s="157"/>
      <c r="L45" s="157"/>
      <c r="M45" s="157"/>
      <c r="N45" s="157"/>
      <c r="O45" s="157"/>
      <c r="P45" s="157"/>
      <c r="Q45" s="157"/>
      <c r="R45" s="157"/>
      <c r="S45" s="157"/>
      <c r="T45" s="157"/>
      <c r="U45" s="157"/>
      <c r="V45" s="157"/>
      <c r="W45" s="157"/>
      <c r="X45" s="157"/>
      <c r="Y45" s="157"/>
      <c r="Z45" s="157"/>
      <c r="AA45" s="157"/>
      <c r="AB45" s="157"/>
      <c r="AC45" s="157"/>
      <c r="AD45" s="157"/>
      <c r="AE45" s="157"/>
      <c r="AF45" s="157"/>
      <c r="AG45" s="157"/>
      <c r="AH45" s="157"/>
      <c r="AI45" s="157"/>
      <c r="AJ45" s="157"/>
      <c r="AK45" s="157"/>
      <c r="AL45" s="157"/>
      <c r="AM45" s="157"/>
      <c r="AN45" s="157"/>
      <c r="AO45" s="157"/>
      <c r="AP45" s="157"/>
      <c r="AQ45" s="157"/>
      <c r="AR45" s="157"/>
      <c r="AS45" s="157"/>
      <c r="AT45" s="157"/>
      <c r="AU45" s="157"/>
      <c r="AV45" s="157"/>
      <c r="AW45" s="157"/>
      <c r="AX45" s="157"/>
      <c r="AY45" s="157"/>
      <c r="AZ45" s="157"/>
      <c r="BA45" s="157"/>
      <c r="BB45" s="157"/>
      <c r="BC45" s="157"/>
      <c r="BD45" s="157"/>
      <c r="BE45" s="157"/>
      <c r="BF45" s="157"/>
      <c r="BG45" s="157"/>
      <c r="BH45" s="157"/>
      <c r="BI45" s="157"/>
      <c r="BJ45" s="157"/>
      <c r="BK45" s="157"/>
      <c r="BL45" s="157"/>
      <c r="BM45" s="157"/>
      <c r="BN45" s="157"/>
      <c r="BO45" s="157"/>
      <c r="BP45" s="157"/>
      <c r="BQ45" s="157"/>
      <c r="BR45" s="157"/>
      <c r="BS45" s="157"/>
      <c r="BT45" s="157"/>
      <c r="BU45" s="157"/>
      <c r="BV45" s="157"/>
      <c r="BW45" s="157"/>
      <c r="BX45" s="157"/>
      <c r="BY45" s="157"/>
      <c r="BZ45" s="157"/>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c r="DJ45" s="157"/>
      <c r="DK45" s="157"/>
      <c r="DL45" s="157"/>
      <c r="DM45" s="157"/>
      <c r="DN45" s="157"/>
      <c r="DO45" s="157"/>
    </row>
    <row r="46" spans="1:119" x14ac:dyDescent="0.2">
      <c r="A46" s="157"/>
      <c r="B46" s="157"/>
      <c r="C46" s="157"/>
      <c r="D46" s="157"/>
      <c r="E46" s="157" t="s">
        <v>179</v>
      </c>
      <c r="F46" s="157"/>
      <c r="G46" s="157"/>
      <c r="H46" s="157"/>
      <c r="I46" s="157"/>
      <c r="J46" s="157"/>
      <c r="K46" s="157"/>
      <c r="L46" s="157"/>
      <c r="M46" s="157"/>
      <c r="N46" s="157"/>
      <c r="O46" s="157"/>
      <c r="P46" s="157"/>
      <c r="Q46" s="157"/>
      <c r="R46" s="157"/>
      <c r="S46" s="157"/>
      <c r="T46" s="157"/>
      <c r="U46" s="157"/>
      <c r="V46" s="157"/>
      <c r="W46" s="157"/>
      <c r="X46" s="157"/>
      <c r="Y46" s="157"/>
      <c r="Z46" s="157"/>
      <c r="AA46" s="157"/>
      <c r="AB46" s="157"/>
      <c r="AC46" s="157"/>
      <c r="AD46" s="157"/>
      <c r="AE46" s="157"/>
      <c r="AF46" s="157"/>
      <c r="AG46" s="157"/>
      <c r="AH46" s="157"/>
      <c r="AI46" s="157"/>
      <c r="AJ46" s="157"/>
      <c r="AK46" s="157"/>
      <c r="AL46" s="157"/>
      <c r="AM46" s="157"/>
      <c r="AN46" s="157"/>
      <c r="AO46" s="157"/>
      <c r="AP46" s="157"/>
      <c r="AQ46" s="157"/>
      <c r="AR46" s="157"/>
      <c r="AS46" s="157"/>
      <c r="AT46" s="157"/>
      <c r="AU46" s="157"/>
      <c r="AV46" s="157"/>
      <c r="AW46" s="157"/>
      <c r="AX46" s="157"/>
      <c r="AY46" s="157"/>
      <c r="AZ46" s="157"/>
      <c r="BA46" s="157"/>
      <c r="BB46" s="157"/>
      <c r="BC46" s="157"/>
      <c r="BD46" s="157"/>
      <c r="BE46" s="157"/>
      <c r="BF46" s="157"/>
      <c r="BG46" s="157"/>
      <c r="BH46" s="157"/>
      <c r="BI46" s="157"/>
      <c r="BJ46" s="157"/>
      <c r="BK46" s="157"/>
      <c r="BL46" s="157"/>
      <c r="BM46" s="157"/>
      <c r="BN46" s="157"/>
      <c r="BO46" s="157"/>
      <c r="BP46" s="157"/>
      <c r="BQ46" s="157"/>
      <c r="BR46" s="157"/>
      <c r="BS46" s="157"/>
      <c r="BT46" s="157"/>
      <c r="BU46" s="157"/>
      <c r="BV46" s="157"/>
      <c r="BW46" s="157"/>
      <c r="BX46" s="157"/>
      <c r="BY46" s="157"/>
      <c r="BZ46" s="157"/>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c r="DJ46" s="157"/>
      <c r="DK46" s="157"/>
      <c r="DL46" s="157"/>
      <c r="DM46" s="157"/>
      <c r="DN46" s="157"/>
      <c r="DO46" s="157"/>
    </row>
    <row r="47" spans="1:119" x14ac:dyDescent="0.2">
      <c r="E47" s="159" t="s">
        <v>180</v>
      </c>
    </row>
    <row r="48" spans="1:119" x14ac:dyDescent="0.2">
      <c r="E48" s="159" t="s">
        <v>181</v>
      </c>
    </row>
    <row r="49" x14ac:dyDescent="0.2"/>
    <row r="50" x14ac:dyDescent="0.2"/>
    <row r="51" x14ac:dyDescent="0.2"/>
    <row r="52" x14ac:dyDescent="0.2"/>
    <row r="53" x14ac:dyDescent="0.2"/>
    <row r="54" x14ac:dyDescent="0.2"/>
    <row r="55" x14ac:dyDescent="0.2"/>
    <row r="56" x14ac:dyDescent="0.2"/>
    <row r="57" hidden="1" x14ac:dyDescent="0.2"/>
    <row r="58" hidden="1" x14ac:dyDescent="0.2"/>
    <row r="59" hidden="1" x14ac:dyDescent="0.2"/>
  </sheetData>
  <sheetProtection algorithmName="SHA-512" hashValue="IO0pRQ6yGo5K0iNsfZ5e3Dsmds3n5lpn1xxs3scA6oIdKvlTUqsLg8y3dNsMa4bdJxXYlqhAp5rajdGQ1AAIIg==" saltValue="kcyQnwjtE4Svj7VUTYslUw==" spinCount="100000"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59"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55" zoomScaleNormal="55" zoomScaleSheetLayoutView="100" workbookViewId="0"/>
  </sheetViews>
  <sheetFormatPr defaultColWidth="0" defaultRowHeight="13" customHeight="1" zeroHeight="1" x14ac:dyDescent="0.2"/>
  <cols>
    <col min="1" max="1" width="6.6328125" style="11" customWidth="1"/>
    <col min="2" max="2" width="11" style="11" customWidth="1"/>
    <col min="3" max="3" width="17" style="11" customWidth="1"/>
    <col min="4" max="5" width="16.6328125" style="11" customWidth="1"/>
    <col min="6" max="15" width="15" style="11" customWidth="1"/>
    <col min="16" max="16" width="24" style="11" customWidth="1"/>
    <col min="17" max="16384" width="0" style="11" hidden="1"/>
  </cols>
  <sheetData>
    <row r="1" spans="1:16" ht="16.5" customHeight="1" x14ac:dyDescent="0.2">
      <c r="A1" s="10"/>
      <c r="B1" s="10"/>
      <c r="C1" s="10"/>
      <c r="D1" s="10"/>
      <c r="E1" s="10"/>
      <c r="F1" s="10"/>
      <c r="G1" s="10"/>
      <c r="H1" s="10"/>
      <c r="I1" s="10"/>
      <c r="J1" s="10"/>
      <c r="K1" s="10"/>
      <c r="L1" s="10"/>
      <c r="M1" s="10"/>
      <c r="N1" s="10"/>
      <c r="O1" s="10"/>
      <c r="P1" s="10"/>
    </row>
    <row r="2" spans="1:16" ht="16.5" customHeight="1" x14ac:dyDescent="0.2">
      <c r="A2" s="10"/>
      <c r="B2" s="10"/>
      <c r="C2" s="10"/>
      <c r="D2" s="10"/>
      <c r="E2" s="10"/>
      <c r="F2" s="10"/>
      <c r="G2" s="10"/>
      <c r="H2" s="10"/>
      <c r="I2" s="10"/>
      <c r="J2" s="10"/>
      <c r="K2" s="10"/>
      <c r="L2" s="10"/>
      <c r="M2" s="10"/>
      <c r="N2" s="10"/>
      <c r="O2" s="10"/>
      <c r="P2" s="10"/>
    </row>
    <row r="3" spans="1:16" ht="16.5" customHeight="1" x14ac:dyDescent="0.2">
      <c r="A3" s="10"/>
      <c r="B3" s="10"/>
      <c r="C3" s="10"/>
      <c r="D3" s="10"/>
      <c r="E3" s="10"/>
      <c r="F3" s="10"/>
      <c r="G3" s="10"/>
      <c r="H3" s="10"/>
      <c r="I3" s="10"/>
      <c r="J3" s="10"/>
      <c r="K3" s="10"/>
      <c r="L3" s="10"/>
      <c r="M3" s="10"/>
      <c r="N3" s="10"/>
      <c r="O3" s="10"/>
      <c r="P3" s="10"/>
    </row>
    <row r="4" spans="1:16" ht="16.5" customHeight="1" x14ac:dyDescent="0.2">
      <c r="A4" s="10"/>
      <c r="B4" s="10"/>
      <c r="C4" s="10"/>
      <c r="D4" s="10"/>
      <c r="E4" s="10"/>
      <c r="F4" s="10"/>
      <c r="G4" s="10"/>
      <c r="H4" s="10"/>
      <c r="I4" s="10"/>
      <c r="J4" s="10"/>
      <c r="K4" s="10"/>
      <c r="L4" s="10"/>
      <c r="M4" s="10"/>
      <c r="N4" s="10"/>
      <c r="O4" s="10"/>
      <c r="P4" s="10"/>
    </row>
    <row r="5" spans="1:16" ht="16.5" customHeight="1" x14ac:dyDescent="0.2">
      <c r="A5" s="10"/>
      <c r="B5" s="10"/>
      <c r="C5" s="10"/>
      <c r="D5" s="10"/>
      <c r="E5" s="10"/>
      <c r="F5" s="10"/>
      <c r="G5" s="10"/>
      <c r="H5" s="10"/>
      <c r="I5" s="10"/>
      <c r="J5" s="10"/>
      <c r="K5" s="10"/>
      <c r="L5" s="10"/>
      <c r="M5" s="10"/>
      <c r="N5" s="10"/>
      <c r="O5" s="10"/>
      <c r="P5" s="10"/>
    </row>
    <row r="6" spans="1:16" ht="16.5" customHeight="1" x14ac:dyDescent="0.2">
      <c r="A6" s="10"/>
      <c r="B6" s="10"/>
      <c r="C6" s="10"/>
      <c r="D6" s="10"/>
      <c r="E6" s="10"/>
      <c r="F6" s="10"/>
      <c r="G6" s="10"/>
      <c r="H6" s="10"/>
      <c r="I6" s="10"/>
      <c r="J6" s="10"/>
      <c r="K6" s="10"/>
      <c r="L6" s="10"/>
      <c r="M6" s="10"/>
      <c r="N6" s="10"/>
      <c r="O6" s="10"/>
      <c r="P6" s="10"/>
    </row>
    <row r="7" spans="1:16" ht="16.5" customHeight="1" x14ac:dyDescent="0.2">
      <c r="A7" s="10"/>
      <c r="B7" s="10"/>
      <c r="C7" s="10"/>
      <c r="D7" s="10"/>
      <c r="E7" s="10"/>
      <c r="F7" s="10"/>
      <c r="G7" s="10"/>
      <c r="H7" s="10"/>
      <c r="I7" s="10"/>
      <c r="J7" s="10"/>
      <c r="K7" s="10"/>
      <c r="L7" s="10"/>
      <c r="M7" s="10"/>
      <c r="N7" s="10"/>
      <c r="O7" s="10"/>
      <c r="P7" s="10"/>
    </row>
    <row r="8" spans="1:16" ht="16.5" customHeight="1" x14ac:dyDescent="0.2">
      <c r="A8" s="10"/>
      <c r="B8" s="10"/>
      <c r="C8" s="10"/>
      <c r="D8" s="10"/>
      <c r="E8" s="10"/>
      <c r="F8" s="10"/>
      <c r="G8" s="10"/>
      <c r="H8" s="10"/>
      <c r="I8" s="10"/>
      <c r="J8" s="10"/>
      <c r="K8" s="10"/>
      <c r="L8" s="10"/>
      <c r="M8" s="10"/>
      <c r="N8" s="10"/>
      <c r="O8" s="10"/>
      <c r="P8" s="10"/>
    </row>
    <row r="9" spans="1:16" ht="16.5" customHeight="1" x14ac:dyDescent="0.2">
      <c r="A9" s="10"/>
      <c r="B9" s="10"/>
      <c r="C9" s="10"/>
      <c r="D9" s="10"/>
      <c r="E9" s="10"/>
      <c r="F9" s="10"/>
      <c r="G9" s="10"/>
      <c r="H9" s="10"/>
      <c r="I9" s="10"/>
      <c r="J9" s="10"/>
      <c r="K9" s="10"/>
      <c r="L9" s="10"/>
      <c r="M9" s="10"/>
      <c r="N9" s="10"/>
      <c r="O9" s="10"/>
      <c r="P9" s="10"/>
    </row>
    <row r="10" spans="1:16" ht="16.5" customHeight="1" x14ac:dyDescent="0.2">
      <c r="A10" s="10"/>
      <c r="B10" s="10"/>
      <c r="C10" s="10"/>
      <c r="D10" s="10"/>
      <c r="E10" s="10"/>
      <c r="F10" s="10"/>
      <c r="G10" s="10"/>
      <c r="H10" s="10"/>
      <c r="I10" s="10"/>
      <c r="J10" s="10"/>
      <c r="K10" s="10"/>
      <c r="L10" s="10"/>
      <c r="M10" s="10"/>
      <c r="N10" s="10"/>
      <c r="O10" s="10"/>
      <c r="P10" s="10"/>
    </row>
    <row r="11" spans="1:16" ht="16.5" customHeight="1" x14ac:dyDescent="0.2">
      <c r="A11" s="10"/>
      <c r="B11" s="10"/>
      <c r="C11" s="10"/>
      <c r="D11" s="10"/>
      <c r="E11" s="10"/>
      <c r="F11" s="10"/>
      <c r="G11" s="10"/>
      <c r="H11" s="10"/>
      <c r="I11" s="10"/>
      <c r="J11" s="10"/>
      <c r="K11" s="10"/>
      <c r="L11" s="10"/>
      <c r="M11" s="10"/>
      <c r="N11" s="10"/>
      <c r="O11" s="10"/>
      <c r="P11" s="10"/>
    </row>
    <row r="12" spans="1:16" ht="16.5" customHeight="1" x14ac:dyDescent="0.2">
      <c r="A12" s="10"/>
      <c r="B12" s="10"/>
      <c r="C12" s="10"/>
      <c r="D12" s="10"/>
      <c r="E12" s="10"/>
      <c r="F12" s="10"/>
      <c r="G12" s="10"/>
      <c r="H12" s="10"/>
      <c r="I12" s="10"/>
      <c r="J12" s="10"/>
      <c r="K12" s="10"/>
      <c r="L12" s="10"/>
      <c r="M12" s="10"/>
      <c r="N12" s="10"/>
      <c r="O12" s="10"/>
      <c r="P12" s="10"/>
    </row>
    <row r="13" spans="1:16" ht="16.5" customHeight="1" x14ac:dyDescent="0.2">
      <c r="A13" s="10"/>
      <c r="B13" s="10"/>
      <c r="C13" s="10"/>
      <c r="D13" s="10"/>
      <c r="E13" s="10"/>
      <c r="F13" s="10"/>
      <c r="G13" s="10"/>
      <c r="H13" s="10"/>
      <c r="I13" s="10"/>
      <c r="J13" s="10"/>
      <c r="K13" s="10"/>
      <c r="L13" s="10"/>
      <c r="M13" s="10"/>
      <c r="N13" s="10"/>
      <c r="O13" s="10"/>
      <c r="P13" s="10"/>
    </row>
    <row r="14" spans="1:16" ht="16.5" customHeight="1" x14ac:dyDescent="0.2">
      <c r="A14" s="10"/>
      <c r="B14" s="10"/>
      <c r="C14" s="10"/>
      <c r="D14" s="10"/>
      <c r="E14" s="10"/>
      <c r="F14" s="10"/>
      <c r="G14" s="10"/>
      <c r="H14" s="10"/>
      <c r="I14" s="10"/>
      <c r="J14" s="10"/>
      <c r="K14" s="10"/>
      <c r="L14" s="10"/>
      <c r="M14" s="10"/>
      <c r="N14" s="10"/>
      <c r="O14" s="10"/>
      <c r="P14" s="10"/>
    </row>
    <row r="15" spans="1:16" ht="16.5" customHeight="1" x14ac:dyDescent="0.2">
      <c r="A15" s="10"/>
      <c r="B15" s="10"/>
      <c r="C15" s="10"/>
      <c r="D15" s="10"/>
      <c r="E15" s="10"/>
      <c r="F15" s="10"/>
      <c r="G15" s="10"/>
      <c r="H15" s="10"/>
      <c r="I15" s="10"/>
      <c r="J15" s="10"/>
      <c r="K15" s="10"/>
      <c r="L15" s="10"/>
      <c r="M15" s="10"/>
      <c r="N15" s="10"/>
      <c r="O15" s="10"/>
      <c r="P15" s="10"/>
    </row>
    <row r="16" spans="1:16" ht="16.5" customHeight="1" x14ac:dyDescent="0.2">
      <c r="A16" s="10"/>
      <c r="B16" s="10"/>
      <c r="C16" s="10"/>
      <c r="D16" s="10"/>
      <c r="E16" s="10"/>
      <c r="F16" s="10"/>
      <c r="G16" s="10"/>
      <c r="H16" s="10"/>
      <c r="I16" s="10"/>
      <c r="J16" s="10"/>
      <c r="K16" s="10"/>
      <c r="L16" s="10"/>
      <c r="M16" s="10"/>
      <c r="N16" s="10"/>
      <c r="O16" s="10"/>
      <c r="P16" s="10"/>
    </row>
    <row r="17" spans="1:16" ht="16.5" customHeight="1" x14ac:dyDescent="0.2">
      <c r="A17" s="10"/>
      <c r="B17" s="10"/>
      <c r="C17" s="10"/>
      <c r="D17" s="10"/>
      <c r="E17" s="10"/>
      <c r="F17" s="10"/>
      <c r="G17" s="10"/>
      <c r="H17" s="10"/>
      <c r="I17" s="10"/>
      <c r="J17" s="10"/>
      <c r="K17" s="10"/>
      <c r="L17" s="10"/>
      <c r="M17" s="10"/>
      <c r="N17" s="10"/>
      <c r="O17" s="10"/>
      <c r="P17" s="10"/>
    </row>
    <row r="18" spans="1:16" ht="16.5" customHeight="1" x14ac:dyDescent="0.2">
      <c r="A18" s="10"/>
      <c r="B18" s="10"/>
      <c r="C18" s="10"/>
      <c r="D18" s="10"/>
      <c r="E18" s="10"/>
      <c r="F18" s="10"/>
      <c r="G18" s="10"/>
      <c r="H18" s="10"/>
      <c r="I18" s="10"/>
      <c r="J18" s="10"/>
      <c r="K18" s="10"/>
      <c r="L18" s="10"/>
      <c r="M18" s="10"/>
      <c r="N18" s="10"/>
      <c r="O18" s="10"/>
      <c r="P18" s="10"/>
    </row>
    <row r="19" spans="1:16" ht="16.5" customHeight="1" x14ac:dyDescent="0.2">
      <c r="A19" s="10"/>
      <c r="B19" s="10"/>
      <c r="C19" s="10"/>
      <c r="D19" s="10"/>
      <c r="E19" s="10"/>
      <c r="F19" s="10"/>
      <c r="G19" s="10"/>
      <c r="H19" s="10"/>
      <c r="I19" s="10"/>
      <c r="J19" s="10"/>
      <c r="K19" s="10"/>
      <c r="L19" s="10"/>
      <c r="M19" s="10"/>
      <c r="N19" s="10"/>
      <c r="O19" s="10"/>
      <c r="P19" s="10"/>
    </row>
    <row r="20" spans="1:16" ht="16.5" customHeight="1" x14ac:dyDescent="0.2">
      <c r="A20" s="10"/>
      <c r="B20" s="10"/>
      <c r="C20" s="10"/>
      <c r="D20" s="10"/>
      <c r="E20" s="10"/>
      <c r="F20" s="10"/>
      <c r="G20" s="10"/>
      <c r="H20" s="10"/>
      <c r="I20" s="10"/>
      <c r="J20" s="10"/>
      <c r="K20" s="10"/>
      <c r="L20" s="10"/>
      <c r="M20" s="10"/>
      <c r="N20" s="10"/>
      <c r="O20" s="10"/>
      <c r="P20" s="10"/>
    </row>
    <row r="21" spans="1:16" ht="16.5" customHeight="1" x14ac:dyDescent="0.2">
      <c r="A21" s="10"/>
      <c r="B21" s="10"/>
      <c r="C21" s="10"/>
      <c r="D21" s="10"/>
      <c r="E21" s="10"/>
      <c r="F21" s="10"/>
      <c r="G21" s="10"/>
      <c r="H21" s="10"/>
      <c r="I21" s="10"/>
      <c r="J21" s="10"/>
      <c r="K21" s="10"/>
      <c r="L21" s="10"/>
      <c r="M21" s="10"/>
      <c r="N21" s="10"/>
      <c r="O21" s="10"/>
      <c r="P21" s="10"/>
    </row>
    <row r="22" spans="1:16" ht="16.5" customHeight="1" x14ac:dyDescent="0.2">
      <c r="A22" s="10"/>
      <c r="B22" s="10"/>
      <c r="C22" s="10"/>
      <c r="D22" s="10"/>
      <c r="E22" s="10"/>
      <c r="F22" s="10"/>
      <c r="G22" s="10"/>
      <c r="H22" s="10"/>
      <c r="I22" s="10"/>
      <c r="J22" s="10"/>
      <c r="K22" s="10"/>
      <c r="L22" s="10"/>
      <c r="M22" s="10"/>
      <c r="N22" s="10"/>
      <c r="O22" s="10"/>
      <c r="P22" s="10"/>
    </row>
    <row r="23" spans="1:16" ht="16.5" customHeight="1" x14ac:dyDescent="0.2">
      <c r="A23" s="10"/>
      <c r="B23" s="10"/>
      <c r="C23" s="10"/>
      <c r="D23" s="10"/>
      <c r="E23" s="10"/>
      <c r="F23" s="10"/>
      <c r="G23" s="10"/>
      <c r="H23" s="10"/>
      <c r="I23" s="10"/>
      <c r="J23" s="10"/>
      <c r="K23" s="10"/>
      <c r="L23" s="10"/>
      <c r="M23" s="10"/>
      <c r="N23" s="10"/>
      <c r="O23" s="10"/>
      <c r="P23" s="10"/>
    </row>
    <row r="24" spans="1:16" ht="16.5" customHeight="1" x14ac:dyDescent="0.2">
      <c r="A24" s="10"/>
      <c r="B24" s="10"/>
      <c r="C24" s="10"/>
      <c r="D24" s="10"/>
      <c r="E24" s="10"/>
      <c r="F24" s="10"/>
      <c r="G24" s="10"/>
      <c r="H24" s="10"/>
      <c r="I24" s="10"/>
      <c r="J24" s="10"/>
      <c r="K24" s="10"/>
      <c r="L24" s="10"/>
      <c r="M24" s="10"/>
      <c r="N24" s="10"/>
      <c r="O24" s="10"/>
      <c r="P24" s="10"/>
    </row>
    <row r="25" spans="1:16" ht="16.5" customHeight="1" x14ac:dyDescent="0.2">
      <c r="A25" s="10"/>
      <c r="B25" s="10"/>
      <c r="C25" s="10"/>
      <c r="D25" s="10"/>
      <c r="E25" s="10"/>
      <c r="F25" s="10"/>
      <c r="G25" s="10"/>
      <c r="H25" s="10"/>
      <c r="I25" s="10"/>
      <c r="J25" s="10"/>
      <c r="K25" s="10"/>
      <c r="L25" s="10"/>
      <c r="M25" s="10"/>
      <c r="N25" s="10"/>
      <c r="O25" s="10"/>
      <c r="P25" s="10"/>
    </row>
    <row r="26" spans="1:16" ht="16.5" customHeight="1" x14ac:dyDescent="0.2">
      <c r="A26" s="10"/>
      <c r="B26" s="10"/>
      <c r="C26" s="10"/>
      <c r="D26" s="10"/>
      <c r="E26" s="10"/>
      <c r="F26" s="10"/>
      <c r="G26" s="10"/>
      <c r="H26" s="10"/>
      <c r="I26" s="10"/>
      <c r="J26" s="10"/>
      <c r="K26" s="10"/>
      <c r="L26" s="10"/>
      <c r="M26" s="10"/>
      <c r="N26" s="10"/>
      <c r="O26" s="10"/>
      <c r="P26" s="10"/>
    </row>
    <row r="27" spans="1:16" ht="16.5" customHeight="1" x14ac:dyDescent="0.2">
      <c r="A27" s="10"/>
      <c r="B27" s="10"/>
      <c r="C27" s="10"/>
      <c r="D27" s="10"/>
      <c r="E27" s="10"/>
      <c r="F27" s="10"/>
      <c r="G27" s="10"/>
      <c r="H27" s="10"/>
      <c r="I27" s="10"/>
      <c r="J27" s="10"/>
      <c r="K27" s="10"/>
      <c r="L27" s="10"/>
      <c r="M27" s="10"/>
      <c r="N27" s="10"/>
      <c r="O27" s="10"/>
      <c r="P27" s="10"/>
    </row>
    <row r="28" spans="1:16" ht="16.5" customHeight="1" x14ac:dyDescent="0.2">
      <c r="A28" s="10"/>
      <c r="B28" s="10"/>
      <c r="C28" s="10"/>
      <c r="D28" s="10"/>
      <c r="E28" s="10"/>
      <c r="F28" s="10"/>
      <c r="G28" s="10"/>
      <c r="H28" s="10"/>
      <c r="I28" s="10"/>
      <c r="J28" s="10"/>
      <c r="K28" s="10"/>
      <c r="L28" s="10"/>
      <c r="M28" s="10"/>
      <c r="N28" s="10"/>
      <c r="O28" s="10"/>
      <c r="P28" s="10"/>
    </row>
    <row r="29" spans="1:16" ht="16.5" customHeight="1" x14ac:dyDescent="0.2">
      <c r="A29" s="10"/>
      <c r="B29" s="10"/>
      <c r="C29" s="10"/>
      <c r="D29" s="10"/>
      <c r="E29" s="10"/>
      <c r="F29" s="10"/>
      <c r="G29" s="10"/>
      <c r="H29" s="10"/>
      <c r="I29" s="10"/>
      <c r="J29" s="10"/>
      <c r="K29" s="10"/>
      <c r="L29" s="10"/>
      <c r="M29" s="10"/>
      <c r="N29" s="10"/>
      <c r="O29" s="10"/>
      <c r="P29" s="10"/>
    </row>
    <row r="30" spans="1:16" ht="16.5" customHeight="1" x14ac:dyDescent="0.2">
      <c r="A30" s="10"/>
      <c r="B30" s="10"/>
      <c r="C30" s="10"/>
      <c r="D30" s="10"/>
      <c r="E30" s="10"/>
      <c r="F30" s="10"/>
      <c r="G30" s="10"/>
      <c r="H30" s="10"/>
      <c r="I30" s="10"/>
      <c r="J30" s="10"/>
      <c r="K30" s="10"/>
      <c r="L30" s="10"/>
      <c r="M30" s="10"/>
      <c r="N30" s="10"/>
      <c r="O30" s="10"/>
      <c r="P30" s="10"/>
    </row>
    <row r="31" spans="1:16" ht="16.5" customHeight="1" x14ac:dyDescent="0.2">
      <c r="A31" s="10"/>
      <c r="B31" s="10"/>
      <c r="C31" s="10"/>
      <c r="D31" s="10"/>
      <c r="E31" s="10"/>
      <c r="F31" s="10"/>
      <c r="G31" s="10"/>
      <c r="H31" s="10"/>
      <c r="I31" s="10"/>
      <c r="J31" s="10"/>
      <c r="K31" s="10"/>
      <c r="L31" s="10"/>
      <c r="M31" s="10"/>
      <c r="N31" s="10"/>
      <c r="O31" s="10"/>
      <c r="P31" s="10"/>
    </row>
    <row r="32" spans="1:16" ht="31.5" customHeight="1" thickBot="1" x14ac:dyDescent="0.25">
      <c r="A32" s="10"/>
      <c r="B32" s="10"/>
      <c r="C32" s="10"/>
      <c r="D32" s="10"/>
      <c r="E32" s="10"/>
      <c r="F32" s="10"/>
      <c r="G32" s="10"/>
      <c r="H32" s="10"/>
      <c r="I32" s="10"/>
      <c r="J32" s="12" t="s">
        <v>6</v>
      </c>
      <c r="K32" s="10"/>
      <c r="L32" s="10"/>
      <c r="M32" s="10"/>
      <c r="N32" s="10"/>
      <c r="O32" s="10"/>
      <c r="P32" s="10"/>
    </row>
    <row r="33" spans="1:16" ht="39" customHeight="1" thickBot="1" x14ac:dyDescent="0.3">
      <c r="A33" s="10"/>
      <c r="B33" s="13" t="s">
        <v>7</v>
      </c>
      <c r="C33" s="14"/>
      <c r="D33" s="14"/>
      <c r="E33" s="15" t="s">
        <v>2</v>
      </c>
      <c r="F33" s="16" t="s">
        <v>527</v>
      </c>
      <c r="G33" s="17" t="s">
        <v>528</v>
      </c>
      <c r="H33" s="17" t="s">
        <v>529</v>
      </c>
      <c r="I33" s="17" t="s">
        <v>530</v>
      </c>
      <c r="J33" s="18" t="s">
        <v>531</v>
      </c>
      <c r="K33" s="10"/>
      <c r="L33" s="10"/>
      <c r="M33" s="10"/>
      <c r="N33" s="10"/>
      <c r="O33" s="10"/>
      <c r="P33" s="10"/>
    </row>
    <row r="34" spans="1:16" ht="39" customHeight="1" x14ac:dyDescent="0.2">
      <c r="A34" s="10"/>
      <c r="B34" s="19"/>
      <c r="C34" s="1170" t="s">
        <v>536</v>
      </c>
      <c r="D34" s="1170"/>
      <c r="E34" s="1171"/>
      <c r="F34" s="20">
        <v>2.17</v>
      </c>
      <c r="G34" s="21">
        <v>2</v>
      </c>
      <c r="H34" s="21">
        <v>1.91</v>
      </c>
      <c r="I34" s="21">
        <v>1.91</v>
      </c>
      <c r="J34" s="22">
        <v>1.84</v>
      </c>
      <c r="K34" s="10"/>
      <c r="L34" s="10"/>
      <c r="M34" s="10"/>
      <c r="N34" s="10"/>
      <c r="O34" s="10"/>
      <c r="P34" s="10"/>
    </row>
    <row r="35" spans="1:16" ht="39" customHeight="1" x14ac:dyDescent="0.2">
      <c r="A35" s="10"/>
      <c r="B35" s="23"/>
      <c r="C35" s="1164" t="s">
        <v>537</v>
      </c>
      <c r="D35" s="1165"/>
      <c r="E35" s="1166"/>
      <c r="F35" s="24">
        <v>0.85</v>
      </c>
      <c r="G35" s="25">
        <v>0.85</v>
      </c>
      <c r="H35" s="25">
        <v>0.89</v>
      </c>
      <c r="I35" s="25">
        <v>0.96</v>
      </c>
      <c r="J35" s="26">
        <v>1.06</v>
      </c>
      <c r="K35" s="10"/>
      <c r="L35" s="10"/>
      <c r="M35" s="10"/>
      <c r="N35" s="10"/>
      <c r="O35" s="10"/>
      <c r="P35" s="10"/>
    </row>
    <row r="36" spans="1:16" ht="39" customHeight="1" x14ac:dyDescent="0.2">
      <c r="A36" s="10"/>
      <c r="B36" s="23"/>
      <c r="C36" s="1164" t="s">
        <v>538</v>
      </c>
      <c r="D36" s="1165"/>
      <c r="E36" s="1166"/>
      <c r="F36" s="24">
        <v>1.82</v>
      </c>
      <c r="G36" s="25">
        <v>1.9</v>
      </c>
      <c r="H36" s="25">
        <v>1.04</v>
      </c>
      <c r="I36" s="25">
        <v>1.34</v>
      </c>
      <c r="J36" s="26">
        <v>1</v>
      </c>
      <c r="K36" s="10"/>
      <c r="L36" s="10"/>
      <c r="M36" s="10"/>
      <c r="N36" s="10"/>
      <c r="O36" s="10"/>
      <c r="P36" s="10"/>
    </row>
    <row r="37" spans="1:16" ht="39" customHeight="1" x14ac:dyDescent="0.2">
      <c r="A37" s="10"/>
      <c r="B37" s="23"/>
      <c r="C37" s="1164" t="s">
        <v>539</v>
      </c>
      <c r="D37" s="1165"/>
      <c r="E37" s="1166"/>
      <c r="F37" s="24" t="s">
        <v>487</v>
      </c>
      <c r="G37" s="25" t="s">
        <v>487</v>
      </c>
      <c r="H37" s="25" t="s">
        <v>487</v>
      </c>
      <c r="I37" s="25" t="s">
        <v>487</v>
      </c>
      <c r="J37" s="26">
        <v>0.36</v>
      </c>
      <c r="K37" s="10"/>
      <c r="L37" s="10"/>
      <c r="M37" s="10"/>
      <c r="N37" s="10"/>
      <c r="O37" s="10"/>
      <c r="P37" s="10"/>
    </row>
    <row r="38" spans="1:16" ht="39" customHeight="1" x14ac:dyDescent="0.2">
      <c r="A38" s="10"/>
      <c r="B38" s="23"/>
      <c r="C38" s="1164" t="s">
        <v>540</v>
      </c>
      <c r="D38" s="1165"/>
      <c r="E38" s="1166"/>
      <c r="F38" s="24">
        <v>0.28999999999999998</v>
      </c>
      <c r="G38" s="25">
        <v>0.24</v>
      </c>
      <c r="H38" s="25">
        <v>0.27</v>
      </c>
      <c r="I38" s="25">
        <v>0.33</v>
      </c>
      <c r="J38" s="26">
        <v>0.35</v>
      </c>
      <c r="K38" s="10"/>
      <c r="L38" s="10"/>
      <c r="M38" s="10"/>
      <c r="N38" s="10"/>
      <c r="O38" s="10"/>
      <c r="P38" s="10"/>
    </row>
    <row r="39" spans="1:16" ht="39" customHeight="1" x14ac:dyDescent="0.2">
      <c r="A39" s="10"/>
      <c r="B39" s="23"/>
      <c r="C39" s="1164" t="s">
        <v>541</v>
      </c>
      <c r="D39" s="1165"/>
      <c r="E39" s="1166"/>
      <c r="F39" s="24">
        <v>0.31</v>
      </c>
      <c r="G39" s="25">
        <v>0.3</v>
      </c>
      <c r="H39" s="25">
        <v>0.33</v>
      </c>
      <c r="I39" s="25">
        <v>0.3</v>
      </c>
      <c r="J39" s="26">
        <v>0.34</v>
      </c>
      <c r="K39" s="10"/>
      <c r="L39" s="10"/>
      <c r="M39" s="10"/>
      <c r="N39" s="10"/>
      <c r="O39" s="10"/>
      <c r="P39" s="10"/>
    </row>
    <row r="40" spans="1:16" ht="39" customHeight="1" x14ac:dyDescent="0.2">
      <c r="A40" s="10"/>
      <c r="B40" s="23"/>
      <c r="C40" s="1164" t="s">
        <v>542</v>
      </c>
      <c r="D40" s="1165"/>
      <c r="E40" s="1166"/>
      <c r="F40" s="24">
        <v>0.08</v>
      </c>
      <c r="G40" s="25">
        <v>0.08</v>
      </c>
      <c r="H40" s="25">
        <v>0.09</v>
      </c>
      <c r="I40" s="25">
        <v>0.1</v>
      </c>
      <c r="J40" s="26">
        <v>0.11</v>
      </c>
      <c r="K40" s="10"/>
      <c r="L40" s="10"/>
      <c r="M40" s="10"/>
      <c r="N40" s="10"/>
      <c r="O40" s="10"/>
      <c r="P40" s="10"/>
    </row>
    <row r="41" spans="1:16" ht="39" customHeight="1" x14ac:dyDescent="0.2">
      <c r="A41" s="10"/>
      <c r="B41" s="23"/>
      <c r="C41" s="1164" t="s">
        <v>543</v>
      </c>
      <c r="D41" s="1165"/>
      <c r="E41" s="1166"/>
      <c r="F41" s="24">
        <v>0.68</v>
      </c>
      <c r="G41" s="25">
        <v>0.62</v>
      </c>
      <c r="H41" s="25">
        <v>0.27</v>
      </c>
      <c r="I41" s="25">
        <v>0.22</v>
      </c>
      <c r="J41" s="26">
        <v>7.0000000000000007E-2</v>
      </c>
      <c r="K41" s="10"/>
      <c r="L41" s="10"/>
      <c r="M41" s="10"/>
      <c r="N41" s="10"/>
      <c r="O41" s="10"/>
      <c r="P41" s="10"/>
    </row>
    <row r="42" spans="1:16" ht="39" customHeight="1" x14ac:dyDescent="0.2">
      <c r="A42" s="10"/>
      <c r="B42" s="27"/>
      <c r="C42" s="1164" t="s">
        <v>544</v>
      </c>
      <c r="D42" s="1165"/>
      <c r="E42" s="1166"/>
      <c r="F42" s="24" t="s">
        <v>487</v>
      </c>
      <c r="G42" s="25" t="s">
        <v>487</v>
      </c>
      <c r="H42" s="25" t="s">
        <v>487</v>
      </c>
      <c r="I42" s="25" t="s">
        <v>487</v>
      </c>
      <c r="J42" s="26" t="s">
        <v>487</v>
      </c>
      <c r="K42" s="10"/>
      <c r="L42" s="10"/>
      <c r="M42" s="10"/>
      <c r="N42" s="10"/>
      <c r="O42" s="10"/>
      <c r="P42" s="10"/>
    </row>
    <row r="43" spans="1:16" ht="39" customHeight="1" thickBot="1" x14ac:dyDescent="0.25">
      <c r="A43" s="10"/>
      <c r="B43" s="28"/>
      <c r="C43" s="1167" t="s">
        <v>545</v>
      </c>
      <c r="D43" s="1168"/>
      <c r="E43" s="1169"/>
      <c r="F43" s="29">
        <v>0.09</v>
      </c>
      <c r="G43" s="30">
        <v>0.1</v>
      </c>
      <c r="H43" s="30">
        <v>7.0000000000000007E-2</v>
      </c>
      <c r="I43" s="30">
        <v>0.13</v>
      </c>
      <c r="J43" s="31">
        <v>0.04</v>
      </c>
      <c r="K43" s="10"/>
      <c r="L43" s="10"/>
      <c r="M43" s="10"/>
      <c r="N43" s="10"/>
      <c r="O43" s="10"/>
      <c r="P43" s="10"/>
    </row>
    <row r="44" spans="1:16" ht="39" customHeight="1" x14ac:dyDescent="0.25">
      <c r="A44" s="10"/>
      <c r="B44" s="32"/>
      <c r="C44" s="33"/>
      <c r="D44" s="34"/>
      <c r="E44" s="34"/>
      <c r="F44" s="35"/>
      <c r="G44" s="35"/>
      <c r="H44" s="35"/>
      <c r="I44" s="35"/>
      <c r="J44" s="35"/>
      <c r="K44" s="10"/>
      <c r="L44" s="10"/>
      <c r="M44" s="10"/>
      <c r="N44" s="10"/>
      <c r="O44" s="10"/>
      <c r="P44" s="10"/>
    </row>
    <row r="45" spans="1:16" ht="18" customHeight="1" x14ac:dyDescent="0.2">
      <c r="A45" s="10"/>
      <c r="B45" s="10"/>
      <c r="C45" s="10"/>
      <c r="D45" s="10"/>
      <c r="E45" s="10"/>
      <c r="F45" s="10"/>
      <c r="G45" s="10"/>
      <c r="H45" s="10"/>
      <c r="I45" s="10"/>
      <c r="J45" s="10"/>
      <c r="K45" s="10"/>
      <c r="L45" s="10"/>
      <c r="M45" s="10"/>
      <c r="N45" s="10"/>
      <c r="O45" s="10"/>
      <c r="P45" s="10"/>
    </row>
  </sheetData>
  <sheetProtection algorithmName="SHA-512" hashValue="A9MnyI7xwytpDqOFWUlB12aFcJVjzUQk230S/sYR7VLbBJG+z2Q9/sih0r0Fm5EKIrjRzK3NGP1VR3BwM/sfNw==" saltValue="5+XSvrIeUi/gxHqWO47XL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60"/>
  <sheetViews>
    <sheetView showGridLines="0" zoomScale="70" zoomScaleNormal="70" zoomScaleSheetLayoutView="55" workbookViewId="0"/>
  </sheetViews>
  <sheetFormatPr defaultColWidth="0" defaultRowHeight="12.65" customHeight="1" zeroHeight="1" x14ac:dyDescent="0.2"/>
  <cols>
    <col min="1" max="1" width="6.6328125" style="37" customWidth="1"/>
    <col min="2" max="3" width="10.90625" style="37" customWidth="1"/>
    <col min="4" max="4" width="10" style="37" customWidth="1"/>
    <col min="5" max="10" width="11" style="37" customWidth="1"/>
    <col min="11" max="15" width="13.08984375" style="37" customWidth="1"/>
    <col min="16" max="21" width="11.453125" style="37" customWidth="1"/>
    <col min="22" max="16384" width="0" style="37" hidden="1"/>
  </cols>
  <sheetData>
    <row r="1" spans="1:21" ht="13.5" customHeight="1" x14ac:dyDescent="0.2">
      <c r="A1" s="36"/>
      <c r="B1" s="36"/>
      <c r="C1" s="36"/>
      <c r="D1" s="36"/>
      <c r="E1" s="36"/>
      <c r="F1" s="36"/>
      <c r="G1" s="36"/>
      <c r="H1" s="36"/>
      <c r="I1" s="36"/>
      <c r="J1" s="36"/>
      <c r="K1" s="36"/>
      <c r="L1" s="36"/>
      <c r="M1" s="36"/>
      <c r="N1" s="36"/>
      <c r="O1" s="36"/>
      <c r="P1" s="36"/>
      <c r="Q1" s="36"/>
      <c r="R1" s="36"/>
      <c r="S1" s="36"/>
      <c r="T1" s="36"/>
      <c r="U1" s="36"/>
    </row>
    <row r="2" spans="1:21" ht="13.5" customHeight="1" x14ac:dyDescent="0.2">
      <c r="A2" s="36"/>
      <c r="B2" s="36"/>
      <c r="C2" s="36"/>
      <c r="D2" s="36"/>
      <c r="E2" s="36"/>
      <c r="F2" s="36"/>
      <c r="G2" s="36"/>
      <c r="H2" s="36"/>
      <c r="I2" s="36"/>
      <c r="J2" s="36"/>
      <c r="K2" s="36"/>
      <c r="L2" s="36"/>
      <c r="M2" s="36"/>
      <c r="N2" s="36"/>
      <c r="O2" s="36"/>
      <c r="P2" s="36"/>
      <c r="Q2" s="36"/>
      <c r="R2" s="36"/>
      <c r="S2" s="36"/>
      <c r="T2" s="36"/>
      <c r="U2" s="36"/>
    </row>
    <row r="3" spans="1:21" ht="13.5" customHeight="1" x14ac:dyDescent="0.2">
      <c r="A3" s="36"/>
      <c r="B3" s="36"/>
      <c r="C3" s="36"/>
      <c r="D3" s="36"/>
      <c r="E3" s="36"/>
      <c r="F3" s="36"/>
      <c r="G3" s="36"/>
      <c r="H3" s="36"/>
      <c r="I3" s="36"/>
      <c r="J3" s="36"/>
      <c r="K3" s="36"/>
      <c r="L3" s="36"/>
      <c r="M3" s="36"/>
      <c r="N3" s="36"/>
      <c r="O3" s="36"/>
      <c r="P3" s="36"/>
      <c r="Q3" s="36"/>
      <c r="R3" s="36"/>
      <c r="S3" s="36"/>
      <c r="T3" s="36"/>
      <c r="U3" s="36"/>
    </row>
    <row r="4" spans="1:21" ht="13.5" customHeight="1" x14ac:dyDescent="0.2">
      <c r="A4" s="36"/>
      <c r="B4" s="36"/>
      <c r="C4" s="36"/>
      <c r="D4" s="36"/>
      <c r="E4" s="36"/>
      <c r="F4" s="36"/>
      <c r="G4" s="36"/>
      <c r="H4" s="36"/>
      <c r="I4" s="36"/>
      <c r="J4" s="36"/>
      <c r="K4" s="36"/>
      <c r="L4" s="36"/>
      <c r="M4" s="36"/>
      <c r="N4" s="36"/>
      <c r="O4" s="36"/>
      <c r="P4" s="36"/>
      <c r="Q4" s="36"/>
      <c r="R4" s="36"/>
      <c r="S4" s="36"/>
      <c r="T4" s="36"/>
      <c r="U4" s="36"/>
    </row>
    <row r="5" spans="1:21" ht="13.5" customHeight="1" x14ac:dyDescent="0.2">
      <c r="A5" s="36"/>
      <c r="B5" s="36"/>
      <c r="C5" s="36"/>
      <c r="D5" s="36"/>
      <c r="E5" s="36"/>
      <c r="F5" s="36"/>
      <c r="G5" s="36"/>
      <c r="H5" s="36"/>
      <c r="I5" s="36"/>
      <c r="J5" s="36"/>
      <c r="K5" s="36"/>
      <c r="L5" s="36"/>
      <c r="M5" s="36"/>
      <c r="N5" s="36"/>
      <c r="O5" s="36"/>
      <c r="P5" s="36"/>
      <c r="Q5" s="36"/>
      <c r="R5" s="36"/>
      <c r="S5" s="36"/>
      <c r="T5" s="36"/>
      <c r="U5" s="36"/>
    </row>
    <row r="6" spans="1:21" ht="13.5" customHeight="1" x14ac:dyDescent="0.2">
      <c r="A6" s="36"/>
      <c r="B6" s="36"/>
      <c r="C6" s="36"/>
      <c r="D6" s="36"/>
      <c r="E6" s="36"/>
      <c r="F6" s="36"/>
      <c r="G6" s="36"/>
      <c r="H6" s="36"/>
      <c r="I6" s="36"/>
      <c r="J6" s="36"/>
      <c r="K6" s="36"/>
      <c r="L6" s="36"/>
      <c r="M6" s="36"/>
      <c r="N6" s="36"/>
      <c r="O6" s="36"/>
      <c r="P6" s="36"/>
      <c r="Q6" s="36"/>
      <c r="R6" s="36"/>
      <c r="S6" s="36"/>
      <c r="T6" s="36"/>
      <c r="U6" s="36"/>
    </row>
    <row r="7" spans="1:21" ht="13.5" customHeight="1" x14ac:dyDescent="0.2">
      <c r="A7" s="36"/>
      <c r="B7" s="36"/>
      <c r="C7" s="36"/>
      <c r="D7" s="36"/>
      <c r="E7" s="36"/>
      <c r="F7" s="36"/>
      <c r="G7" s="36"/>
      <c r="H7" s="36"/>
      <c r="I7" s="36"/>
      <c r="J7" s="36"/>
      <c r="K7" s="36"/>
      <c r="L7" s="36"/>
      <c r="M7" s="36"/>
      <c r="N7" s="36"/>
      <c r="O7" s="36"/>
      <c r="P7" s="36"/>
      <c r="Q7" s="36"/>
      <c r="R7" s="36"/>
      <c r="S7" s="36"/>
      <c r="T7" s="36"/>
      <c r="U7" s="36"/>
    </row>
    <row r="8" spans="1:21" ht="13.5" customHeight="1" x14ac:dyDescent="0.2">
      <c r="A8" s="36"/>
      <c r="B8" s="36"/>
      <c r="C8" s="36"/>
      <c r="D8" s="36"/>
      <c r="E8" s="36"/>
      <c r="F8" s="36"/>
      <c r="G8" s="36"/>
      <c r="H8" s="36"/>
      <c r="I8" s="36"/>
      <c r="J8" s="36"/>
      <c r="K8" s="36"/>
      <c r="L8" s="36"/>
      <c r="M8" s="36"/>
      <c r="N8" s="36"/>
      <c r="O8" s="36"/>
      <c r="P8" s="36"/>
      <c r="Q8" s="36"/>
      <c r="R8" s="36"/>
      <c r="S8" s="36"/>
      <c r="T8" s="36"/>
      <c r="U8" s="36"/>
    </row>
    <row r="9" spans="1:21" ht="13.5" customHeight="1" x14ac:dyDescent="0.2">
      <c r="A9" s="36"/>
      <c r="B9" s="36"/>
      <c r="C9" s="36"/>
      <c r="D9" s="36"/>
      <c r="E9" s="36"/>
      <c r="F9" s="36"/>
      <c r="G9" s="36"/>
      <c r="H9" s="36"/>
      <c r="I9" s="36"/>
      <c r="J9" s="36"/>
      <c r="K9" s="36"/>
      <c r="L9" s="36"/>
      <c r="M9" s="36"/>
      <c r="N9" s="36"/>
      <c r="O9" s="36"/>
      <c r="P9" s="36"/>
      <c r="Q9" s="36"/>
      <c r="R9" s="36"/>
      <c r="S9" s="36"/>
      <c r="T9" s="36"/>
      <c r="U9" s="36"/>
    </row>
    <row r="10" spans="1:21" ht="13.5" customHeight="1" x14ac:dyDescent="0.2">
      <c r="A10" s="36"/>
      <c r="B10" s="36"/>
      <c r="C10" s="36"/>
      <c r="D10" s="36"/>
      <c r="E10" s="36"/>
      <c r="F10" s="36"/>
      <c r="G10" s="36"/>
      <c r="H10" s="36"/>
      <c r="I10" s="36"/>
      <c r="J10" s="36"/>
      <c r="K10" s="36"/>
      <c r="L10" s="36"/>
      <c r="M10" s="36"/>
      <c r="N10" s="36"/>
      <c r="O10" s="36"/>
      <c r="P10" s="36"/>
      <c r="Q10" s="36"/>
      <c r="R10" s="36"/>
      <c r="S10" s="36"/>
      <c r="T10" s="36"/>
      <c r="U10" s="36"/>
    </row>
    <row r="11" spans="1:21" ht="13.5" customHeight="1" x14ac:dyDescent="0.2">
      <c r="A11" s="36"/>
      <c r="B11" s="36"/>
      <c r="C11" s="36"/>
      <c r="D11" s="36"/>
      <c r="E11" s="36"/>
      <c r="F11" s="36"/>
      <c r="G11" s="36"/>
      <c r="H11" s="36"/>
      <c r="I11" s="36"/>
      <c r="J11" s="36"/>
      <c r="K11" s="36"/>
      <c r="L11" s="36"/>
      <c r="M11" s="36"/>
      <c r="N11" s="36"/>
      <c r="O11" s="36"/>
      <c r="P11" s="36"/>
      <c r="Q11" s="36"/>
      <c r="R11" s="36"/>
      <c r="S11" s="36"/>
      <c r="T11" s="36"/>
      <c r="U11" s="36"/>
    </row>
    <row r="12" spans="1:21" ht="13.5" customHeight="1" x14ac:dyDescent="0.2">
      <c r="A12" s="36"/>
      <c r="B12" s="36"/>
      <c r="C12" s="36"/>
      <c r="D12" s="36"/>
      <c r="E12" s="36"/>
      <c r="F12" s="36"/>
      <c r="G12" s="36"/>
      <c r="H12" s="36"/>
      <c r="I12" s="36"/>
      <c r="J12" s="36"/>
      <c r="K12" s="36"/>
      <c r="L12" s="36"/>
      <c r="M12" s="36"/>
      <c r="N12" s="36"/>
      <c r="O12" s="36"/>
      <c r="P12" s="36"/>
      <c r="Q12" s="36"/>
      <c r="R12" s="36"/>
      <c r="S12" s="36"/>
      <c r="T12" s="36"/>
      <c r="U12" s="36"/>
    </row>
    <row r="13" spans="1:21" ht="13.5" customHeight="1" x14ac:dyDescent="0.2">
      <c r="A13" s="36"/>
      <c r="B13" s="36"/>
      <c r="C13" s="36"/>
      <c r="D13" s="36"/>
      <c r="E13" s="36"/>
      <c r="F13" s="36"/>
      <c r="G13" s="36"/>
      <c r="H13" s="36"/>
      <c r="I13" s="36"/>
      <c r="J13" s="36"/>
      <c r="K13" s="36"/>
      <c r="L13" s="36"/>
      <c r="M13" s="36"/>
      <c r="N13" s="36"/>
      <c r="O13" s="36"/>
      <c r="P13" s="36"/>
      <c r="Q13" s="36"/>
      <c r="R13" s="36"/>
      <c r="S13" s="36"/>
      <c r="T13" s="36"/>
      <c r="U13" s="36"/>
    </row>
    <row r="14" spans="1:21" ht="13.5" customHeight="1" x14ac:dyDescent="0.2">
      <c r="A14" s="36"/>
      <c r="B14" s="36"/>
      <c r="C14" s="36"/>
      <c r="D14" s="36"/>
      <c r="E14" s="36"/>
      <c r="F14" s="36"/>
      <c r="G14" s="36"/>
      <c r="H14" s="36"/>
      <c r="I14" s="36"/>
      <c r="J14" s="36"/>
      <c r="K14" s="36"/>
      <c r="L14" s="36"/>
      <c r="M14" s="36"/>
      <c r="N14" s="36"/>
      <c r="O14" s="36"/>
      <c r="P14" s="36"/>
      <c r="Q14" s="36"/>
      <c r="R14" s="36"/>
      <c r="S14" s="36"/>
      <c r="T14" s="36"/>
      <c r="U14" s="36"/>
    </row>
    <row r="15" spans="1:21" ht="13.5" customHeight="1" x14ac:dyDescent="0.2">
      <c r="A15" s="36"/>
      <c r="B15" s="36"/>
      <c r="C15" s="36"/>
      <c r="D15" s="36"/>
      <c r="E15" s="36"/>
      <c r="F15" s="36"/>
      <c r="G15" s="36"/>
      <c r="H15" s="36"/>
      <c r="I15" s="36"/>
      <c r="J15" s="36"/>
      <c r="K15" s="36"/>
      <c r="L15" s="36"/>
      <c r="M15" s="36"/>
      <c r="N15" s="36"/>
      <c r="O15" s="36"/>
      <c r="P15" s="36"/>
      <c r="Q15" s="36"/>
      <c r="R15" s="36"/>
      <c r="S15" s="36"/>
      <c r="T15" s="36"/>
      <c r="U15" s="36"/>
    </row>
    <row r="16" spans="1:21" ht="13.5" customHeight="1" x14ac:dyDescent="0.2">
      <c r="A16" s="36"/>
      <c r="B16" s="36"/>
      <c r="C16" s="36"/>
      <c r="D16" s="36"/>
      <c r="E16" s="36"/>
      <c r="F16" s="36"/>
      <c r="G16" s="36"/>
      <c r="H16" s="36"/>
      <c r="I16" s="36"/>
      <c r="J16" s="36"/>
      <c r="K16" s="36"/>
      <c r="L16" s="36"/>
      <c r="M16" s="36"/>
      <c r="N16" s="36"/>
      <c r="O16" s="36"/>
      <c r="P16" s="36"/>
      <c r="Q16" s="36"/>
      <c r="R16" s="36"/>
      <c r="S16" s="36"/>
      <c r="T16" s="36"/>
      <c r="U16" s="36"/>
    </row>
    <row r="17" spans="1:21" ht="13.5" customHeight="1" x14ac:dyDescent="0.2">
      <c r="A17" s="36"/>
      <c r="B17" s="36"/>
      <c r="C17" s="36"/>
      <c r="D17" s="36"/>
      <c r="E17" s="36"/>
      <c r="F17" s="36"/>
      <c r="G17" s="36"/>
      <c r="H17" s="36"/>
      <c r="I17" s="36"/>
      <c r="J17" s="36"/>
      <c r="K17" s="36"/>
      <c r="L17" s="36"/>
      <c r="M17" s="36"/>
      <c r="N17" s="36"/>
      <c r="O17" s="36"/>
      <c r="P17" s="36"/>
      <c r="Q17" s="36"/>
      <c r="R17" s="36"/>
      <c r="S17" s="36"/>
      <c r="T17" s="36"/>
      <c r="U17" s="36"/>
    </row>
    <row r="18" spans="1:21" ht="13.5" customHeight="1" x14ac:dyDescent="0.2">
      <c r="A18" s="36"/>
      <c r="B18" s="36"/>
      <c r="C18" s="36"/>
      <c r="D18" s="36"/>
      <c r="E18" s="36"/>
      <c r="F18" s="36"/>
      <c r="G18" s="36"/>
      <c r="H18" s="36"/>
      <c r="I18" s="36"/>
      <c r="J18" s="36"/>
      <c r="K18" s="36"/>
      <c r="L18" s="36"/>
      <c r="M18" s="36"/>
      <c r="N18" s="36"/>
      <c r="O18" s="36"/>
      <c r="P18" s="36"/>
      <c r="Q18" s="36"/>
      <c r="R18" s="36"/>
      <c r="S18" s="36"/>
      <c r="T18" s="36"/>
      <c r="U18" s="36"/>
    </row>
    <row r="19" spans="1:21" ht="13.5" customHeight="1" x14ac:dyDescent="0.2">
      <c r="A19" s="36"/>
      <c r="B19" s="36"/>
      <c r="C19" s="36"/>
      <c r="D19" s="36"/>
      <c r="E19" s="36"/>
      <c r="F19" s="36"/>
      <c r="G19" s="36"/>
      <c r="H19" s="36"/>
      <c r="I19" s="36"/>
      <c r="J19" s="36"/>
      <c r="K19" s="36"/>
      <c r="L19" s="36"/>
      <c r="M19" s="36"/>
      <c r="N19" s="36"/>
      <c r="O19" s="36"/>
      <c r="P19" s="36"/>
      <c r="Q19" s="36"/>
      <c r="R19" s="36"/>
      <c r="S19" s="36"/>
      <c r="T19" s="36"/>
      <c r="U19" s="36"/>
    </row>
    <row r="20" spans="1:21" ht="13.5" customHeight="1" x14ac:dyDescent="0.2">
      <c r="A20" s="36"/>
      <c r="B20" s="36"/>
      <c r="C20" s="36"/>
      <c r="D20" s="36"/>
      <c r="E20" s="36"/>
      <c r="F20" s="36"/>
      <c r="G20" s="36"/>
      <c r="H20" s="36"/>
      <c r="I20" s="36"/>
      <c r="J20" s="36"/>
      <c r="K20" s="36"/>
      <c r="L20" s="36"/>
      <c r="M20" s="36"/>
      <c r="N20" s="36"/>
      <c r="O20" s="36"/>
      <c r="P20" s="36"/>
      <c r="Q20" s="36"/>
      <c r="R20" s="36"/>
      <c r="S20" s="36"/>
      <c r="T20" s="36"/>
      <c r="U20" s="36"/>
    </row>
    <row r="21" spans="1:21" ht="13.5" customHeight="1" x14ac:dyDescent="0.2">
      <c r="A21" s="36"/>
      <c r="B21" s="36"/>
      <c r="C21" s="36"/>
      <c r="D21" s="36"/>
      <c r="E21" s="36"/>
      <c r="F21" s="36"/>
      <c r="G21" s="36"/>
      <c r="H21" s="36"/>
      <c r="I21" s="36"/>
      <c r="J21" s="36"/>
      <c r="K21" s="36"/>
      <c r="L21" s="36"/>
      <c r="M21" s="36"/>
      <c r="N21" s="36"/>
      <c r="O21" s="36"/>
      <c r="P21" s="36"/>
      <c r="Q21" s="36"/>
      <c r="R21" s="36"/>
      <c r="S21" s="36"/>
      <c r="T21" s="36"/>
      <c r="U21" s="36"/>
    </row>
    <row r="22" spans="1:21" ht="13.5" customHeight="1" x14ac:dyDescent="0.2">
      <c r="A22" s="36"/>
      <c r="B22" s="36"/>
      <c r="C22" s="36"/>
      <c r="D22" s="36"/>
      <c r="E22" s="36"/>
      <c r="F22" s="36"/>
      <c r="G22" s="36"/>
      <c r="H22" s="36"/>
      <c r="I22" s="36"/>
      <c r="J22" s="36"/>
      <c r="K22" s="36"/>
      <c r="L22" s="36"/>
      <c r="M22" s="36"/>
      <c r="N22" s="36"/>
      <c r="O22" s="36"/>
      <c r="P22" s="36"/>
      <c r="Q22" s="36"/>
      <c r="R22" s="36"/>
      <c r="S22" s="36"/>
      <c r="T22" s="36"/>
      <c r="U22" s="36"/>
    </row>
    <row r="23" spans="1:21" ht="13.5" customHeight="1" x14ac:dyDescent="0.2">
      <c r="A23" s="36"/>
      <c r="B23" s="36"/>
      <c r="C23" s="36"/>
      <c r="D23" s="36"/>
      <c r="E23" s="36"/>
      <c r="F23" s="36"/>
      <c r="G23" s="36"/>
      <c r="H23" s="36"/>
      <c r="I23" s="36"/>
      <c r="J23" s="36"/>
      <c r="K23" s="36"/>
      <c r="L23" s="36"/>
      <c r="M23" s="36"/>
      <c r="N23" s="36"/>
      <c r="O23" s="36"/>
      <c r="P23" s="36"/>
      <c r="Q23" s="36"/>
      <c r="R23" s="36"/>
      <c r="S23" s="36"/>
      <c r="T23" s="36"/>
      <c r="U23" s="36"/>
    </row>
    <row r="24" spans="1:21" ht="13.5" customHeight="1" x14ac:dyDescent="0.2">
      <c r="A24" s="36"/>
      <c r="B24" s="36"/>
      <c r="C24" s="36"/>
      <c r="D24" s="36"/>
      <c r="E24" s="36"/>
      <c r="F24" s="36"/>
      <c r="G24" s="36"/>
      <c r="H24" s="36"/>
      <c r="I24" s="36"/>
      <c r="J24" s="36"/>
      <c r="K24" s="36"/>
      <c r="L24" s="36"/>
      <c r="M24" s="36"/>
      <c r="N24" s="36"/>
      <c r="O24" s="36"/>
      <c r="P24" s="36"/>
      <c r="Q24" s="36"/>
      <c r="R24" s="36"/>
      <c r="S24" s="36"/>
      <c r="T24" s="36"/>
      <c r="U24" s="36"/>
    </row>
    <row r="25" spans="1:21" ht="13.5" customHeight="1" x14ac:dyDescent="0.2">
      <c r="A25" s="36"/>
      <c r="B25" s="36"/>
      <c r="C25" s="36"/>
      <c r="D25" s="36"/>
      <c r="E25" s="36"/>
      <c r="F25" s="36"/>
      <c r="G25" s="36"/>
      <c r="H25" s="36"/>
      <c r="I25" s="36"/>
      <c r="J25" s="36"/>
      <c r="K25" s="36"/>
      <c r="L25" s="36"/>
      <c r="M25" s="36"/>
      <c r="N25" s="36"/>
      <c r="O25" s="36"/>
      <c r="P25" s="36"/>
      <c r="Q25" s="36"/>
      <c r="R25" s="36"/>
      <c r="S25" s="36"/>
      <c r="T25" s="36"/>
      <c r="U25" s="36"/>
    </row>
    <row r="26" spans="1:21" ht="13.5" customHeight="1" x14ac:dyDescent="0.2">
      <c r="A26" s="36"/>
      <c r="B26" s="36"/>
      <c r="C26" s="36"/>
      <c r="D26" s="36"/>
      <c r="E26" s="36"/>
      <c r="F26" s="36"/>
      <c r="G26" s="36"/>
      <c r="H26" s="36"/>
      <c r="I26" s="36"/>
      <c r="J26" s="36"/>
      <c r="K26" s="36"/>
      <c r="L26" s="36"/>
      <c r="M26" s="36"/>
      <c r="N26" s="36"/>
      <c r="O26" s="36"/>
      <c r="P26" s="36"/>
      <c r="Q26" s="36"/>
      <c r="R26" s="36"/>
      <c r="S26" s="36"/>
      <c r="T26" s="36"/>
      <c r="U26" s="36"/>
    </row>
    <row r="27" spans="1:21" ht="13.5" customHeight="1" x14ac:dyDescent="0.2">
      <c r="A27" s="36"/>
      <c r="B27" s="36"/>
      <c r="C27" s="36"/>
      <c r="D27" s="36"/>
      <c r="E27" s="36"/>
      <c r="F27" s="36"/>
      <c r="G27" s="36"/>
      <c r="H27" s="36"/>
      <c r="I27" s="36"/>
      <c r="J27" s="36"/>
      <c r="K27" s="36"/>
      <c r="L27" s="36"/>
      <c r="M27" s="36"/>
      <c r="N27" s="36"/>
      <c r="O27" s="36"/>
      <c r="P27" s="36"/>
      <c r="Q27" s="36"/>
      <c r="R27" s="36"/>
      <c r="S27" s="36"/>
      <c r="T27" s="36"/>
      <c r="U27" s="36"/>
    </row>
    <row r="28" spans="1:21" ht="13.5" customHeight="1" x14ac:dyDescent="0.2">
      <c r="A28" s="36"/>
      <c r="B28" s="36"/>
      <c r="C28" s="36"/>
      <c r="D28" s="36"/>
      <c r="E28" s="36"/>
      <c r="F28" s="36"/>
      <c r="G28" s="36"/>
      <c r="H28" s="36"/>
      <c r="I28" s="36"/>
      <c r="J28" s="36"/>
      <c r="K28" s="36"/>
      <c r="L28" s="36"/>
      <c r="M28" s="36"/>
      <c r="N28" s="36"/>
      <c r="O28" s="36"/>
      <c r="P28" s="36"/>
      <c r="Q28" s="36"/>
      <c r="R28" s="36"/>
      <c r="S28" s="36"/>
      <c r="T28" s="36"/>
      <c r="U28" s="36"/>
    </row>
    <row r="29" spans="1:21" ht="13.5" customHeight="1" x14ac:dyDescent="0.2">
      <c r="A29" s="36"/>
      <c r="B29" s="36"/>
      <c r="C29" s="36"/>
      <c r="D29" s="36"/>
      <c r="E29" s="36"/>
      <c r="F29" s="36"/>
      <c r="G29" s="36"/>
      <c r="H29" s="36"/>
      <c r="I29" s="36"/>
      <c r="J29" s="36"/>
      <c r="K29" s="36"/>
      <c r="L29" s="36"/>
      <c r="M29" s="36"/>
      <c r="N29" s="36"/>
      <c r="O29" s="36"/>
      <c r="P29" s="36"/>
      <c r="Q29" s="36"/>
      <c r="R29" s="36"/>
      <c r="S29" s="36"/>
      <c r="T29" s="36"/>
      <c r="U29" s="36"/>
    </row>
    <row r="30" spans="1:21" ht="13.5" customHeight="1" x14ac:dyDescent="0.2">
      <c r="A30" s="36"/>
      <c r="B30" s="36"/>
      <c r="C30" s="36"/>
      <c r="D30" s="36"/>
      <c r="E30" s="36"/>
      <c r="F30" s="36"/>
      <c r="G30" s="36"/>
      <c r="H30" s="36"/>
      <c r="I30" s="36"/>
      <c r="J30" s="36"/>
      <c r="K30" s="36"/>
      <c r="L30" s="36"/>
      <c r="M30" s="36"/>
      <c r="N30" s="36"/>
      <c r="O30" s="36"/>
      <c r="P30" s="36"/>
      <c r="Q30" s="36"/>
      <c r="R30" s="36"/>
      <c r="S30" s="36"/>
      <c r="T30" s="36"/>
      <c r="U30" s="36"/>
    </row>
    <row r="31" spans="1:21" ht="13.5" customHeight="1" x14ac:dyDescent="0.2">
      <c r="A31" s="36"/>
      <c r="B31" s="36"/>
      <c r="C31" s="36"/>
      <c r="D31" s="36"/>
      <c r="E31" s="36"/>
      <c r="F31" s="36"/>
      <c r="G31" s="36"/>
      <c r="H31" s="36"/>
      <c r="I31" s="36"/>
      <c r="J31" s="36"/>
      <c r="K31" s="36"/>
      <c r="L31" s="36"/>
      <c r="M31" s="36"/>
      <c r="N31" s="36"/>
      <c r="O31" s="36"/>
      <c r="P31" s="36"/>
      <c r="Q31" s="36"/>
      <c r="R31" s="36"/>
      <c r="S31" s="36"/>
      <c r="T31" s="36"/>
      <c r="U31" s="36"/>
    </row>
    <row r="32" spans="1:21" ht="13.5" customHeight="1" x14ac:dyDescent="0.2">
      <c r="A32" s="36"/>
      <c r="B32" s="36"/>
      <c r="C32" s="36"/>
      <c r="D32" s="36"/>
      <c r="E32" s="36"/>
      <c r="F32" s="36"/>
      <c r="G32" s="36"/>
      <c r="H32" s="36"/>
      <c r="I32" s="36"/>
      <c r="J32" s="36"/>
      <c r="K32" s="36"/>
      <c r="L32" s="36"/>
      <c r="M32" s="36"/>
      <c r="N32" s="36"/>
      <c r="O32" s="36"/>
      <c r="P32" s="36"/>
      <c r="Q32" s="36"/>
      <c r="R32" s="36"/>
      <c r="S32" s="36"/>
      <c r="T32" s="36"/>
      <c r="U32" s="36"/>
    </row>
    <row r="33" spans="1:21" ht="13.5" customHeight="1" x14ac:dyDescent="0.2">
      <c r="A33" s="36"/>
      <c r="B33" s="36"/>
      <c r="C33" s="36"/>
      <c r="D33" s="36"/>
      <c r="E33" s="36"/>
      <c r="F33" s="36"/>
      <c r="G33" s="36"/>
      <c r="H33" s="36"/>
      <c r="I33" s="36"/>
      <c r="J33" s="36"/>
      <c r="K33" s="36"/>
      <c r="L33" s="36"/>
      <c r="M33" s="36"/>
      <c r="N33" s="36"/>
      <c r="O33" s="36"/>
      <c r="P33" s="36"/>
      <c r="Q33" s="36"/>
      <c r="R33" s="36"/>
      <c r="S33" s="36"/>
      <c r="T33" s="36"/>
      <c r="U33" s="36"/>
    </row>
    <row r="34" spans="1:21" ht="13.5" customHeight="1" x14ac:dyDescent="0.2">
      <c r="A34" s="36"/>
      <c r="B34" s="36"/>
      <c r="C34" s="36"/>
      <c r="D34" s="36"/>
      <c r="E34" s="36"/>
      <c r="F34" s="36"/>
      <c r="G34" s="36"/>
      <c r="H34" s="36"/>
      <c r="I34" s="36"/>
      <c r="J34" s="36"/>
      <c r="K34" s="36"/>
      <c r="L34" s="36"/>
      <c r="M34" s="36"/>
      <c r="N34" s="36"/>
      <c r="O34" s="36"/>
      <c r="P34" s="36"/>
      <c r="Q34" s="36"/>
      <c r="R34" s="36"/>
      <c r="S34" s="36"/>
      <c r="T34" s="36"/>
      <c r="U34" s="36"/>
    </row>
    <row r="35" spans="1:21" ht="13.5" customHeight="1" x14ac:dyDescent="0.2">
      <c r="A35" s="36"/>
      <c r="B35" s="36"/>
      <c r="C35" s="36"/>
      <c r="D35" s="36"/>
      <c r="E35" s="36"/>
      <c r="F35" s="36"/>
      <c r="G35" s="36"/>
      <c r="H35" s="36"/>
      <c r="I35" s="36"/>
      <c r="J35" s="36"/>
      <c r="K35" s="36"/>
      <c r="L35" s="36"/>
      <c r="M35" s="36"/>
      <c r="N35" s="36"/>
      <c r="O35" s="36"/>
      <c r="P35" s="36"/>
      <c r="Q35" s="36"/>
      <c r="R35" s="36"/>
      <c r="S35" s="36"/>
      <c r="T35" s="36"/>
      <c r="U35" s="36"/>
    </row>
    <row r="36" spans="1:21" ht="13.5" customHeight="1" x14ac:dyDescent="0.2">
      <c r="A36" s="36"/>
      <c r="B36" s="36"/>
      <c r="C36" s="36"/>
      <c r="D36" s="36"/>
      <c r="E36" s="36"/>
      <c r="F36" s="36"/>
      <c r="G36" s="36"/>
      <c r="H36" s="36"/>
      <c r="I36" s="36"/>
      <c r="J36" s="36"/>
      <c r="K36" s="36"/>
      <c r="L36" s="36"/>
      <c r="M36" s="36"/>
      <c r="N36" s="36"/>
      <c r="O36" s="36"/>
      <c r="P36" s="36"/>
      <c r="Q36" s="36"/>
      <c r="R36" s="36"/>
      <c r="S36" s="36"/>
      <c r="T36" s="36"/>
      <c r="U36" s="36"/>
    </row>
    <row r="37" spans="1:21" ht="13.5" customHeight="1" x14ac:dyDescent="0.2">
      <c r="A37" s="36"/>
      <c r="B37" s="36"/>
      <c r="C37" s="36"/>
      <c r="D37" s="36"/>
      <c r="E37" s="36"/>
      <c r="F37" s="36"/>
      <c r="G37" s="36"/>
      <c r="H37" s="36"/>
      <c r="I37" s="36"/>
      <c r="J37" s="36"/>
      <c r="K37" s="36"/>
      <c r="L37" s="36"/>
      <c r="M37" s="36"/>
      <c r="N37" s="36"/>
      <c r="O37" s="36"/>
      <c r="P37" s="36"/>
      <c r="Q37" s="36"/>
      <c r="R37" s="36"/>
      <c r="S37" s="36"/>
      <c r="T37" s="36"/>
      <c r="U37" s="36"/>
    </row>
    <row r="38" spans="1:21" ht="13.5" customHeight="1" x14ac:dyDescent="0.2">
      <c r="A38" s="36"/>
      <c r="B38" s="36"/>
      <c r="C38" s="36"/>
      <c r="D38" s="36"/>
      <c r="E38" s="36"/>
      <c r="F38" s="36"/>
      <c r="G38" s="36"/>
      <c r="H38" s="36"/>
      <c r="I38" s="36"/>
      <c r="J38" s="36"/>
      <c r="K38" s="36"/>
      <c r="L38" s="36"/>
      <c r="M38" s="36"/>
      <c r="N38" s="36"/>
      <c r="O38" s="36"/>
      <c r="P38" s="36"/>
      <c r="Q38" s="36"/>
      <c r="R38" s="36"/>
      <c r="S38" s="36"/>
      <c r="T38" s="36"/>
      <c r="U38" s="36"/>
    </row>
    <row r="39" spans="1:21" ht="13.5" customHeight="1" x14ac:dyDescent="0.2">
      <c r="A39" s="36"/>
      <c r="B39" s="36"/>
      <c r="C39" s="36"/>
      <c r="D39" s="36"/>
      <c r="E39" s="36"/>
      <c r="F39" s="36"/>
      <c r="G39" s="36"/>
      <c r="H39" s="36"/>
      <c r="I39" s="36"/>
      <c r="J39" s="36"/>
      <c r="K39" s="36"/>
      <c r="L39" s="36"/>
      <c r="M39" s="36"/>
      <c r="N39" s="36"/>
      <c r="O39" s="36"/>
      <c r="P39" s="36"/>
      <c r="Q39" s="36"/>
      <c r="R39" s="36"/>
      <c r="S39" s="36"/>
      <c r="T39" s="36"/>
      <c r="U39" s="36"/>
    </row>
    <row r="40" spans="1:21" ht="13.5" customHeight="1" x14ac:dyDescent="0.2">
      <c r="A40" s="36"/>
      <c r="B40" s="36"/>
      <c r="C40" s="36"/>
      <c r="D40" s="36"/>
      <c r="E40" s="36"/>
      <c r="F40" s="36"/>
      <c r="G40" s="36"/>
      <c r="H40" s="36"/>
      <c r="I40" s="36"/>
      <c r="J40" s="36"/>
      <c r="K40" s="36"/>
      <c r="L40" s="36"/>
      <c r="M40" s="36"/>
      <c r="N40" s="36"/>
      <c r="O40" s="36"/>
      <c r="P40" s="36"/>
      <c r="Q40" s="36"/>
      <c r="R40" s="36"/>
      <c r="S40" s="36"/>
      <c r="T40" s="36"/>
      <c r="U40" s="36"/>
    </row>
    <row r="41" spans="1:21" ht="13.5" customHeight="1" x14ac:dyDescent="0.2">
      <c r="A41" s="36"/>
      <c r="B41" s="36"/>
      <c r="C41" s="36"/>
      <c r="D41" s="36"/>
      <c r="E41" s="36"/>
      <c r="F41" s="36"/>
      <c r="G41" s="36"/>
      <c r="H41" s="36"/>
      <c r="I41" s="36"/>
      <c r="J41" s="36"/>
      <c r="K41" s="36"/>
      <c r="L41" s="36"/>
      <c r="M41" s="36"/>
      <c r="N41" s="36"/>
      <c r="O41" s="36"/>
      <c r="P41" s="36"/>
      <c r="Q41" s="36"/>
      <c r="R41" s="36"/>
      <c r="S41" s="36"/>
      <c r="T41" s="36"/>
      <c r="U41" s="36"/>
    </row>
    <row r="42" spans="1:21" ht="13.5" customHeight="1" x14ac:dyDescent="0.2">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x14ac:dyDescent="0.25">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x14ac:dyDescent="0.3">
      <c r="A44" s="36"/>
      <c r="B44" s="39" t="s">
        <v>9</v>
      </c>
      <c r="C44" s="40"/>
      <c r="D44" s="40"/>
      <c r="E44" s="41"/>
      <c r="F44" s="41"/>
      <c r="G44" s="41"/>
      <c r="H44" s="41"/>
      <c r="I44" s="41"/>
      <c r="J44" s="42" t="s">
        <v>2</v>
      </c>
      <c r="K44" s="43" t="s">
        <v>527</v>
      </c>
      <c r="L44" s="44" t="s">
        <v>528</v>
      </c>
      <c r="M44" s="44" t="s">
        <v>529</v>
      </c>
      <c r="N44" s="44" t="s">
        <v>530</v>
      </c>
      <c r="O44" s="45" t="s">
        <v>531</v>
      </c>
      <c r="P44" s="36"/>
      <c r="Q44" s="36"/>
      <c r="R44" s="36"/>
      <c r="S44" s="36"/>
      <c r="T44" s="36"/>
      <c r="U44" s="36"/>
    </row>
    <row r="45" spans="1:21" ht="30.75" customHeight="1" x14ac:dyDescent="0.2">
      <c r="A45" s="36"/>
      <c r="B45" s="1190" t="s">
        <v>10</v>
      </c>
      <c r="C45" s="1191"/>
      <c r="D45" s="46"/>
      <c r="E45" s="1196" t="s">
        <v>11</v>
      </c>
      <c r="F45" s="1196"/>
      <c r="G45" s="1196"/>
      <c r="H45" s="1196"/>
      <c r="I45" s="1196"/>
      <c r="J45" s="1197"/>
      <c r="K45" s="47">
        <v>97889</v>
      </c>
      <c r="L45" s="48">
        <v>100470</v>
      </c>
      <c r="M45" s="48">
        <v>100995</v>
      </c>
      <c r="N45" s="48">
        <v>99381</v>
      </c>
      <c r="O45" s="49">
        <v>98603</v>
      </c>
      <c r="P45" s="36"/>
      <c r="Q45" s="36"/>
      <c r="R45" s="36"/>
      <c r="S45" s="36"/>
      <c r="T45" s="36"/>
      <c r="U45" s="36"/>
    </row>
    <row r="46" spans="1:21" ht="30.75" customHeight="1" x14ac:dyDescent="0.2">
      <c r="A46" s="36"/>
      <c r="B46" s="1192"/>
      <c r="C46" s="1193"/>
      <c r="D46" s="50"/>
      <c r="E46" s="1174" t="s">
        <v>12</v>
      </c>
      <c r="F46" s="1174"/>
      <c r="G46" s="1174"/>
      <c r="H46" s="1174"/>
      <c r="I46" s="1174"/>
      <c r="J46" s="1175"/>
      <c r="K46" s="51" t="s">
        <v>487</v>
      </c>
      <c r="L46" s="52" t="s">
        <v>487</v>
      </c>
      <c r="M46" s="52" t="s">
        <v>487</v>
      </c>
      <c r="N46" s="52" t="s">
        <v>487</v>
      </c>
      <c r="O46" s="53" t="s">
        <v>487</v>
      </c>
      <c r="P46" s="36"/>
      <c r="Q46" s="36"/>
      <c r="R46" s="36"/>
      <c r="S46" s="36"/>
      <c r="T46" s="36"/>
      <c r="U46" s="36"/>
    </row>
    <row r="47" spans="1:21" ht="30.75" customHeight="1" x14ac:dyDescent="0.2">
      <c r="A47" s="36"/>
      <c r="B47" s="1192"/>
      <c r="C47" s="1193"/>
      <c r="D47" s="50"/>
      <c r="E47" s="1174" t="s">
        <v>13</v>
      </c>
      <c r="F47" s="1174"/>
      <c r="G47" s="1174"/>
      <c r="H47" s="1174"/>
      <c r="I47" s="1174"/>
      <c r="J47" s="1175"/>
      <c r="K47" s="51">
        <v>3233</v>
      </c>
      <c r="L47" s="52">
        <v>3617</v>
      </c>
      <c r="M47" s="52">
        <v>3983</v>
      </c>
      <c r="N47" s="52">
        <v>4206</v>
      </c>
      <c r="O47" s="53">
        <v>4428</v>
      </c>
      <c r="P47" s="36"/>
      <c r="Q47" s="36"/>
      <c r="R47" s="36"/>
      <c r="S47" s="36"/>
      <c r="T47" s="36"/>
      <c r="U47" s="36"/>
    </row>
    <row r="48" spans="1:21" ht="30.75" customHeight="1" x14ac:dyDescent="0.2">
      <c r="A48" s="36"/>
      <c r="B48" s="1192"/>
      <c r="C48" s="1193"/>
      <c r="D48" s="50"/>
      <c r="E48" s="1174" t="s">
        <v>14</v>
      </c>
      <c r="F48" s="1174"/>
      <c r="G48" s="1174"/>
      <c r="H48" s="1174"/>
      <c r="I48" s="1174"/>
      <c r="J48" s="1175"/>
      <c r="K48" s="51">
        <v>1818</v>
      </c>
      <c r="L48" s="52">
        <v>1627</v>
      </c>
      <c r="M48" s="52">
        <v>889</v>
      </c>
      <c r="N48" s="52">
        <v>877</v>
      </c>
      <c r="O48" s="53">
        <v>518</v>
      </c>
      <c r="P48" s="36"/>
      <c r="Q48" s="36"/>
      <c r="R48" s="36"/>
      <c r="S48" s="36"/>
      <c r="T48" s="36"/>
      <c r="U48" s="36"/>
    </row>
    <row r="49" spans="1:21" ht="30.75" customHeight="1" x14ac:dyDescent="0.2">
      <c r="A49" s="36"/>
      <c r="B49" s="1192"/>
      <c r="C49" s="1193"/>
      <c r="D49" s="50"/>
      <c r="E49" s="1174" t="s">
        <v>15</v>
      </c>
      <c r="F49" s="1174"/>
      <c r="G49" s="1174"/>
      <c r="H49" s="1174"/>
      <c r="I49" s="1174"/>
      <c r="J49" s="1175"/>
      <c r="K49" s="51" t="s">
        <v>487</v>
      </c>
      <c r="L49" s="52" t="s">
        <v>487</v>
      </c>
      <c r="M49" s="52" t="s">
        <v>487</v>
      </c>
      <c r="N49" s="52" t="s">
        <v>487</v>
      </c>
      <c r="O49" s="53" t="s">
        <v>487</v>
      </c>
      <c r="P49" s="36"/>
      <c r="Q49" s="36"/>
      <c r="R49" s="36"/>
      <c r="S49" s="36"/>
      <c r="T49" s="36"/>
      <c r="U49" s="36"/>
    </row>
    <row r="50" spans="1:21" ht="30.75" customHeight="1" x14ac:dyDescent="0.2">
      <c r="A50" s="36"/>
      <c r="B50" s="1192"/>
      <c r="C50" s="1193"/>
      <c r="D50" s="50"/>
      <c r="E50" s="1174" t="s">
        <v>16</v>
      </c>
      <c r="F50" s="1174"/>
      <c r="G50" s="1174"/>
      <c r="H50" s="1174"/>
      <c r="I50" s="1174"/>
      <c r="J50" s="1175"/>
      <c r="K50" s="51">
        <v>1166</v>
      </c>
      <c r="L50" s="52">
        <v>1061</v>
      </c>
      <c r="M50" s="52">
        <v>832</v>
      </c>
      <c r="N50" s="52">
        <v>767</v>
      </c>
      <c r="O50" s="53">
        <v>803</v>
      </c>
      <c r="P50" s="36"/>
      <c r="Q50" s="36"/>
      <c r="R50" s="36"/>
      <c r="S50" s="36"/>
      <c r="T50" s="36"/>
      <c r="U50" s="36"/>
    </row>
    <row r="51" spans="1:21" ht="30.75" customHeight="1" x14ac:dyDescent="0.2">
      <c r="A51" s="36"/>
      <c r="B51" s="1194"/>
      <c r="C51" s="1195"/>
      <c r="D51" s="54"/>
      <c r="E51" s="1174" t="s">
        <v>17</v>
      </c>
      <c r="F51" s="1174"/>
      <c r="G51" s="1174"/>
      <c r="H51" s="1174"/>
      <c r="I51" s="1174"/>
      <c r="J51" s="1175"/>
      <c r="K51" s="51">
        <v>6</v>
      </c>
      <c r="L51" s="52">
        <v>5</v>
      </c>
      <c r="M51" s="52">
        <v>6</v>
      </c>
      <c r="N51" s="52">
        <v>5</v>
      </c>
      <c r="O51" s="53">
        <v>2</v>
      </c>
      <c r="P51" s="36"/>
      <c r="Q51" s="36"/>
      <c r="R51" s="36"/>
      <c r="S51" s="36"/>
      <c r="T51" s="36"/>
      <c r="U51" s="36"/>
    </row>
    <row r="52" spans="1:21" ht="30.75" customHeight="1" x14ac:dyDescent="0.2">
      <c r="A52" s="36"/>
      <c r="B52" s="1172" t="s">
        <v>18</v>
      </c>
      <c r="C52" s="1173"/>
      <c r="D52" s="54"/>
      <c r="E52" s="1174" t="s">
        <v>19</v>
      </c>
      <c r="F52" s="1174"/>
      <c r="G52" s="1174"/>
      <c r="H52" s="1174"/>
      <c r="I52" s="1174"/>
      <c r="J52" s="1175"/>
      <c r="K52" s="51">
        <v>60737</v>
      </c>
      <c r="L52" s="52">
        <v>63987</v>
      </c>
      <c r="M52" s="52">
        <v>66275</v>
      </c>
      <c r="N52" s="52">
        <v>67195</v>
      </c>
      <c r="O52" s="53">
        <v>67765</v>
      </c>
      <c r="P52" s="36"/>
      <c r="Q52" s="36"/>
      <c r="R52" s="36"/>
      <c r="S52" s="36"/>
      <c r="T52" s="36"/>
      <c r="U52" s="36"/>
    </row>
    <row r="53" spans="1:21" ht="30.75" customHeight="1" thickBot="1" x14ac:dyDescent="0.25">
      <c r="A53" s="36"/>
      <c r="B53" s="1176" t="s">
        <v>20</v>
      </c>
      <c r="C53" s="1177"/>
      <c r="D53" s="55"/>
      <c r="E53" s="1178" t="s">
        <v>21</v>
      </c>
      <c r="F53" s="1178"/>
      <c r="G53" s="1178"/>
      <c r="H53" s="1178"/>
      <c r="I53" s="1178"/>
      <c r="J53" s="1179"/>
      <c r="K53" s="56">
        <v>43375</v>
      </c>
      <c r="L53" s="57">
        <v>42793</v>
      </c>
      <c r="M53" s="57">
        <v>40430</v>
      </c>
      <c r="N53" s="57">
        <v>38041</v>
      </c>
      <c r="O53" s="58">
        <v>36589</v>
      </c>
      <c r="P53" s="36"/>
      <c r="Q53" s="36"/>
      <c r="R53" s="36"/>
      <c r="S53" s="36"/>
      <c r="T53" s="36"/>
      <c r="U53" s="36"/>
    </row>
    <row r="54" spans="1:21" ht="24" customHeight="1" thickBot="1" x14ac:dyDescent="0.3">
      <c r="A54" s="36"/>
      <c r="B54" s="59" t="s">
        <v>22</v>
      </c>
      <c r="C54" s="36"/>
      <c r="D54" s="36"/>
      <c r="E54" s="36"/>
      <c r="F54" s="36"/>
      <c r="G54" s="36"/>
      <c r="H54" s="36"/>
      <c r="I54" s="36"/>
      <c r="J54" s="36"/>
      <c r="K54" s="36"/>
      <c r="L54" s="36"/>
      <c r="M54" s="36"/>
      <c r="N54" s="36"/>
      <c r="O54" s="36"/>
      <c r="P54" s="36"/>
      <c r="Q54" s="36"/>
      <c r="R54" s="36"/>
      <c r="S54" s="36"/>
      <c r="T54" s="36"/>
      <c r="U54" s="36"/>
    </row>
    <row r="55" spans="1:21" ht="30.75" customHeight="1" thickBot="1" x14ac:dyDescent="0.3">
      <c r="A55" s="36"/>
      <c r="B55" s="60"/>
      <c r="C55" s="61"/>
      <c r="D55" s="61"/>
      <c r="E55" s="62"/>
      <c r="F55" s="62"/>
      <c r="G55" s="62"/>
      <c r="H55" s="62"/>
      <c r="I55" s="62"/>
      <c r="J55" s="63" t="s">
        <v>2</v>
      </c>
      <c r="K55" s="64" t="s">
        <v>546</v>
      </c>
      <c r="L55" s="65" t="s">
        <v>547</v>
      </c>
      <c r="M55" s="65" t="s">
        <v>548</v>
      </c>
      <c r="N55" s="65" t="s">
        <v>549</v>
      </c>
      <c r="O55" s="66" t="s">
        <v>550</v>
      </c>
      <c r="P55" s="36"/>
      <c r="Q55" s="36"/>
      <c r="R55" s="36"/>
      <c r="S55" s="36"/>
      <c r="T55" s="36"/>
      <c r="U55" s="36"/>
    </row>
    <row r="56" spans="1:21" ht="30.75" customHeight="1" x14ac:dyDescent="0.2">
      <c r="A56" s="36"/>
      <c r="B56" s="1180" t="s">
        <v>23</v>
      </c>
      <c r="C56" s="1181"/>
      <c r="D56" s="1184" t="s">
        <v>24</v>
      </c>
      <c r="E56" s="1185"/>
      <c r="F56" s="1185"/>
      <c r="G56" s="1185"/>
      <c r="H56" s="1185"/>
      <c r="I56" s="1185"/>
      <c r="J56" s="1186"/>
      <c r="K56" s="67">
        <v>10950</v>
      </c>
      <c r="L56" s="68">
        <v>13767</v>
      </c>
      <c r="M56" s="68">
        <v>16883</v>
      </c>
      <c r="N56" s="68">
        <v>16834</v>
      </c>
      <c r="O56" s="69">
        <v>20200</v>
      </c>
      <c r="P56" s="36"/>
      <c r="Q56" s="36"/>
      <c r="R56" s="36"/>
      <c r="S56" s="36"/>
      <c r="T56" s="36"/>
      <c r="U56" s="36"/>
    </row>
    <row r="57" spans="1:21" ht="30.75" customHeight="1" thickBot="1" x14ac:dyDescent="0.25">
      <c r="A57" s="36"/>
      <c r="B57" s="1182"/>
      <c r="C57" s="1183"/>
      <c r="D57" s="1187" t="s">
        <v>25</v>
      </c>
      <c r="E57" s="1188"/>
      <c r="F57" s="1188"/>
      <c r="G57" s="1188"/>
      <c r="H57" s="1188"/>
      <c r="I57" s="1188"/>
      <c r="J57" s="1189"/>
      <c r="K57" s="70">
        <v>10950</v>
      </c>
      <c r="L57" s="71">
        <v>13767</v>
      </c>
      <c r="M57" s="71">
        <v>16883</v>
      </c>
      <c r="N57" s="71">
        <v>20311</v>
      </c>
      <c r="O57" s="72">
        <v>23961</v>
      </c>
      <c r="P57" s="36"/>
      <c r="Q57" s="36"/>
      <c r="R57" s="36"/>
      <c r="S57" s="36"/>
      <c r="T57" s="36"/>
      <c r="U57" s="36"/>
    </row>
    <row r="58" spans="1:21" ht="17.25" customHeight="1" x14ac:dyDescent="0.2">
      <c r="A58" s="36"/>
      <c r="B58" s="73"/>
      <c r="C58" s="73"/>
      <c r="D58" s="74" t="s">
        <v>26</v>
      </c>
      <c r="E58" s="74"/>
      <c r="F58" s="74"/>
      <c r="G58" s="74"/>
      <c r="H58" s="74"/>
      <c r="I58" s="74"/>
      <c r="J58" s="74"/>
      <c r="K58" s="75"/>
      <c r="L58" s="75"/>
      <c r="M58" s="75"/>
      <c r="N58" s="75"/>
      <c r="O58" s="75"/>
      <c r="P58" s="36"/>
      <c r="Q58" s="36"/>
      <c r="R58" s="36"/>
      <c r="S58" s="36"/>
      <c r="T58" s="36"/>
      <c r="U58" s="36"/>
    </row>
    <row r="59" spans="1:21" ht="17.25" customHeight="1" x14ac:dyDescent="0.2">
      <c r="A59" s="36"/>
      <c r="B59" s="73"/>
      <c r="C59" s="73"/>
      <c r="D59" s="74" t="s">
        <v>27</v>
      </c>
      <c r="E59" s="74"/>
      <c r="F59" s="74"/>
      <c r="G59" s="74"/>
      <c r="H59" s="74"/>
      <c r="I59" s="74"/>
      <c r="J59" s="74"/>
      <c r="K59" s="75"/>
      <c r="L59" s="75"/>
      <c r="M59" s="75"/>
      <c r="N59" s="75"/>
      <c r="O59" s="75"/>
      <c r="P59" s="36"/>
      <c r="Q59" s="36"/>
      <c r="R59" s="36"/>
      <c r="S59" s="36"/>
      <c r="T59" s="36"/>
      <c r="U59" s="36"/>
    </row>
    <row r="60" spans="1:21" ht="24" customHeight="1" x14ac:dyDescent="0.25">
      <c r="A60" s="36"/>
      <c r="B60" s="76"/>
      <c r="C60" s="36"/>
      <c r="D60" s="36"/>
      <c r="E60" s="36"/>
      <c r="F60" s="36"/>
      <c r="G60" s="36"/>
      <c r="H60" s="36"/>
      <c r="I60" s="36"/>
      <c r="J60" s="36"/>
      <c r="K60" s="36"/>
      <c r="L60" s="36"/>
      <c r="M60" s="36"/>
      <c r="N60" s="36"/>
      <c r="O60" s="36"/>
      <c r="P60" s="36"/>
      <c r="Q60" s="36"/>
      <c r="R60" s="36"/>
      <c r="S60" s="36"/>
      <c r="T60" s="36"/>
      <c r="U60" s="36"/>
    </row>
  </sheetData>
  <sheetProtection algorithmName="SHA-512" hashValue="OaNRISq9B2GudaklxqZAa6sc4oUxqzXFGhV79L1xi5lIK0KJdFDIM8JgXR86uc0W8FahyjPxCkyJUuTqzj+vxg==" saltValue="5NlYoXGZ1yF45l1rr6des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6:C57"/>
    <mergeCell ref="D56:J56"/>
    <mergeCell ref="D57:J57"/>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0"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6"/>
  <sheetViews>
    <sheetView showGridLines="0" zoomScale="55" zoomScaleNormal="55" zoomScaleSheetLayoutView="100" workbookViewId="0"/>
  </sheetViews>
  <sheetFormatPr defaultColWidth="0" defaultRowHeight="13.5" customHeight="1" zeroHeight="1" x14ac:dyDescent="0.2"/>
  <cols>
    <col min="1" max="1" width="6.6328125" style="77" customWidth="1"/>
    <col min="2" max="3" width="12.6328125" style="77" customWidth="1"/>
    <col min="4" max="4" width="11.6328125" style="77" customWidth="1"/>
    <col min="5" max="8" width="10.36328125" style="77" customWidth="1"/>
    <col min="9" max="13" width="16.36328125" style="77" customWidth="1"/>
    <col min="14" max="19" width="12.6328125" style="77" customWidth="1"/>
    <col min="20" max="16384" width="0" style="77"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8" t="s">
        <v>8</v>
      </c>
    </row>
    <row r="40" spans="2:13" ht="27.75" customHeight="1" thickBot="1" x14ac:dyDescent="0.3">
      <c r="B40" s="79" t="s">
        <v>9</v>
      </c>
      <c r="C40" s="80"/>
      <c r="D40" s="80"/>
      <c r="E40" s="81"/>
      <c r="F40" s="81"/>
      <c r="G40" s="81"/>
      <c r="H40" s="82" t="s">
        <v>2</v>
      </c>
      <c r="I40" s="383" t="s">
        <v>527</v>
      </c>
      <c r="J40" s="384" t="s">
        <v>528</v>
      </c>
      <c r="K40" s="384" t="s">
        <v>529</v>
      </c>
      <c r="L40" s="384" t="s">
        <v>530</v>
      </c>
      <c r="M40" s="385" t="s">
        <v>531</v>
      </c>
    </row>
    <row r="41" spans="2:13" ht="27.75" customHeight="1" x14ac:dyDescent="0.2">
      <c r="B41" s="1210" t="s">
        <v>28</v>
      </c>
      <c r="C41" s="1211"/>
      <c r="D41" s="83"/>
      <c r="E41" s="1212" t="s">
        <v>29</v>
      </c>
      <c r="F41" s="1212"/>
      <c r="G41" s="1212"/>
      <c r="H41" s="1213"/>
      <c r="I41" s="386">
        <v>1121547</v>
      </c>
      <c r="J41" s="387">
        <v>1115923</v>
      </c>
      <c r="K41" s="387">
        <v>1128080</v>
      </c>
      <c r="L41" s="387">
        <v>1127370</v>
      </c>
      <c r="M41" s="388">
        <v>1141935</v>
      </c>
    </row>
    <row r="42" spans="2:13" ht="27.75" customHeight="1" x14ac:dyDescent="0.2">
      <c r="B42" s="1200"/>
      <c r="C42" s="1201"/>
      <c r="D42" s="84"/>
      <c r="E42" s="1204" t="s">
        <v>30</v>
      </c>
      <c r="F42" s="1204"/>
      <c r="G42" s="1204"/>
      <c r="H42" s="1205"/>
      <c r="I42" s="389">
        <v>9637</v>
      </c>
      <c r="J42" s="390">
        <v>9286</v>
      </c>
      <c r="K42" s="390">
        <v>9048</v>
      </c>
      <c r="L42" s="390">
        <v>9073</v>
      </c>
      <c r="M42" s="391">
        <v>9200</v>
      </c>
    </row>
    <row r="43" spans="2:13" ht="27.75" customHeight="1" x14ac:dyDescent="0.2">
      <c r="B43" s="1200"/>
      <c r="C43" s="1201"/>
      <c r="D43" s="84"/>
      <c r="E43" s="1204" t="s">
        <v>31</v>
      </c>
      <c r="F43" s="1204"/>
      <c r="G43" s="1204"/>
      <c r="H43" s="1205"/>
      <c r="I43" s="389">
        <v>17106</v>
      </c>
      <c r="J43" s="390">
        <v>15972</v>
      </c>
      <c r="K43" s="390">
        <v>8406</v>
      </c>
      <c r="L43" s="390">
        <v>8027</v>
      </c>
      <c r="M43" s="391">
        <v>3634</v>
      </c>
    </row>
    <row r="44" spans="2:13" ht="27.75" customHeight="1" x14ac:dyDescent="0.2">
      <c r="B44" s="1200"/>
      <c r="C44" s="1201"/>
      <c r="D44" s="84"/>
      <c r="E44" s="1204" t="s">
        <v>32</v>
      </c>
      <c r="F44" s="1204"/>
      <c r="G44" s="1204"/>
      <c r="H44" s="1205"/>
      <c r="I44" s="389" t="s">
        <v>487</v>
      </c>
      <c r="J44" s="390" t="s">
        <v>487</v>
      </c>
      <c r="K44" s="390" t="s">
        <v>487</v>
      </c>
      <c r="L44" s="390" t="s">
        <v>487</v>
      </c>
      <c r="M44" s="391" t="s">
        <v>487</v>
      </c>
    </row>
    <row r="45" spans="2:13" ht="27.75" customHeight="1" x14ac:dyDescent="0.2">
      <c r="B45" s="1200"/>
      <c r="C45" s="1201"/>
      <c r="D45" s="84"/>
      <c r="E45" s="1204" t="s">
        <v>33</v>
      </c>
      <c r="F45" s="1204"/>
      <c r="G45" s="1204"/>
      <c r="H45" s="1205"/>
      <c r="I45" s="389">
        <v>202693</v>
      </c>
      <c r="J45" s="390">
        <v>202835</v>
      </c>
      <c r="K45" s="390">
        <v>198825</v>
      </c>
      <c r="L45" s="390">
        <v>187616</v>
      </c>
      <c r="M45" s="391">
        <v>183724</v>
      </c>
    </row>
    <row r="46" spans="2:13" ht="27.75" customHeight="1" x14ac:dyDescent="0.2">
      <c r="B46" s="1200"/>
      <c r="C46" s="1201"/>
      <c r="D46" s="85"/>
      <c r="E46" s="1214" t="s">
        <v>34</v>
      </c>
      <c r="F46" s="1214"/>
      <c r="G46" s="1214"/>
      <c r="H46" s="1215"/>
      <c r="I46" s="389">
        <v>1520</v>
      </c>
      <c r="J46" s="390">
        <v>1201</v>
      </c>
      <c r="K46" s="390">
        <v>1013</v>
      </c>
      <c r="L46" s="390">
        <v>822</v>
      </c>
      <c r="M46" s="391">
        <v>1339</v>
      </c>
    </row>
    <row r="47" spans="2:13" ht="27.75" customHeight="1" x14ac:dyDescent="0.2">
      <c r="B47" s="1200"/>
      <c r="C47" s="1201"/>
      <c r="D47" s="86"/>
      <c r="E47" s="1216" t="s">
        <v>35</v>
      </c>
      <c r="F47" s="1217"/>
      <c r="G47" s="1217"/>
      <c r="H47" s="1218"/>
      <c r="I47" s="389" t="s">
        <v>487</v>
      </c>
      <c r="J47" s="390" t="s">
        <v>487</v>
      </c>
      <c r="K47" s="390" t="s">
        <v>487</v>
      </c>
      <c r="L47" s="390" t="s">
        <v>487</v>
      </c>
      <c r="M47" s="391" t="s">
        <v>487</v>
      </c>
    </row>
    <row r="48" spans="2:13" ht="27.75" customHeight="1" x14ac:dyDescent="0.2">
      <c r="B48" s="1200"/>
      <c r="C48" s="1201"/>
      <c r="D48" s="84"/>
      <c r="E48" s="1204" t="s">
        <v>36</v>
      </c>
      <c r="F48" s="1204"/>
      <c r="G48" s="1204"/>
      <c r="H48" s="1205"/>
      <c r="I48" s="389" t="s">
        <v>487</v>
      </c>
      <c r="J48" s="390" t="s">
        <v>487</v>
      </c>
      <c r="K48" s="390" t="s">
        <v>487</v>
      </c>
      <c r="L48" s="390" t="s">
        <v>487</v>
      </c>
      <c r="M48" s="391" t="s">
        <v>487</v>
      </c>
    </row>
    <row r="49" spans="2:13" ht="27.75" customHeight="1" x14ac:dyDescent="0.2">
      <c r="B49" s="1202"/>
      <c r="C49" s="1203"/>
      <c r="D49" s="84"/>
      <c r="E49" s="1204" t="s">
        <v>37</v>
      </c>
      <c r="F49" s="1204"/>
      <c r="G49" s="1204"/>
      <c r="H49" s="1205"/>
      <c r="I49" s="389" t="s">
        <v>487</v>
      </c>
      <c r="J49" s="390" t="s">
        <v>487</v>
      </c>
      <c r="K49" s="390" t="s">
        <v>487</v>
      </c>
      <c r="L49" s="390" t="s">
        <v>487</v>
      </c>
      <c r="M49" s="391" t="s">
        <v>487</v>
      </c>
    </row>
    <row r="50" spans="2:13" ht="27.75" customHeight="1" x14ac:dyDescent="0.2">
      <c r="B50" s="1198" t="s">
        <v>38</v>
      </c>
      <c r="C50" s="1199"/>
      <c r="D50" s="87"/>
      <c r="E50" s="1204" t="s">
        <v>39</v>
      </c>
      <c r="F50" s="1204"/>
      <c r="G50" s="1204"/>
      <c r="H50" s="1205"/>
      <c r="I50" s="389">
        <v>135553</v>
      </c>
      <c r="J50" s="390">
        <v>138073</v>
      </c>
      <c r="K50" s="390">
        <v>138371</v>
      </c>
      <c r="L50" s="390">
        <v>129538</v>
      </c>
      <c r="M50" s="391">
        <v>133704</v>
      </c>
    </row>
    <row r="51" spans="2:13" ht="27.75" customHeight="1" x14ac:dyDescent="0.2">
      <c r="B51" s="1200"/>
      <c r="C51" s="1201"/>
      <c r="D51" s="84"/>
      <c r="E51" s="1204" t="s">
        <v>40</v>
      </c>
      <c r="F51" s="1204"/>
      <c r="G51" s="1204"/>
      <c r="H51" s="1205"/>
      <c r="I51" s="389">
        <v>18773</v>
      </c>
      <c r="J51" s="390">
        <v>16834</v>
      </c>
      <c r="K51" s="390">
        <v>15553</v>
      </c>
      <c r="L51" s="390">
        <v>14454</v>
      </c>
      <c r="M51" s="391">
        <v>13619</v>
      </c>
    </row>
    <row r="52" spans="2:13" ht="27.75" customHeight="1" x14ac:dyDescent="0.2">
      <c r="B52" s="1202"/>
      <c r="C52" s="1203"/>
      <c r="D52" s="84"/>
      <c r="E52" s="1204" t="s">
        <v>41</v>
      </c>
      <c r="F52" s="1204"/>
      <c r="G52" s="1204"/>
      <c r="H52" s="1205"/>
      <c r="I52" s="389">
        <v>802702</v>
      </c>
      <c r="J52" s="390">
        <v>807572</v>
      </c>
      <c r="K52" s="390">
        <v>810661</v>
      </c>
      <c r="L52" s="390">
        <v>816028</v>
      </c>
      <c r="M52" s="391">
        <v>816774</v>
      </c>
    </row>
    <row r="53" spans="2:13" ht="27.75" customHeight="1" thickBot="1" x14ac:dyDescent="0.25">
      <c r="B53" s="1206" t="s">
        <v>42</v>
      </c>
      <c r="C53" s="1207"/>
      <c r="D53" s="88"/>
      <c r="E53" s="1208" t="s">
        <v>43</v>
      </c>
      <c r="F53" s="1208"/>
      <c r="G53" s="1208"/>
      <c r="H53" s="1209"/>
      <c r="I53" s="392">
        <v>395475</v>
      </c>
      <c r="J53" s="393">
        <v>382739</v>
      </c>
      <c r="K53" s="393">
        <v>380788</v>
      </c>
      <c r="L53" s="393">
        <v>372888</v>
      </c>
      <c r="M53" s="394">
        <v>375734</v>
      </c>
    </row>
    <row r="54" spans="2:13" ht="27.75" customHeight="1" x14ac:dyDescent="0.2">
      <c r="B54" s="89"/>
      <c r="C54" s="89"/>
      <c r="D54" s="89"/>
      <c r="E54" s="90"/>
      <c r="F54" s="90"/>
      <c r="G54" s="90"/>
      <c r="H54" s="90"/>
      <c r="I54" s="91"/>
      <c r="J54" s="91"/>
      <c r="K54" s="91"/>
      <c r="L54" s="91"/>
      <c r="M54" s="91"/>
    </row>
    <row r="55" spans="2:13" ht="12.75" customHeight="1" x14ac:dyDescent="0.2"/>
    <row r="56" spans="2:13" ht="12.75" hidden="1" customHeight="1" x14ac:dyDescent="0.2"/>
    <row r="57" spans="2:13" ht="12.75" hidden="1" customHeight="1" x14ac:dyDescent="0.2"/>
    <row r="58" spans="2:13" ht="12.75" hidden="1" customHeight="1" x14ac:dyDescent="0.2"/>
    <row r="59" spans="2:13" ht="13" hidden="1" x14ac:dyDescent="0.2"/>
    <row r="60" spans="2:13" ht="13" hidden="1" x14ac:dyDescent="0.2"/>
    <row r="61" spans="2:13" ht="13" hidden="1" x14ac:dyDescent="0.2"/>
    <row r="62" spans="2:13" ht="13" hidden="1" x14ac:dyDescent="0.2"/>
    <row r="63" spans="2:13" ht="13" hidden="1" x14ac:dyDescent="0.2"/>
    <row r="64" spans="2:13" ht="13" hidden="1" x14ac:dyDescent="0.2"/>
    <row r="65" ht="13"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uVNYgfHgAvBVUvKOb3Jlv2xe5dHEjUqYHx1bJf+NfdgLWa3YRCFnnCC8y6DquqmbSD+XzsCsGkzwP/XnvHrFiw==" saltValue="UjvXeIXic36XgGtv9E1NHw=="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W66"/>
  <sheetViews>
    <sheetView showGridLines="0" zoomScale="40" zoomScaleNormal="40" zoomScaleSheetLayoutView="100" workbookViewId="0"/>
  </sheetViews>
  <sheetFormatPr defaultColWidth="0" defaultRowHeight="0" customHeight="1" zeroHeight="1" x14ac:dyDescent="0.2"/>
  <cols>
    <col min="1" max="1" width="8.26953125" style="1" customWidth="1"/>
    <col min="2" max="2" width="16.36328125" style="1" customWidth="1"/>
    <col min="3" max="5" width="26.26953125" style="1" customWidth="1"/>
    <col min="6" max="8" width="24.26953125" style="1" customWidth="1"/>
    <col min="9" max="14" width="26" style="1" customWidth="1"/>
    <col min="15" max="15" width="6.08984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5">
      <c r="B53" s="2"/>
      <c r="C53" s="2"/>
      <c r="D53" s="2"/>
      <c r="E53" s="2"/>
      <c r="F53" s="2"/>
      <c r="G53" s="2"/>
      <c r="H53" s="92" t="s">
        <v>44</v>
      </c>
    </row>
    <row r="54" spans="2:8" ht="29.25" customHeight="1" thickBot="1" x14ac:dyDescent="0.35">
      <c r="B54" s="93" t="s">
        <v>1</v>
      </c>
      <c r="C54" s="94"/>
      <c r="D54" s="94"/>
      <c r="E54" s="95" t="s">
        <v>2</v>
      </c>
      <c r="F54" s="96" t="s">
        <v>529</v>
      </c>
      <c r="G54" s="96" t="s">
        <v>530</v>
      </c>
      <c r="H54" s="97" t="s">
        <v>531</v>
      </c>
    </row>
    <row r="55" spans="2:8" ht="52.5" customHeight="1" x14ac:dyDescent="0.2">
      <c r="B55" s="98"/>
      <c r="C55" s="1227" t="s">
        <v>45</v>
      </c>
      <c r="D55" s="1227"/>
      <c r="E55" s="1228"/>
      <c r="F55" s="99">
        <v>20566</v>
      </c>
      <c r="G55" s="99">
        <v>14529</v>
      </c>
      <c r="H55" s="100">
        <v>14498</v>
      </c>
    </row>
    <row r="56" spans="2:8" ht="52.5" customHeight="1" x14ac:dyDescent="0.2">
      <c r="B56" s="101"/>
      <c r="C56" s="1229" t="s">
        <v>46</v>
      </c>
      <c r="D56" s="1229"/>
      <c r="E56" s="1230"/>
      <c r="F56" s="102">
        <v>36499</v>
      </c>
      <c r="G56" s="102">
        <v>36518</v>
      </c>
      <c r="H56" s="103">
        <v>36541</v>
      </c>
    </row>
    <row r="57" spans="2:8" ht="53.25" customHeight="1" x14ac:dyDescent="0.2">
      <c r="B57" s="101"/>
      <c r="C57" s="1231" t="s">
        <v>47</v>
      </c>
      <c r="D57" s="1231"/>
      <c r="E57" s="1232"/>
      <c r="F57" s="104">
        <v>56135</v>
      </c>
      <c r="G57" s="104">
        <v>47279</v>
      </c>
      <c r="H57" s="105">
        <v>53748</v>
      </c>
    </row>
    <row r="58" spans="2:8" ht="45.75" customHeight="1" x14ac:dyDescent="0.2">
      <c r="B58" s="106"/>
      <c r="C58" s="1219" t="s">
        <v>583</v>
      </c>
      <c r="D58" s="1220"/>
      <c r="E58" s="1221"/>
      <c r="F58" s="107">
        <v>22548</v>
      </c>
      <c r="G58" s="107">
        <v>17117</v>
      </c>
      <c r="H58" s="108">
        <v>13167</v>
      </c>
    </row>
    <row r="59" spans="2:8" ht="45.75" customHeight="1" x14ac:dyDescent="0.2">
      <c r="B59" s="106"/>
      <c r="C59" s="1219" t="s">
        <v>584</v>
      </c>
      <c r="D59" s="1220"/>
      <c r="E59" s="1221"/>
      <c r="F59" s="107">
        <v>5018</v>
      </c>
      <c r="G59" s="107">
        <v>4791</v>
      </c>
      <c r="H59" s="108">
        <v>6265</v>
      </c>
    </row>
    <row r="60" spans="2:8" ht="45.75" customHeight="1" x14ac:dyDescent="0.2">
      <c r="B60" s="106"/>
      <c r="C60" s="1219" t="s">
        <v>588</v>
      </c>
      <c r="D60" s="1220"/>
      <c r="E60" s="1221"/>
      <c r="F60" s="107" t="s">
        <v>587</v>
      </c>
      <c r="G60" s="107" t="s">
        <v>587</v>
      </c>
      <c r="H60" s="108">
        <v>5788</v>
      </c>
    </row>
    <row r="61" spans="2:8" ht="45.75" customHeight="1" x14ac:dyDescent="0.2">
      <c r="B61" s="106"/>
      <c r="C61" s="1219" t="s">
        <v>585</v>
      </c>
      <c r="D61" s="1220"/>
      <c r="E61" s="1221"/>
      <c r="F61" s="107">
        <v>5737</v>
      </c>
      <c r="G61" s="107">
        <v>5694</v>
      </c>
      <c r="H61" s="108">
        <v>5726</v>
      </c>
    </row>
    <row r="62" spans="2:8" ht="45.75" customHeight="1" thickBot="1" x14ac:dyDescent="0.25">
      <c r="B62" s="109"/>
      <c r="C62" s="1222" t="s">
        <v>586</v>
      </c>
      <c r="D62" s="1223"/>
      <c r="E62" s="1224"/>
      <c r="F62" s="110">
        <v>3686</v>
      </c>
      <c r="G62" s="110">
        <v>3679</v>
      </c>
      <c r="H62" s="111">
        <v>3668</v>
      </c>
    </row>
    <row r="63" spans="2:8" ht="52.5" customHeight="1" thickBot="1" x14ac:dyDescent="0.25">
      <c r="B63" s="112"/>
      <c r="C63" s="1225" t="s">
        <v>48</v>
      </c>
      <c r="D63" s="1225"/>
      <c r="E63" s="1226"/>
      <c r="F63" s="113">
        <v>113200</v>
      </c>
      <c r="G63" s="113">
        <v>98326</v>
      </c>
      <c r="H63" s="114">
        <v>104787</v>
      </c>
    </row>
    <row r="64" spans="2:8" ht="15" customHeight="1" x14ac:dyDescent="0.2"/>
    <row r="65" ht="0" hidden="1" customHeight="1" x14ac:dyDescent="0.2"/>
    <row r="66" ht="0" hidden="1" customHeight="1" x14ac:dyDescent="0.2"/>
  </sheetData>
  <sheetProtection algorithmName="SHA-512" hashValue="arl+iMHcBQ3mUFXYW5/sy7KAd66HxWQQSxXgrPkz9vOrVPElcFN3INTF8iwG4EYYsvc1SCE+PwhdntycMxAjLw==" saltValue="q5r57V+I0/9PsNc0imhMaA=="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91"/>
  <sheetViews>
    <sheetView showGridLines="0" zoomScale="80" zoomScaleNormal="80" zoomScaleSheetLayoutView="55" workbookViewId="0"/>
  </sheetViews>
  <sheetFormatPr defaultColWidth="0" defaultRowHeight="13.5" customHeight="1" zeroHeight="1" x14ac:dyDescent="0.2"/>
  <cols>
    <col min="1" max="1" width="6.36328125" style="1235" customWidth="1"/>
    <col min="2" max="107" width="2.453125" style="1235" customWidth="1"/>
    <col min="108" max="108" width="6.08984375" style="1243" customWidth="1"/>
    <col min="109" max="109" width="5.90625" style="1242" customWidth="1"/>
    <col min="110" max="110" width="19.08984375" style="1235" hidden="1"/>
    <col min="111" max="115" width="12.6328125" style="1235" hidden="1"/>
    <col min="116" max="349" width="8.6328125" style="1235" hidden="1"/>
    <col min="350" max="355" width="14.90625" style="1235" hidden="1"/>
    <col min="356" max="357" width="15.90625" style="1235" hidden="1"/>
    <col min="358" max="363" width="16.08984375" style="1235" hidden="1"/>
    <col min="364" max="364" width="6.08984375" style="1235" hidden="1"/>
    <col min="365" max="365" width="3" style="1235" hidden="1"/>
    <col min="366" max="605" width="8.6328125" style="1235" hidden="1"/>
    <col min="606" max="611" width="14.90625" style="1235" hidden="1"/>
    <col min="612" max="613" width="15.90625" style="1235" hidden="1"/>
    <col min="614" max="619" width="16.08984375" style="1235" hidden="1"/>
    <col min="620" max="620" width="6.08984375" style="1235" hidden="1"/>
    <col min="621" max="621" width="3" style="1235" hidden="1"/>
    <col min="622" max="861" width="8.6328125" style="1235" hidden="1"/>
    <col min="862" max="867" width="14.90625" style="1235" hidden="1"/>
    <col min="868" max="869" width="15.90625" style="1235" hidden="1"/>
    <col min="870" max="875" width="16.08984375" style="1235" hidden="1"/>
    <col min="876" max="876" width="6.08984375" style="1235" hidden="1"/>
    <col min="877" max="877" width="3" style="1235" hidden="1"/>
    <col min="878" max="1117" width="8.6328125" style="1235" hidden="1"/>
    <col min="1118" max="1123" width="14.90625" style="1235" hidden="1"/>
    <col min="1124" max="1125" width="15.90625" style="1235" hidden="1"/>
    <col min="1126" max="1131" width="16.08984375" style="1235" hidden="1"/>
    <col min="1132" max="1132" width="6.08984375" style="1235" hidden="1"/>
    <col min="1133" max="1133" width="3" style="1235" hidden="1"/>
    <col min="1134" max="1373" width="8.6328125" style="1235" hidden="1"/>
    <col min="1374" max="1379" width="14.90625" style="1235" hidden="1"/>
    <col min="1380" max="1381" width="15.90625" style="1235" hidden="1"/>
    <col min="1382" max="1387" width="16.08984375" style="1235" hidden="1"/>
    <col min="1388" max="1388" width="6.08984375" style="1235" hidden="1"/>
    <col min="1389" max="1389" width="3" style="1235" hidden="1"/>
    <col min="1390" max="1629" width="8.6328125" style="1235" hidden="1"/>
    <col min="1630" max="1635" width="14.90625" style="1235" hidden="1"/>
    <col min="1636" max="1637" width="15.90625" style="1235" hidden="1"/>
    <col min="1638" max="1643" width="16.08984375" style="1235" hidden="1"/>
    <col min="1644" max="1644" width="6.08984375" style="1235" hidden="1"/>
    <col min="1645" max="1645" width="3" style="1235" hidden="1"/>
    <col min="1646" max="1885" width="8.6328125" style="1235" hidden="1"/>
    <col min="1886" max="1891" width="14.90625" style="1235" hidden="1"/>
    <col min="1892" max="1893" width="15.90625" style="1235" hidden="1"/>
    <col min="1894" max="1899" width="16.08984375" style="1235" hidden="1"/>
    <col min="1900" max="1900" width="6.08984375" style="1235" hidden="1"/>
    <col min="1901" max="1901" width="3" style="1235" hidden="1"/>
    <col min="1902" max="2141" width="8.6328125" style="1235" hidden="1"/>
    <col min="2142" max="2147" width="14.90625" style="1235" hidden="1"/>
    <col min="2148" max="2149" width="15.90625" style="1235" hidden="1"/>
    <col min="2150" max="2155" width="16.08984375" style="1235" hidden="1"/>
    <col min="2156" max="2156" width="6.08984375" style="1235" hidden="1"/>
    <col min="2157" max="2157" width="3" style="1235" hidden="1"/>
    <col min="2158" max="2397" width="8.6328125" style="1235" hidden="1"/>
    <col min="2398" max="2403" width="14.90625" style="1235" hidden="1"/>
    <col min="2404" max="2405" width="15.90625" style="1235" hidden="1"/>
    <col min="2406" max="2411" width="16.08984375" style="1235" hidden="1"/>
    <col min="2412" max="2412" width="6.08984375" style="1235" hidden="1"/>
    <col min="2413" max="2413" width="3" style="1235" hidden="1"/>
    <col min="2414" max="2653" width="8.6328125" style="1235" hidden="1"/>
    <col min="2654" max="2659" width="14.90625" style="1235" hidden="1"/>
    <col min="2660" max="2661" width="15.90625" style="1235" hidden="1"/>
    <col min="2662" max="2667" width="16.08984375" style="1235" hidden="1"/>
    <col min="2668" max="2668" width="6.08984375" style="1235" hidden="1"/>
    <col min="2669" max="2669" width="3" style="1235" hidden="1"/>
    <col min="2670" max="2909" width="8.6328125" style="1235" hidden="1"/>
    <col min="2910" max="2915" width="14.90625" style="1235" hidden="1"/>
    <col min="2916" max="2917" width="15.90625" style="1235" hidden="1"/>
    <col min="2918" max="2923" width="16.08984375" style="1235" hidden="1"/>
    <col min="2924" max="2924" width="6.08984375" style="1235" hidden="1"/>
    <col min="2925" max="2925" width="3" style="1235" hidden="1"/>
    <col min="2926" max="3165" width="8.6328125" style="1235" hidden="1"/>
    <col min="3166" max="3171" width="14.90625" style="1235" hidden="1"/>
    <col min="3172" max="3173" width="15.90625" style="1235" hidden="1"/>
    <col min="3174" max="3179" width="16.08984375" style="1235" hidden="1"/>
    <col min="3180" max="3180" width="6.08984375" style="1235" hidden="1"/>
    <col min="3181" max="3181" width="3" style="1235" hidden="1"/>
    <col min="3182" max="3421" width="8.6328125" style="1235" hidden="1"/>
    <col min="3422" max="3427" width="14.90625" style="1235" hidden="1"/>
    <col min="3428" max="3429" width="15.90625" style="1235" hidden="1"/>
    <col min="3430" max="3435" width="16.08984375" style="1235" hidden="1"/>
    <col min="3436" max="3436" width="6.08984375" style="1235" hidden="1"/>
    <col min="3437" max="3437" width="3" style="1235" hidden="1"/>
    <col min="3438" max="3677" width="8.6328125" style="1235" hidden="1"/>
    <col min="3678" max="3683" width="14.90625" style="1235" hidden="1"/>
    <col min="3684" max="3685" width="15.90625" style="1235" hidden="1"/>
    <col min="3686" max="3691" width="16.08984375" style="1235" hidden="1"/>
    <col min="3692" max="3692" width="6.08984375" style="1235" hidden="1"/>
    <col min="3693" max="3693" width="3" style="1235" hidden="1"/>
    <col min="3694" max="3933" width="8.6328125" style="1235" hidden="1"/>
    <col min="3934" max="3939" width="14.90625" style="1235" hidden="1"/>
    <col min="3940" max="3941" width="15.90625" style="1235" hidden="1"/>
    <col min="3942" max="3947" width="16.08984375" style="1235" hidden="1"/>
    <col min="3948" max="3948" width="6.08984375" style="1235" hidden="1"/>
    <col min="3949" max="3949" width="3" style="1235" hidden="1"/>
    <col min="3950" max="4189" width="8.6328125" style="1235" hidden="1"/>
    <col min="4190" max="4195" width="14.90625" style="1235" hidden="1"/>
    <col min="4196" max="4197" width="15.90625" style="1235" hidden="1"/>
    <col min="4198" max="4203" width="16.08984375" style="1235" hidden="1"/>
    <col min="4204" max="4204" width="6.08984375" style="1235" hidden="1"/>
    <col min="4205" max="4205" width="3" style="1235" hidden="1"/>
    <col min="4206" max="4445" width="8.6328125" style="1235" hidden="1"/>
    <col min="4446" max="4451" width="14.90625" style="1235" hidden="1"/>
    <col min="4452" max="4453" width="15.90625" style="1235" hidden="1"/>
    <col min="4454" max="4459" width="16.08984375" style="1235" hidden="1"/>
    <col min="4460" max="4460" width="6.08984375" style="1235" hidden="1"/>
    <col min="4461" max="4461" width="3" style="1235" hidden="1"/>
    <col min="4462" max="4701" width="8.6328125" style="1235" hidden="1"/>
    <col min="4702" max="4707" width="14.90625" style="1235" hidden="1"/>
    <col min="4708" max="4709" width="15.90625" style="1235" hidden="1"/>
    <col min="4710" max="4715" width="16.08984375" style="1235" hidden="1"/>
    <col min="4716" max="4716" width="6.08984375" style="1235" hidden="1"/>
    <col min="4717" max="4717" width="3" style="1235" hidden="1"/>
    <col min="4718" max="4957" width="8.6328125" style="1235" hidden="1"/>
    <col min="4958" max="4963" width="14.90625" style="1235" hidden="1"/>
    <col min="4964" max="4965" width="15.90625" style="1235" hidden="1"/>
    <col min="4966" max="4971" width="16.08984375" style="1235" hidden="1"/>
    <col min="4972" max="4972" width="6.08984375" style="1235" hidden="1"/>
    <col min="4973" max="4973" width="3" style="1235" hidden="1"/>
    <col min="4974" max="5213" width="8.6328125" style="1235" hidden="1"/>
    <col min="5214" max="5219" width="14.90625" style="1235" hidden="1"/>
    <col min="5220" max="5221" width="15.90625" style="1235" hidden="1"/>
    <col min="5222" max="5227" width="16.08984375" style="1235" hidden="1"/>
    <col min="5228" max="5228" width="6.08984375" style="1235" hidden="1"/>
    <col min="5229" max="5229" width="3" style="1235" hidden="1"/>
    <col min="5230" max="5469" width="8.6328125" style="1235" hidden="1"/>
    <col min="5470" max="5475" width="14.90625" style="1235" hidden="1"/>
    <col min="5476" max="5477" width="15.90625" style="1235" hidden="1"/>
    <col min="5478" max="5483" width="16.08984375" style="1235" hidden="1"/>
    <col min="5484" max="5484" width="6.08984375" style="1235" hidden="1"/>
    <col min="5485" max="5485" width="3" style="1235" hidden="1"/>
    <col min="5486" max="5725" width="8.6328125" style="1235" hidden="1"/>
    <col min="5726" max="5731" width="14.90625" style="1235" hidden="1"/>
    <col min="5732" max="5733" width="15.90625" style="1235" hidden="1"/>
    <col min="5734" max="5739" width="16.08984375" style="1235" hidden="1"/>
    <col min="5740" max="5740" width="6.08984375" style="1235" hidden="1"/>
    <col min="5741" max="5741" width="3" style="1235" hidden="1"/>
    <col min="5742" max="5981" width="8.6328125" style="1235" hidden="1"/>
    <col min="5982" max="5987" width="14.90625" style="1235" hidden="1"/>
    <col min="5988" max="5989" width="15.90625" style="1235" hidden="1"/>
    <col min="5990" max="5995" width="16.08984375" style="1235" hidden="1"/>
    <col min="5996" max="5996" width="6.08984375" style="1235" hidden="1"/>
    <col min="5997" max="5997" width="3" style="1235" hidden="1"/>
    <col min="5998" max="6237" width="8.6328125" style="1235" hidden="1"/>
    <col min="6238" max="6243" width="14.90625" style="1235" hidden="1"/>
    <col min="6244" max="6245" width="15.90625" style="1235" hidden="1"/>
    <col min="6246" max="6251" width="16.08984375" style="1235" hidden="1"/>
    <col min="6252" max="6252" width="6.08984375" style="1235" hidden="1"/>
    <col min="6253" max="6253" width="3" style="1235" hidden="1"/>
    <col min="6254" max="6493" width="8.6328125" style="1235" hidden="1"/>
    <col min="6494" max="6499" width="14.90625" style="1235" hidden="1"/>
    <col min="6500" max="6501" width="15.90625" style="1235" hidden="1"/>
    <col min="6502" max="6507" width="16.08984375" style="1235" hidden="1"/>
    <col min="6508" max="6508" width="6.08984375" style="1235" hidden="1"/>
    <col min="6509" max="6509" width="3" style="1235" hidden="1"/>
    <col min="6510" max="6749" width="8.6328125" style="1235" hidden="1"/>
    <col min="6750" max="6755" width="14.90625" style="1235" hidden="1"/>
    <col min="6756" max="6757" width="15.90625" style="1235" hidden="1"/>
    <col min="6758" max="6763" width="16.08984375" style="1235" hidden="1"/>
    <col min="6764" max="6764" width="6.08984375" style="1235" hidden="1"/>
    <col min="6765" max="6765" width="3" style="1235" hidden="1"/>
    <col min="6766" max="7005" width="8.6328125" style="1235" hidden="1"/>
    <col min="7006" max="7011" width="14.90625" style="1235" hidden="1"/>
    <col min="7012" max="7013" width="15.90625" style="1235" hidden="1"/>
    <col min="7014" max="7019" width="16.08984375" style="1235" hidden="1"/>
    <col min="7020" max="7020" width="6.08984375" style="1235" hidden="1"/>
    <col min="7021" max="7021" width="3" style="1235" hidden="1"/>
    <col min="7022" max="7261" width="8.6328125" style="1235" hidden="1"/>
    <col min="7262" max="7267" width="14.90625" style="1235" hidden="1"/>
    <col min="7268" max="7269" width="15.90625" style="1235" hidden="1"/>
    <col min="7270" max="7275" width="16.08984375" style="1235" hidden="1"/>
    <col min="7276" max="7276" width="6.08984375" style="1235" hidden="1"/>
    <col min="7277" max="7277" width="3" style="1235" hidden="1"/>
    <col min="7278" max="7517" width="8.6328125" style="1235" hidden="1"/>
    <col min="7518" max="7523" width="14.90625" style="1235" hidden="1"/>
    <col min="7524" max="7525" width="15.90625" style="1235" hidden="1"/>
    <col min="7526" max="7531" width="16.08984375" style="1235" hidden="1"/>
    <col min="7532" max="7532" width="6.08984375" style="1235" hidden="1"/>
    <col min="7533" max="7533" width="3" style="1235" hidden="1"/>
    <col min="7534" max="7773" width="8.6328125" style="1235" hidden="1"/>
    <col min="7774" max="7779" width="14.90625" style="1235" hidden="1"/>
    <col min="7780" max="7781" width="15.90625" style="1235" hidden="1"/>
    <col min="7782" max="7787" width="16.08984375" style="1235" hidden="1"/>
    <col min="7788" max="7788" width="6.08984375" style="1235" hidden="1"/>
    <col min="7789" max="7789" width="3" style="1235" hidden="1"/>
    <col min="7790" max="8029" width="8.6328125" style="1235" hidden="1"/>
    <col min="8030" max="8035" width="14.90625" style="1235" hidden="1"/>
    <col min="8036" max="8037" width="15.90625" style="1235" hidden="1"/>
    <col min="8038" max="8043" width="16.08984375" style="1235" hidden="1"/>
    <col min="8044" max="8044" width="6.08984375" style="1235" hidden="1"/>
    <col min="8045" max="8045" width="3" style="1235" hidden="1"/>
    <col min="8046" max="8285" width="8.6328125" style="1235" hidden="1"/>
    <col min="8286" max="8291" width="14.90625" style="1235" hidden="1"/>
    <col min="8292" max="8293" width="15.90625" style="1235" hidden="1"/>
    <col min="8294" max="8299" width="16.08984375" style="1235" hidden="1"/>
    <col min="8300" max="8300" width="6.08984375" style="1235" hidden="1"/>
    <col min="8301" max="8301" width="3" style="1235" hidden="1"/>
    <col min="8302" max="8541" width="8.6328125" style="1235" hidden="1"/>
    <col min="8542" max="8547" width="14.90625" style="1235" hidden="1"/>
    <col min="8548" max="8549" width="15.90625" style="1235" hidden="1"/>
    <col min="8550" max="8555" width="16.08984375" style="1235" hidden="1"/>
    <col min="8556" max="8556" width="6.08984375" style="1235" hidden="1"/>
    <col min="8557" max="8557" width="3" style="1235" hidden="1"/>
    <col min="8558" max="8797" width="8.6328125" style="1235" hidden="1"/>
    <col min="8798" max="8803" width="14.90625" style="1235" hidden="1"/>
    <col min="8804" max="8805" width="15.90625" style="1235" hidden="1"/>
    <col min="8806" max="8811" width="16.08984375" style="1235" hidden="1"/>
    <col min="8812" max="8812" width="6.08984375" style="1235" hidden="1"/>
    <col min="8813" max="8813" width="3" style="1235" hidden="1"/>
    <col min="8814" max="9053" width="8.6328125" style="1235" hidden="1"/>
    <col min="9054" max="9059" width="14.90625" style="1235" hidden="1"/>
    <col min="9060" max="9061" width="15.90625" style="1235" hidden="1"/>
    <col min="9062" max="9067" width="16.08984375" style="1235" hidden="1"/>
    <col min="9068" max="9068" width="6.08984375" style="1235" hidden="1"/>
    <col min="9069" max="9069" width="3" style="1235" hidden="1"/>
    <col min="9070" max="9309" width="8.6328125" style="1235" hidden="1"/>
    <col min="9310" max="9315" width="14.90625" style="1235" hidden="1"/>
    <col min="9316" max="9317" width="15.90625" style="1235" hidden="1"/>
    <col min="9318" max="9323" width="16.08984375" style="1235" hidden="1"/>
    <col min="9324" max="9324" width="6.08984375" style="1235" hidden="1"/>
    <col min="9325" max="9325" width="3" style="1235" hidden="1"/>
    <col min="9326" max="9565" width="8.6328125" style="1235" hidden="1"/>
    <col min="9566" max="9571" width="14.90625" style="1235" hidden="1"/>
    <col min="9572" max="9573" width="15.90625" style="1235" hidden="1"/>
    <col min="9574" max="9579" width="16.08984375" style="1235" hidden="1"/>
    <col min="9580" max="9580" width="6.08984375" style="1235" hidden="1"/>
    <col min="9581" max="9581" width="3" style="1235" hidden="1"/>
    <col min="9582" max="9821" width="8.6328125" style="1235" hidden="1"/>
    <col min="9822" max="9827" width="14.90625" style="1235" hidden="1"/>
    <col min="9828" max="9829" width="15.90625" style="1235" hidden="1"/>
    <col min="9830" max="9835" width="16.08984375" style="1235" hidden="1"/>
    <col min="9836" max="9836" width="6.08984375" style="1235" hidden="1"/>
    <col min="9837" max="9837" width="3" style="1235" hidden="1"/>
    <col min="9838" max="10077" width="8.6328125" style="1235" hidden="1"/>
    <col min="10078" max="10083" width="14.90625" style="1235" hidden="1"/>
    <col min="10084" max="10085" width="15.90625" style="1235" hidden="1"/>
    <col min="10086" max="10091" width="16.08984375" style="1235" hidden="1"/>
    <col min="10092" max="10092" width="6.08984375" style="1235" hidden="1"/>
    <col min="10093" max="10093" width="3" style="1235" hidden="1"/>
    <col min="10094" max="10333" width="8.6328125" style="1235" hidden="1"/>
    <col min="10334" max="10339" width="14.90625" style="1235" hidden="1"/>
    <col min="10340" max="10341" width="15.90625" style="1235" hidden="1"/>
    <col min="10342" max="10347" width="16.08984375" style="1235" hidden="1"/>
    <col min="10348" max="10348" width="6.08984375" style="1235" hidden="1"/>
    <col min="10349" max="10349" width="3" style="1235" hidden="1"/>
    <col min="10350" max="10589" width="8.6328125" style="1235" hidden="1"/>
    <col min="10590" max="10595" width="14.90625" style="1235" hidden="1"/>
    <col min="10596" max="10597" width="15.90625" style="1235" hidden="1"/>
    <col min="10598" max="10603" width="16.08984375" style="1235" hidden="1"/>
    <col min="10604" max="10604" width="6.08984375" style="1235" hidden="1"/>
    <col min="10605" max="10605" width="3" style="1235" hidden="1"/>
    <col min="10606" max="10845" width="8.6328125" style="1235" hidden="1"/>
    <col min="10846" max="10851" width="14.90625" style="1235" hidden="1"/>
    <col min="10852" max="10853" width="15.90625" style="1235" hidden="1"/>
    <col min="10854" max="10859" width="16.08984375" style="1235" hidden="1"/>
    <col min="10860" max="10860" width="6.08984375" style="1235" hidden="1"/>
    <col min="10861" max="10861" width="3" style="1235" hidden="1"/>
    <col min="10862" max="11101" width="8.6328125" style="1235" hidden="1"/>
    <col min="11102" max="11107" width="14.90625" style="1235" hidden="1"/>
    <col min="11108" max="11109" width="15.90625" style="1235" hidden="1"/>
    <col min="11110" max="11115" width="16.08984375" style="1235" hidden="1"/>
    <col min="11116" max="11116" width="6.08984375" style="1235" hidden="1"/>
    <col min="11117" max="11117" width="3" style="1235" hidden="1"/>
    <col min="11118" max="11357" width="8.6328125" style="1235" hidden="1"/>
    <col min="11358" max="11363" width="14.90625" style="1235" hidden="1"/>
    <col min="11364" max="11365" width="15.90625" style="1235" hidden="1"/>
    <col min="11366" max="11371" width="16.08984375" style="1235" hidden="1"/>
    <col min="11372" max="11372" width="6.08984375" style="1235" hidden="1"/>
    <col min="11373" max="11373" width="3" style="1235" hidden="1"/>
    <col min="11374" max="11613" width="8.6328125" style="1235" hidden="1"/>
    <col min="11614" max="11619" width="14.90625" style="1235" hidden="1"/>
    <col min="11620" max="11621" width="15.90625" style="1235" hidden="1"/>
    <col min="11622" max="11627" width="16.08984375" style="1235" hidden="1"/>
    <col min="11628" max="11628" width="6.08984375" style="1235" hidden="1"/>
    <col min="11629" max="11629" width="3" style="1235" hidden="1"/>
    <col min="11630" max="11869" width="8.6328125" style="1235" hidden="1"/>
    <col min="11870" max="11875" width="14.90625" style="1235" hidden="1"/>
    <col min="11876" max="11877" width="15.90625" style="1235" hidden="1"/>
    <col min="11878" max="11883" width="16.08984375" style="1235" hidden="1"/>
    <col min="11884" max="11884" width="6.08984375" style="1235" hidden="1"/>
    <col min="11885" max="11885" width="3" style="1235" hidden="1"/>
    <col min="11886" max="12125" width="8.6328125" style="1235" hidden="1"/>
    <col min="12126" max="12131" width="14.90625" style="1235" hidden="1"/>
    <col min="12132" max="12133" width="15.90625" style="1235" hidden="1"/>
    <col min="12134" max="12139" width="16.08984375" style="1235" hidden="1"/>
    <col min="12140" max="12140" width="6.08984375" style="1235" hidden="1"/>
    <col min="12141" max="12141" width="3" style="1235" hidden="1"/>
    <col min="12142" max="12381" width="8.6328125" style="1235" hidden="1"/>
    <col min="12382" max="12387" width="14.90625" style="1235" hidden="1"/>
    <col min="12388" max="12389" width="15.90625" style="1235" hidden="1"/>
    <col min="12390" max="12395" width="16.08984375" style="1235" hidden="1"/>
    <col min="12396" max="12396" width="6.08984375" style="1235" hidden="1"/>
    <col min="12397" max="12397" width="3" style="1235" hidden="1"/>
    <col min="12398" max="12637" width="8.6328125" style="1235" hidden="1"/>
    <col min="12638" max="12643" width="14.90625" style="1235" hidden="1"/>
    <col min="12644" max="12645" width="15.90625" style="1235" hidden="1"/>
    <col min="12646" max="12651" width="16.08984375" style="1235" hidden="1"/>
    <col min="12652" max="12652" width="6.08984375" style="1235" hidden="1"/>
    <col min="12653" max="12653" width="3" style="1235" hidden="1"/>
    <col min="12654" max="12893" width="8.6328125" style="1235" hidden="1"/>
    <col min="12894" max="12899" width="14.90625" style="1235" hidden="1"/>
    <col min="12900" max="12901" width="15.90625" style="1235" hidden="1"/>
    <col min="12902" max="12907" width="16.08984375" style="1235" hidden="1"/>
    <col min="12908" max="12908" width="6.08984375" style="1235" hidden="1"/>
    <col min="12909" max="12909" width="3" style="1235" hidden="1"/>
    <col min="12910" max="13149" width="8.6328125" style="1235" hidden="1"/>
    <col min="13150" max="13155" width="14.90625" style="1235" hidden="1"/>
    <col min="13156" max="13157" width="15.90625" style="1235" hidden="1"/>
    <col min="13158" max="13163" width="16.08984375" style="1235" hidden="1"/>
    <col min="13164" max="13164" width="6.08984375" style="1235" hidden="1"/>
    <col min="13165" max="13165" width="3" style="1235" hidden="1"/>
    <col min="13166" max="13405" width="8.6328125" style="1235" hidden="1"/>
    <col min="13406" max="13411" width="14.90625" style="1235" hidden="1"/>
    <col min="13412" max="13413" width="15.90625" style="1235" hidden="1"/>
    <col min="13414" max="13419" width="16.08984375" style="1235" hidden="1"/>
    <col min="13420" max="13420" width="6.08984375" style="1235" hidden="1"/>
    <col min="13421" max="13421" width="3" style="1235" hidden="1"/>
    <col min="13422" max="13661" width="8.6328125" style="1235" hidden="1"/>
    <col min="13662" max="13667" width="14.90625" style="1235" hidden="1"/>
    <col min="13668" max="13669" width="15.90625" style="1235" hidden="1"/>
    <col min="13670" max="13675" width="16.08984375" style="1235" hidden="1"/>
    <col min="13676" max="13676" width="6.08984375" style="1235" hidden="1"/>
    <col min="13677" max="13677" width="3" style="1235" hidden="1"/>
    <col min="13678" max="13917" width="8.6328125" style="1235" hidden="1"/>
    <col min="13918" max="13923" width="14.90625" style="1235" hidden="1"/>
    <col min="13924" max="13925" width="15.90625" style="1235" hidden="1"/>
    <col min="13926" max="13931" width="16.08984375" style="1235" hidden="1"/>
    <col min="13932" max="13932" width="6.08984375" style="1235" hidden="1"/>
    <col min="13933" max="13933" width="3" style="1235" hidden="1"/>
    <col min="13934" max="14173" width="8.6328125" style="1235" hidden="1"/>
    <col min="14174" max="14179" width="14.90625" style="1235" hidden="1"/>
    <col min="14180" max="14181" width="15.90625" style="1235" hidden="1"/>
    <col min="14182" max="14187" width="16.08984375" style="1235" hidden="1"/>
    <col min="14188" max="14188" width="6.08984375" style="1235" hidden="1"/>
    <col min="14189" max="14189" width="3" style="1235" hidden="1"/>
    <col min="14190" max="14429" width="8.6328125" style="1235" hidden="1"/>
    <col min="14430" max="14435" width="14.90625" style="1235" hidden="1"/>
    <col min="14436" max="14437" width="15.90625" style="1235" hidden="1"/>
    <col min="14438" max="14443" width="16.08984375" style="1235" hidden="1"/>
    <col min="14444" max="14444" width="6.08984375" style="1235" hidden="1"/>
    <col min="14445" max="14445" width="3" style="1235" hidden="1"/>
    <col min="14446" max="14685" width="8.6328125" style="1235" hidden="1"/>
    <col min="14686" max="14691" width="14.90625" style="1235" hidden="1"/>
    <col min="14692" max="14693" width="15.90625" style="1235" hidden="1"/>
    <col min="14694" max="14699" width="16.08984375" style="1235" hidden="1"/>
    <col min="14700" max="14700" width="6.08984375" style="1235" hidden="1"/>
    <col min="14701" max="14701" width="3" style="1235" hidden="1"/>
    <col min="14702" max="14941" width="8.6328125" style="1235" hidden="1"/>
    <col min="14942" max="14947" width="14.90625" style="1235" hidden="1"/>
    <col min="14948" max="14949" width="15.90625" style="1235" hidden="1"/>
    <col min="14950" max="14955" width="16.08984375" style="1235" hidden="1"/>
    <col min="14956" max="14956" width="6.08984375" style="1235" hidden="1"/>
    <col min="14957" max="14957" width="3" style="1235" hidden="1"/>
    <col min="14958" max="15197" width="8.6328125" style="1235" hidden="1"/>
    <col min="15198" max="15203" width="14.90625" style="1235" hidden="1"/>
    <col min="15204" max="15205" width="15.90625" style="1235" hidden="1"/>
    <col min="15206" max="15211" width="16.08984375" style="1235" hidden="1"/>
    <col min="15212" max="15212" width="6.08984375" style="1235" hidden="1"/>
    <col min="15213" max="15213" width="3" style="1235" hidden="1"/>
    <col min="15214" max="15453" width="8.6328125" style="1235" hidden="1"/>
    <col min="15454" max="15459" width="14.90625" style="1235" hidden="1"/>
    <col min="15460" max="15461" width="15.90625" style="1235" hidden="1"/>
    <col min="15462" max="15467" width="16.08984375" style="1235" hidden="1"/>
    <col min="15468" max="15468" width="6.08984375" style="1235" hidden="1"/>
    <col min="15469" max="15469" width="3" style="1235" hidden="1"/>
    <col min="15470" max="15709" width="8.6328125" style="1235" hidden="1"/>
    <col min="15710" max="15715" width="14.90625" style="1235" hidden="1"/>
    <col min="15716" max="15717" width="15.90625" style="1235" hidden="1"/>
    <col min="15718" max="15723" width="16.08984375" style="1235" hidden="1"/>
    <col min="15724" max="15724" width="6.08984375" style="1235" hidden="1"/>
    <col min="15725" max="15725" width="3" style="1235" hidden="1"/>
    <col min="15726" max="15965" width="8.6328125" style="1235" hidden="1"/>
    <col min="15966" max="15971" width="14.90625" style="1235" hidden="1"/>
    <col min="15972" max="15973" width="15.90625" style="1235" hidden="1"/>
    <col min="15974" max="15979" width="16.08984375" style="1235" hidden="1"/>
    <col min="15980" max="15980" width="6.08984375" style="1235" hidden="1"/>
    <col min="15981" max="15981" width="3" style="1235" hidden="1"/>
    <col min="15982" max="16221" width="8.6328125" style="1235" hidden="1"/>
    <col min="16222" max="16227" width="14.90625" style="1235" hidden="1"/>
    <col min="16228" max="16229" width="15.90625" style="1235" hidden="1"/>
    <col min="16230" max="16235" width="16.08984375" style="1235" hidden="1"/>
    <col min="16236" max="16236" width="6.08984375" style="1235" hidden="1"/>
    <col min="16237" max="16237" width="3" style="1235" hidden="1"/>
    <col min="16238" max="16384" width="8.6328125" style="1235" hidden="1"/>
  </cols>
  <sheetData>
    <row r="1" spans="1:143" ht="42.75" customHeight="1" x14ac:dyDescent="0.2">
      <c r="A1" s="1233"/>
      <c r="B1" s="1234"/>
      <c r="DD1" s="1235"/>
      <c r="DE1" s="1235"/>
    </row>
    <row r="2" spans="1:143" ht="25.5" customHeight="1" x14ac:dyDescent="0.2">
      <c r="A2" s="1236"/>
      <c r="C2" s="1236"/>
      <c r="O2" s="1236"/>
      <c r="P2" s="1236"/>
      <c r="Q2" s="1236"/>
      <c r="R2" s="1236"/>
      <c r="S2" s="1236"/>
      <c r="T2" s="1236"/>
      <c r="U2" s="1236"/>
      <c r="V2" s="1236"/>
      <c r="W2" s="1236"/>
      <c r="X2" s="1236"/>
      <c r="Y2" s="1236"/>
      <c r="Z2" s="1236"/>
      <c r="AA2" s="1236"/>
      <c r="AB2" s="1236"/>
      <c r="AC2" s="1236"/>
      <c r="AD2" s="1236"/>
      <c r="AE2" s="1236"/>
      <c r="AF2" s="1236"/>
      <c r="AG2" s="1236"/>
      <c r="AH2" s="1236"/>
      <c r="AI2" s="1236"/>
      <c r="AU2" s="1236"/>
      <c r="BG2" s="1236"/>
      <c r="BS2" s="1236"/>
      <c r="CE2" s="1236"/>
      <c r="CQ2" s="1236"/>
      <c r="DD2" s="1235"/>
      <c r="DE2" s="1235"/>
    </row>
    <row r="3" spans="1:143" ht="25.5" customHeight="1" x14ac:dyDescent="0.2">
      <c r="A3" s="1236"/>
      <c r="C3" s="1236"/>
      <c r="O3" s="1236"/>
      <c r="P3" s="1236"/>
      <c r="Q3" s="1236"/>
      <c r="R3" s="1236"/>
      <c r="S3" s="1236"/>
      <c r="T3" s="1236"/>
      <c r="U3" s="1236"/>
      <c r="V3" s="1236"/>
      <c r="W3" s="1236"/>
      <c r="X3" s="1236"/>
      <c r="Y3" s="1236"/>
      <c r="Z3" s="1236"/>
      <c r="AA3" s="1236"/>
      <c r="AB3" s="1236"/>
      <c r="AC3" s="1236"/>
      <c r="AD3" s="1236"/>
      <c r="AE3" s="1236"/>
      <c r="AF3" s="1236"/>
      <c r="AG3" s="1236"/>
      <c r="AH3" s="1236"/>
      <c r="AI3" s="1236"/>
      <c r="AU3" s="1236"/>
      <c r="BG3" s="1236"/>
      <c r="BS3" s="1236"/>
      <c r="CE3" s="1236"/>
      <c r="CQ3" s="1236"/>
      <c r="DD3" s="1235"/>
      <c r="DE3" s="1235"/>
    </row>
    <row r="4" spans="1:143" s="278" customFormat="1" ht="13" x14ac:dyDescent="0.2">
      <c r="A4" s="1236"/>
      <c r="B4" s="1236"/>
      <c r="C4" s="1236"/>
      <c r="D4" s="1236"/>
      <c r="E4" s="1236"/>
      <c r="F4" s="1236"/>
      <c r="G4" s="1236"/>
      <c r="H4" s="1236"/>
      <c r="I4" s="1236"/>
      <c r="J4" s="1236"/>
      <c r="K4" s="1236"/>
      <c r="L4" s="1236"/>
      <c r="M4" s="1236"/>
      <c r="N4" s="1236"/>
      <c r="O4" s="1236"/>
      <c r="P4" s="1236"/>
      <c r="Q4" s="1236"/>
      <c r="R4" s="1236"/>
      <c r="S4" s="1236"/>
      <c r="T4" s="1236"/>
      <c r="U4" s="1236"/>
      <c r="V4" s="1236"/>
      <c r="W4" s="1236"/>
      <c r="X4" s="1236"/>
      <c r="Y4" s="1236"/>
      <c r="Z4" s="1236"/>
      <c r="AA4" s="1236"/>
      <c r="AB4" s="1236"/>
      <c r="AC4" s="1236"/>
      <c r="AD4" s="1236"/>
      <c r="AE4" s="1236"/>
      <c r="AF4" s="1236"/>
      <c r="AG4" s="1236"/>
      <c r="AH4" s="1236"/>
      <c r="AI4" s="1236"/>
      <c r="AJ4" s="1236"/>
      <c r="AK4" s="1236"/>
      <c r="AL4" s="1236"/>
      <c r="AM4" s="1236"/>
      <c r="AN4" s="1236"/>
      <c r="AO4" s="1236"/>
      <c r="AP4" s="1236"/>
      <c r="AQ4" s="1236"/>
      <c r="AR4" s="1236"/>
      <c r="AS4" s="1236"/>
      <c r="AT4" s="1236"/>
      <c r="AU4" s="1236"/>
      <c r="AV4" s="1236"/>
      <c r="AW4" s="1236"/>
      <c r="AX4" s="1236"/>
      <c r="AY4" s="1236"/>
      <c r="AZ4" s="1236"/>
      <c r="BA4" s="1236"/>
      <c r="BB4" s="1236"/>
      <c r="BC4" s="1236"/>
      <c r="BD4" s="1236"/>
      <c r="BE4" s="1236"/>
      <c r="BF4" s="1236"/>
      <c r="BG4" s="1236"/>
      <c r="BH4" s="1236"/>
      <c r="BI4" s="1236"/>
      <c r="BJ4" s="1236"/>
      <c r="BK4" s="1236"/>
      <c r="BL4" s="1236"/>
      <c r="BM4" s="1236"/>
      <c r="BN4" s="1236"/>
      <c r="BO4" s="1236"/>
      <c r="BP4" s="1236"/>
      <c r="BQ4" s="1236"/>
      <c r="BR4" s="1236"/>
      <c r="BS4" s="1236"/>
      <c r="BT4" s="1236"/>
      <c r="BU4" s="1236"/>
      <c r="BV4" s="1236"/>
      <c r="BW4" s="1236"/>
      <c r="BX4" s="1236"/>
      <c r="BY4" s="1236"/>
      <c r="BZ4" s="1236"/>
      <c r="CA4" s="1236"/>
      <c r="CB4" s="1236"/>
      <c r="CC4" s="1236"/>
      <c r="CD4" s="1236"/>
      <c r="CE4" s="1236"/>
      <c r="CF4" s="1236"/>
      <c r="CG4" s="1236"/>
      <c r="CH4" s="1236"/>
      <c r="CI4" s="1236"/>
      <c r="CJ4" s="1236"/>
      <c r="CK4" s="1236"/>
      <c r="CL4" s="1236"/>
      <c r="CM4" s="1236"/>
      <c r="CN4" s="1236"/>
      <c r="CO4" s="1236"/>
      <c r="CP4" s="1236"/>
      <c r="CQ4" s="1236"/>
      <c r="CR4" s="1236"/>
      <c r="CS4" s="1236"/>
      <c r="CT4" s="1236"/>
      <c r="CU4" s="1236"/>
      <c r="CV4" s="1236"/>
      <c r="CW4" s="1236"/>
      <c r="CX4" s="1236"/>
      <c r="CY4" s="1236"/>
      <c r="CZ4" s="1236"/>
      <c r="DA4" s="1236"/>
      <c r="DB4" s="1236"/>
      <c r="DC4" s="1236"/>
      <c r="DD4" s="1236"/>
      <c r="DE4" s="1236"/>
      <c r="DF4" s="279"/>
      <c r="DG4" s="279"/>
      <c r="DH4" s="279"/>
      <c r="DI4" s="279"/>
      <c r="DJ4" s="279"/>
      <c r="DK4" s="279"/>
      <c r="DL4" s="279"/>
      <c r="DM4" s="279"/>
      <c r="DN4" s="279"/>
      <c r="DO4" s="279"/>
      <c r="DP4" s="279"/>
      <c r="DQ4" s="279"/>
      <c r="DR4" s="279"/>
      <c r="DS4" s="279"/>
      <c r="DT4" s="279"/>
      <c r="DU4" s="279"/>
      <c r="DV4" s="279"/>
      <c r="DW4" s="279"/>
    </row>
    <row r="5" spans="1:143" s="278" customFormat="1" ht="13" x14ac:dyDescent="0.2">
      <c r="A5" s="1236"/>
      <c r="B5" s="1236"/>
      <c r="C5" s="1236"/>
      <c r="D5" s="1236"/>
      <c r="E5" s="1236"/>
      <c r="F5" s="1236"/>
      <c r="G5" s="1236"/>
      <c r="H5" s="1236"/>
      <c r="I5" s="1236"/>
      <c r="J5" s="1236"/>
      <c r="K5" s="1236"/>
      <c r="L5" s="1236"/>
      <c r="M5" s="1236"/>
      <c r="N5" s="1236"/>
      <c r="O5" s="1236"/>
      <c r="P5" s="1236"/>
      <c r="Q5" s="1236"/>
      <c r="R5" s="1236"/>
      <c r="S5" s="1236"/>
      <c r="T5" s="1236"/>
      <c r="U5" s="1236"/>
      <c r="V5" s="1236"/>
      <c r="W5" s="1236"/>
      <c r="X5" s="1236"/>
      <c r="Y5" s="1236"/>
      <c r="Z5" s="1236"/>
      <c r="AA5" s="1236"/>
      <c r="AB5" s="1236"/>
      <c r="AC5" s="1236"/>
      <c r="AD5" s="1236"/>
      <c r="AE5" s="1236"/>
      <c r="AF5" s="1236"/>
      <c r="AG5" s="1236"/>
      <c r="AH5" s="1236"/>
      <c r="AI5" s="1236"/>
      <c r="AJ5" s="1236"/>
      <c r="AK5" s="1236"/>
      <c r="AL5" s="1236"/>
      <c r="AM5" s="1236"/>
      <c r="AN5" s="1236"/>
      <c r="AO5" s="1236"/>
      <c r="AP5" s="1236"/>
      <c r="AQ5" s="1236"/>
      <c r="AR5" s="1236"/>
      <c r="AS5" s="1236"/>
      <c r="AT5" s="1236"/>
      <c r="AU5" s="1236"/>
      <c r="AV5" s="1236"/>
      <c r="AW5" s="1236"/>
      <c r="AX5" s="1236"/>
      <c r="AY5" s="1236"/>
      <c r="AZ5" s="1236"/>
      <c r="BA5" s="1236"/>
      <c r="BB5" s="1236"/>
      <c r="BC5" s="1236"/>
      <c r="BD5" s="1236"/>
      <c r="BE5" s="1236"/>
      <c r="BF5" s="1236"/>
      <c r="BG5" s="1236"/>
      <c r="BH5" s="1236"/>
      <c r="BI5" s="1236"/>
      <c r="BJ5" s="1236"/>
      <c r="BK5" s="1236"/>
      <c r="BL5" s="1236"/>
      <c r="BM5" s="1236"/>
      <c r="BN5" s="1236"/>
      <c r="BO5" s="1236"/>
      <c r="BP5" s="1236"/>
      <c r="BQ5" s="1236"/>
      <c r="BR5" s="1236"/>
      <c r="BS5" s="1236"/>
      <c r="BT5" s="1236"/>
      <c r="BU5" s="1236"/>
      <c r="BV5" s="1236"/>
      <c r="BW5" s="1236"/>
      <c r="BX5" s="1236"/>
      <c r="BY5" s="1236"/>
      <c r="BZ5" s="1236"/>
      <c r="CA5" s="1236"/>
      <c r="CB5" s="1236"/>
      <c r="CC5" s="1236"/>
      <c r="CD5" s="1236"/>
      <c r="CE5" s="1236"/>
      <c r="CF5" s="1236"/>
      <c r="CG5" s="1236"/>
      <c r="CH5" s="1236"/>
      <c r="CI5" s="1236"/>
      <c r="CJ5" s="1236"/>
      <c r="CK5" s="1236"/>
      <c r="CL5" s="1236"/>
      <c r="CM5" s="1236"/>
      <c r="CN5" s="1236"/>
      <c r="CO5" s="1236"/>
      <c r="CP5" s="1236"/>
      <c r="CQ5" s="1236"/>
      <c r="CR5" s="1236"/>
      <c r="CS5" s="1236"/>
      <c r="CT5" s="1236"/>
      <c r="CU5" s="1236"/>
      <c r="CV5" s="1236"/>
      <c r="CW5" s="1236"/>
      <c r="CX5" s="1236"/>
      <c r="CY5" s="1236"/>
      <c r="CZ5" s="1236"/>
      <c r="DA5" s="1236"/>
      <c r="DB5" s="1236"/>
      <c r="DC5" s="1236"/>
      <c r="DD5" s="1236"/>
      <c r="DE5" s="1236"/>
      <c r="DF5" s="279"/>
      <c r="DG5" s="279"/>
      <c r="DH5" s="279"/>
      <c r="DI5" s="279"/>
      <c r="DJ5" s="279"/>
      <c r="DK5" s="279"/>
      <c r="DL5" s="279"/>
      <c r="DM5" s="279"/>
      <c r="DN5" s="279"/>
      <c r="DO5" s="279"/>
      <c r="DP5" s="279"/>
      <c r="DQ5" s="279"/>
      <c r="DR5" s="279"/>
      <c r="DS5" s="279"/>
      <c r="DT5" s="279"/>
      <c r="DU5" s="279"/>
      <c r="DV5" s="279"/>
      <c r="DW5" s="279"/>
    </row>
    <row r="6" spans="1:143" s="278" customFormat="1" ht="13" x14ac:dyDescent="0.2">
      <c r="A6" s="1236"/>
      <c r="B6" s="1236"/>
      <c r="C6" s="1236"/>
      <c r="D6" s="1236"/>
      <c r="E6" s="1236"/>
      <c r="F6" s="1236"/>
      <c r="G6" s="1236"/>
      <c r="H6" s="1236"/>
      <c r="I6" s="1236"/>
      <c r="J6" s="1236"/>
      <c r="K6" s="1236"/>
      <c r="L6" s="1236"/>
      <c r="M6" s="1236"/>
      <c r="N6" s="1236"/>
      <c r="O6" s="1236"/>
      <c r="P6" s="1236"/>
      <c r="Q6" s="1236"/>
      <c r="R6" s="1236"/>
      <c r="S6" s="1236"/>
      <c r="T6" s="1236"/>
      <c r="U6" s="1236"/>
      <c r="V6" s="1236"/>
      <c r="W6" s="1236"/>
      <c r="X6" s="1236"/>
      <c r="Y6" s="1236"/>
      <c r="Z6" s="1236"/>
      <c r="AA6" s="1236"/>
      <c r="AB6" s="1236"/>
      <c r="AC6" s="1236"/>
      <c r="AD6" s="1236"/>
      <c r="AE6" s="1236"/>
      <c r="AF6" s="1236"/>
      <c r="AG6" s="1236"/>
      <c r="AH6" s="1236"/>
      <c r="AI6" s="1236"/>
      <c r="AJ6" s="1236"/>
      <c r="AK6" s="1236"/>
      <c r="AL6" s="1236"/>
      <c r="AM6" s="1236"/>
      <c r="AN6" s="1236"/>
      <c r="AO6" s="1236"/>
      <c r="AP6" s="1236"/>
      <c r="AQ6" s="1236"/>
      <c r="AR6" s="1236"/>
      <c r="AS6" s="1236"/>
      <c r="AT6" s="1236"/>
      <c r="AU6" s="1236"/>
      <c r="AV6" s="1236"/>
      <c r="AW6" s="1236"/>
      <c r="AX6" s="1236"/>
      <c r="AY6" s="1236"/>
      <c r="AZ6" s="1236"/>
      <c r="BA6" s="1236"/>
      <c r="BB6" s="1236"/>
      <c r="BC6" s="1236"/>
      <c r="BD6" s="1236"/>
      <c r="BE6" s="1236"/>
      <c r="BF6" s="1236"/>
      <c r="BG6" s="1236"/>
      <c r="BH6" s="1236"/>
      <c r="BI6" s="1236"/>
      <c r="BJ6" s="1236"/>
      <c r="BK6" s="1236"/>
      <c r="BL6" s="1236"/>
      <c r="BM6" s="1236"/>
      <c r="BN6" s="1236"/>
      <c r="BO6" s="1236"/>
      <c r="BP6" s="1236"/>
      <c r="BQ6" s="1236"/>
      <c r="BR6" s="1236"/>
      <c r="BS6" s="1236"/>
      <c r="BT6" s="1236"/>
      <c r="BU6" s="1236"/>
      <c r="BV6" s="1236"/>
      <c r="BW6" s="1236"/>
      <c r="BX6" s="1236"/>
      <c r="BY6" s="1236"/>
      <c r="BZ6" s="1236"/>
      <c r="CA6" s="1236"/>
      <c r="CB6" s="1236"/>
      <c r="CC6" s="1236"/>
      <c r="CD6" s="1236"/>
      <c r="CE6" s="1236"/>
      <c r="CF6" s="1236"/>
      <c r="CG6" s="1236"/>
      <c r="CH6" s="1236"/>
      <c r="CI6" s="1236"/>
      <c r="CJ6" s="1236"/>
      <c r="CK6" s="1236"/>
      <c r="CL6" s="1236"/>
      <c r="CM6" s="1236"/>
      <c r="CN6" s="1236"/>
      <c r="CO6" s="1236"/>
      <c r="CP6" s="1236"/>
      <c r="CQ6" s="1236"/>
      <c r="CR6" s="1236"/>
      <c r="CS6" s="1236"/>
      <c r="CT6" s="1236"/>
      <c r="CU6" s="1236"/>
      <c r="CV6" s="1236"/>
      <c r="CW6" s="1236"/>
      <c r="CX6" s="1236"/>
      <c r="CY6" s="1236"/>
      <c r="CZ6" s="1236"/>
      <c r="DA6" s="1236"/>
      <c r="DB6" s="1236"/>
      <c r="DC6" s="1236"/>
      <c r="DD6" s="1236"/>
      <c r="DE6" s="1236"/>
      <c r="DF6" s="279"/>
      <c r="DG6" s="279"/>
      <c r="DH6" s="279"/>
      <c r="DI6" s="279"/>
      <c r="DJ6" s="279"/>
      <c r="DK6" s="279"/>
      <c r="DL6" s="279"/>
      <c r="DM6" s="279"/>
      <c r="DN6" s="279"/>
      <c r="DO6" s="279"/>
      <c r="DP6" s="279"/>
      <c r="DQ6" s="279"/>
      <c r="DR6" s="279"/>
      <c r="DS6" s="279"/>
      <c r="DT6" s="279"/>
      <c r="DU6" s="279"/>
      <c r="DV6" s="279"/>
      <c r="DW6" s="279"/>
    </row>
    <row r="7" spans="1:143" s="278" customFormat="1" ht="13" x14ac:dyDescent="0.2">
      <c r="A7" s="1236"/>
      <c r="B7" s="1236"/>
      <c r="C7" s="1236"/>
      <c r="D7" s="1236"/>
      <c r="E7" s="1236"/>
      <c r="F7" s="1236"/>
      <c r="G7" s="1236"/>
      <c r="H7" s="1236"/>
      <c r="I7" s="1236"/>
      <c r="J7" s="1236"/>
      <c r="K7" s="1236"/>
      <c r="L7" s="1236"/>
      <c r="M7" s="1236"/>
      <c r="N7" s="1236"/>
      <c r="O7" s="1236"/>
      <c r="P7" s="1236"/>
      <c r="Q7" s="1236"/>
      <c r="R7" s="1236"/>
      <c r="S7" s="1236"/>
      <c r="T7" s="1236"/>
      <c r="U7" s="1236"/>
      <c r="V7" s="1236"/>
      <c r="W7" s="1236"/>
      <c r="X7" s="1236"/>
      <c r="Y7" s="1236"/>
      <c r="Z7" s="1236"/>
      <c r="AA7" s="1236"/>
      <c r="AB7" s="1236"/>
      <c r="AC7" s="1236"/>
      <c r="AD7" s="1236"/>
      <c r="AE7" s="1236"/>
      <c r="AF7" s="1236"/>
      <c r="AG7" s="1236"/>
      <c r="AH7" s="1236"/>
      <c r="AI7" s="1236"/>
      <c r="AJ7" s="1236"/>
      <c r="AK7" s="1236"/>
      <c r="AL7" s="1236"/>
      <c r="AM7" s="1236"/>
      <c r="AN7" s="1236"/>
      <c r="AO7" s="1236"/>
      <c r="AP7" s="1236"/>
      <c r="AQ7" s="1236"/>
      <c r="AR7" s="1236"/>
      <c r="AS7" s="1236"/>
      <c r="AT7" s="1236"/>
      <c r="AU7" s="1236"/>
      <c r="AV7" s="1236"/>
      <c r="AW7" s="1236"/>
      <c r="AX7" s="1236"/>
      <c r="AY7" s="1236"/>
      <c r="AZ7" s="1236"/>
      <c r="BA7" s="1236"/>
      <c r="BB7" s="1236"/>
      <c r="BC7" s="1236"/>
      <c r="BD7" s="1236"/>
      <c r="BE7" s="1236"/>
      <c r="BF7" s="1236"/>
      <c r="BG7" s="1236"/>
      <c r="BH7" s="1236"/>
      <c r="BI7" s="1236"/>
      <c r="BJ7" s="1236"/>
      <c r="BK7" s="1236"/>
      <c r="BL7" s="1236"/>
      <c r="BM7" s="1236"/>
      <c r="BN7" s="1236"/>
      <c r="BO7" s="1236"/>
      <c r="BP7" s="1236"/>
      <c r="BQ7" s="1236"/>
      <c r="BR7" s="1236"/>
      <c r="BS7" s="1236"/>
      <c r="BT7" s="1236"/>
      <c r="BU7" s="1236"/>
      <c r="BV7" s="1236"/>
      <c r="BW7" s="1236"/>
      <c r="BX7" s="1236"/>
      <c r="BY7" s="1236"/>
      <c r="BZ7" s="1236"/>
      <c r="CA7" s="1236"/>
      <c r="CB7" s="1236"/>
      <c r="CC7" s="1236"/>
      <c r="CD7" s="1236"/>
      <c r="CE7" s="1236"/>
      <c r="CF7" s="1236"/>
      <c r="CG7" s="1236"/>
      <c r="CH7" s="1236"/>
      <c r="CI7" s="1236"/>
      <c r="CJ7" s="1236"/>
      <c r="CK7" s="1236"/>
      <c r="CL7" s="1236"/>
      <c r="CM7" s="1236"/>
      <c r="CN7" s="1236"/>
      <c r="CO7" s="1236"/>
      <c r="CP7" s="1236"/>
      <c r="CQ7" s="1236"/>
      <c r="CR7" s="1236"/>
      <c r="CS7" s="1236"/>
      <c r="CT7" s="1236"/>
      <c r="CU7" s="1236"/>
      <c r="CV7" s="1236"/>
      <c r="CW7" s="1236"/>
      <c r="CX7" s="1236"/>
      <c r="CY7" s="1236"/>
      <c r="CZ7" s="1236"/>
      <c r="DA7" s="1236"/>
      <c r="DB7" s="1236"/>
      <c r="DC7" s="1236"/>
      <c r="DD7" s="1236"/>
      <c r="DE7" s="1236"/>
      <c r="DF7" s="279"/>
      <c r="DG7" s="279"/>
      <c r="DH7" s="279"/>
      <c r="DI7" s="279"/>
      <c r="DJ7" s="279"/>
      <c r="DK7" s="279"/>
      <c r="DL7" s="279"/>
      <c r="DM7" s="279"/>
      <c r="DN7" s="279"/>
      <c r="DO7" s="279"/>
      <c r="DP7" s="279"/>
      <c r="DQ7" s="279"/>
      <c r="DR7" s="279"/>
      <c r="DS7" s="279"/>
      <c r="DT7" s="279"/>
      <c r="DU7" s="279"/>
      <c r="DV7" s="279"/>
      <c r="DW7" s="279"/>
    </row>
    <row r="8" spans="1:143" s="278" customFormat="1" ht="13" x14ac:dyDescent="0.2">
      <c r="A8" s="1236"/>
      <c r="B8" s="1236"/>
      <c r="C8" s="1236"/>
      <c r="D8" s="1236"/>
      <c r="E8" s="1236"/>
      <c r="F8" s="1236"/>
      <c r="G8" s="1236"/>
      <c r="H8" s="1236"/>
      <c r="I8" s="1236"/>
      <c r="J8" s="1236"/>
      <c r="K8" s="1236"/>
      <c r="L8" s="1236"/>
      <c r="M8" s="1236"/>
      <c r="N8" s="1236"/>
      <c r="O8" s="1236"/>
      <c r="P8" s="1236"/>
      <c r="Q8" s="1236"/>
      <c r="R8" s="1236"/>
      <c r="S8" s="1236"/>
      <c r="T8" s="1236"/>
      <c r="U8" s="1236"/>
      <c r="V8" s="1236"/>
      <c r="W8" s="1236"/>
      <c r="X8" s="1236"/>
      <c r="Y8" s="1236"/>
      <c r="Z8" s="1236"/>
      <c r="AA8" s="1236"/>
      <c r="AB8" s="1236"/>
      <c r="AC8" s="1236"/>
      <c r="AD8" s="1236"/>
      <c r="AE8" s="1236"/>
      <c r="AF8" s="1236"/>
      <c r="AG8" s="1236"/>
      <c r="AH8" s="1236"/>
      <c r="AI8" s="1236"/>
      <c r="AJ8" s="1236"/>
      <c r="AK8" s="1236"/>
      <c r="AL8" s="1236"/>
      <c r="AM8" s="1236"/>
      <c r="AN8" s="1236"/>
      <c r="AO8" s="1236"/>
      <c r="AP8" s="1236"/>
      <c r="AQ8" s="1236"/>
      <c r="AR8" s="1236"/>
      <c r="AS8" s="1236"/>
      <c r="AT8" s="1236"/>
      <c r="AU8" s="1236"/>
      <c r="AV8" s="1236"/>
      <c r="AW8" s="1236"/>
      <c r="AX8" s="1236"/>
      <c r="AY8" s="1236"/>
      <c r="AZ8" s="1236"/>
      <c r="BA8" s="1236"/>
      <c r="BB8" s="1236"/>
      <c r="BC8" s="1236"/>
      <c r="BD8" s="1236"/>
      <c r="BE8" s="1236"/>
      <c r="BF8" s="1236"/>
      <c r="BG8" s="1236"/>
      <c r="BH8" s="1236"/>
      <c r="BI8" s="1236"/>
      <c r="BJ8" s="1236"/>
      <c r="BK8" s="1236"/>
      <c r="BL8" s="1236"/>
      <c r="BM8" s="1236"/>
      <c r="BN8" s="1236"/>
      <c r="BO8" s="1236"/>
      <c r="BP8" s="1236"/>
      <c r="BQ8" s="1236"/>
      <c r="BR8" s="1236"/>
      <c r="BS8" s="1236"/>
      <c r="BT8" s="1236"/>
      <c r="BU8" s="1236"/>
      <c r="BV8" s="1236"/>
      <c r="BW8" s="1236"/>
      <c r="BX8" s="1236"/>
      <c r="BY8" s="1236"/>
      <c r="BZ8" s="1236"/>
      <c r="CA8" s="1236"/>
      <c r="CB8" s="1236"/>
      <c r="CC8" s="1236"/>
      <c r="CD8" s="1236"/>
      <c r="CE8" s="1236"/>
      <c r="CF8" s="1236"/>
      <c r="CG8" s="1236"/>
      <c r="CH8" s="1236"/>
      <c r="CI8" s="1236"/>
      <c r="CJ8" s="1236"/>
      <c r="CK8" s="1236"/>
      <c r="CL8" s="1236"/>
      <c r="CM8" s="1236"/>
      <c r="CN8" s="1236"/>
      <c r="CO8" s="1236"/>
      <c r="CP8" s="1236"/>
      <c r="CQ8" s="1236"/>
      <c r="CR8" s="1236"/>
      <c r="CS8" s="1236"/>
      <c r="CT8" s="1236"/>
      <c r="CU8" s="1236"/>
      <c r="CV8" s="1236"/>
      <c r="CW8" s="1236"/>
      <c r="CX8" s="1236"/>
      <c r="CY8" s="1236"/>
      <c r="CZ8" s="1236"/>
      <c r="DA8" s="1236"/>
      <c r="DB8" s="1236"/>
      <c r="DC8" s="1236"/>
      <c r="DD8" s="1236"/>
      <c r="DE8" s="1236"/>
      <c r="DF8" s="279"/>
      <c r="DG8" s="279"/>
      <c r="DH8" s="279"/>
      <c r="DI8" s="279"/>
      <c r="DJ8" s="279"/>
      <c r="DK8" s="279"/>
      <c r="DL8" s="279"/>
      <c r="DM8" s="279"/>
      <c r="DN8" s="279"/>
      <c r="DO8" s="279"/>
      <c r="DP8" s="279"/>
      <c r="DQ8" s="279"/>
      <c r="DR8" s="279"/>
      <c r="DS8" s="279"/>
      <c r="DT8" s="279"/>
      <c r="DU8" s="279"/>
      <c r="DV8" s="279"/>
      <c r="DW8" s="279"/>
    </row>
    <row r="9" spans="1:143" s="278" customFormat="1" ht="13" x14ac:dyDescent="0.2">
      <c r="A9" s="1236"/>
      <c r="B9" s="1236"/>
      <c r="C9" s="1236"/>
      <c r="D9" s="1236"/>
      <c r="E9" s="1236"/>
      <c r="F9" s="1236"/>
      <c r="G9" s="1236"/>
      <c r="H9" s="1236"/>
      <c r="I9" s="1236"/>
      <c r="J9" s="1236"/>
      <c r="K9" s="1236"/>
      <c r="L9" s="1236"/>
      <c r="M9" s="1236"/>
      <c r="N9" s="1236"/>
      <c r="O9" s="1236"/>
      <c r="P9" s="1236"/>
      <c r="Q9" s="1236"/>
      <c r="R9" s="1236"/>
      <c r="S9" s="1236"/>
      <c r="T9" s="1236"/>
      <c r="U9" s="1236"/>
      <c r="V9" s="1236"/>
      <c r="W9" s="1236"/>
      <c r="X9" s="1236"/>
      <c r="Y9" s="1236"/>
      <c r="Z9" s="1236"/>
      <c r="AA9" s="1236"/>
      <c r="AB9" s="1236"/>
      <c r="AC9" s="1236"/>
      <c r="AD9" s="1236"/>
      <c r="AE9" s="1236"/>
      <c r="AF9" s="1236"/>
      <c r="AG9" s="1236"/>
      <c r="AH9" s="1236"/>
      <c r="AI9" s="1236"/>
      <c r="AJ9" s="1236"/>
      <c r="AK9" s="1236"/>
      <c r="AL9" s="1236"/>
      <c r="AM9" s="1236"/>
      <c r="AN9" s="1236"/>
      <c r="AO9" s="1236"/>
      <c r="AP9" s="1236"/>
      <c r="AQ9" s="1236"/>
      <c r="AR9" s="1236"/>
      <c r="AS9" s="1236"/>
      <c r="AT9" s="1236"/>
      <c r="AU9" s="1236"/>
      <c r="AV9" s="1236"/>
      <c r="AW9" s="1236"/>
      <c r="AX9" s="1236"/>
      <c r="AY9" s="1236"/>
      <c r="AZ9" s="1236"/>
      <c r="BA9" s="1236"/>
      <c r="BB9" s="1236"/>
      <c r="BC9" s="1236"/>
      <c r="BD9" s="1236"/>
      <c r="BE9" s="1236"/>
      <c r="BF9" s="1236"/>
      <c r="BG9" s="1236"/>
      <c r="BH9" s="1236"/>
      <c r="BI9" s="1236"/>
      <c r="BJ9" s="1236"/>
      <c r="BK9" s="1236"/>
      <c r="BL9" s="1236"/>
      <c r="BM9" s="1236"/>
      <c r="BN9" s="1236"/>
      <c r="BO9" s="1236"/>
      <c r="BP9" s="1236"/>
      <c r="BQ9" s="1236"/>
      <c r="BR9" s="1236"/>
      <c r="BS9" s="1236"/>
      <c r="BT9" s="1236"/>
      <c r="BU9" s="1236"/>
      <c r="BV9" s="1236"/>
      <c r="BW9" s="1236"/>
      <c r="BX9" s="1236"/>
      <c r="BY9" s="1236"/>
      <c r="BZ9" s="1236"/>
      <c r="CA9" s="1236"/>
      <c r="CB9" s="1236"/>
      <c r="CC9" s="1236"/>
      <c r="CD9" s="1236"/>
      <c r="CE9" s="1236"/>
      <c r="CF9" s="1236"/>
      <c r="CG9" s="1236"/>
      <c r="CH9" s="1236"/>
      <c r="CI9" s="1236"/>
      <c r="CJ9" s="1236"/>
      <c r="CK9" s="1236"/>
      <c r="CL9" s="1236"/>
      <c r="CM9" s="1236"/>
      <c r="CN9" s="1236"/>
      <c r="CO9" s="1236"/>
      <c r="CP9" s="1236"/>
      <c r="CQ9" s="1236"/>
      <c r="CR9" s="1236"/>
      <c r="CS9" s="1236"/>
      <c r="CT9" s="1236"/>
      <c r="CU9" s="1236"/>
      <c r="CV9" s="1236"/>
      <c r="CW9" s="1236"/>
      <c r="CX9" s="1236"/>
      <c r="CY9" s="1236"/>
      <c r="CZ9" s="1236"/>
      <c r="DA9" s="1236"/>
      <c r="DB9" s="1236"/>
      <c r="DC9" s="1236"/>
      <c r="DD9" s="1236"/>
      <c r="DE9" s="1236"/>
      <c r="DF9" s="279"/>
      <c r="DG9" s="279"/>
      <c r="DH9" s="279"/>
      <c r="DI9" s="279"/>
      <c r="DJ9" s="279"/>
      <c r="DK9" s="279"/>
      <c r="DL9" s="279"/>
      <c r="DM9" s="279"/>
      <c r="DN9" s="279"/>
      <c r="DO9" s="279"/>
      <c r="DP9" s="279"/>
      <c r="DQ9" s="279"/>
      <c r="DR9" s="279"/>
      <c r="DS9" s="279"/>
      <c r="DT9" s="279"/>
      <c r="DU9" s="279"/>
      <c r="DV9" s="279"/>
      <c r="DW9" s="279"/>
    </row>
    <row r="10" spans="1:143" s="278" customFormat="1" ht="13" x14ac:dyDescent="0.2">
      <c r="A10" s="1236"/>
      <c r="B10" s="1236"/>
      <c r="C10" s="1236"/>
      <c r="D10" s="1236"/>
      <c r="E10" s="1236"/>
      <c r="F10" s="1236"/>
      <c r="G10" s="1236"/>
      <c r="H10" s="1236"/>
      <c r="I10" s="1236"/>
      <c r="J10" s="1236"/>
      <c r="K10" s="1236"/>
      <c r="L10" s="1236"/>
      <c r="M10" s="1236"/>
      <c r="N10" s="1236"/>
      <c r="O10" s="1236"/>
      <c r="P10" s="1236"/>
      <c r="Q10" s="1236"/>
      <c r="R10" s="1236"/>
      <c r="S10" s="1236"/>
      <c r="T10" s="1236"/>
      <c r="U10" s="1236"/>
      <c r="V10" s="1236"/>
      <c r="W10" s="1236"/>
      <c r="X10" s="1236"/>
      <c r="Y10" s="1236"/>
      <c r="Z10" s="1236"/>
      <c r="AA10" s="1236"/>
      <c r="AB10" s="1236"/>
      <c r="AC10" s="1236"/>
      <c r="AD10" s="1236"/>
      <c r="AE10" s="1236"/>
      <c r="AF10" s="1236"/>
      <c r="AG10" s="1236"/>
      <c r="AH10" s="1236"/>
      <c r="AI10" s="1236"/>
      <c r="AJ10" s="1236"/>
      <c r="AK10" s="1236"/>
      <c r="AL10" s="1236"/>
      <c r="AM10" s="1236"/>
      <c r="AN10" s="1236"/>
      <c r="AO10" s="1236"/>
      <c r="AP10" s="1236"/>
      <c r="AQ10" s="1236"/>
      <c r="AR10" s="1236"/>
      <c r="AS10" s="1236"/>
      <c r="AT10" s="1236"/>
      <c r="AU10" s="1236"/>
      <c r="AV10" s="1236"/>
      <c r="AW10" s="1236"/>
      <c r="AX10" s="1236"/>
      <c r="AY10" s="1236"/>
      <c r="AZ10" s="1236"/>
      <c r="BA10" s="1236"/>
      <c r="BB10" s="1236"/>
      <c r="BC10" s="1236"/>
      <c r="BD10" s="1236"/>
      <c r="BE10" s="1236"/>
      <c r="BF10" s="1236"/>
      <c r="BG10" s="1236"/>
      <c r="BH10" s="1236"/>
      <c r="BI10" s="1236"/>
      <c r="BJ10" s="1236"/>
      <c r="BK10" s="1236"/>
      <c r="BL10" s="1236"/>
      <c r="BM10" s="1236"/>
      <c r="BN10" s="1236"/>
      <c r="BO10" s="1236"/>
      <c r="BP10" s="1236"/>
      <c r="BQ10" s="1236"/>
      <c r="BR10" s="1236"/>
      <c r="BS10" s="1236"/>
      <c r="BT10" s="1236"/>
      <c r="BU10" s="1236"/>
      <c r="BV10" s="1236"/>
      <c r="BW10" s="1236"/>
      <c r="BX10" s="1236"/>
      <c r="BY10" s="1236"/>
      <c r="BZ10" s="1236"/>
      <c r="CA10" s="1236"/>
      <c r="CB10" s="1236"/>
      <c r="CC10" s="1236"/>
      <c r="CD10" s="1236"/>
      <c r="CE10" s="1236"/>
      <c r="CF10" s="1236"/>
      <c r="CG10" s="1236"/>
      <c r="CH10" s="1236"/>
      <c r="CI10" s="1236"/>
      <c r="CJ10" s="1236"/>
      <c r="CK10" s="1236"/>
      <c r="CL10" s="1236"/>
      <c r="CM10" s="1236"/>
      <c r="CN10" s="1236"/>
      <c r="CO10" s="1236"/>
      <c r="CP10" s="1236"/>
      <c r="CQ10" s="1236"/>
      <c r="CR10" s="1236"/>
      <c r="CS10" s="1236"/>
      <c r="CT10" s="1236"/>
      <c r="CU10" s="1236"/>
      <c r="CV10" s="1236"/>
      <c r="CW10" s="1236"/>
      <c r="CX10" s="1236"/>
      <c r="CY10" s="1236"/>
      <c r="CZ10" s="1236"/>
      <c r="DA10" s="1236"/>
      <c r="DB10" s="1236"/>
      <c r="DC10" s="1236"/>
      <c r="DD10" s="1236"/>
      <c r="DE10" s="1236"/>
      <c r="DF10" s="279"/>
      <c r="DG10" s="279"/>
      <c r="DH10" s="279"/>
      <c r="DI10" s="279"/>
      <c r="DJ10" s="279"/>
      <c r="DK10" s="279"/>
      <c r="DL10" s="279"/>
      <c r="DM10" s="279"/>
      <c r="DN10" s="279"/>
      <c r="DO10" s="279"/>
      <c r="DP10" s="279"/>
      <c r="DQ10" s="279"/>
      <c r="DR10" s="279"/>
      <c r="DS10" s="279"/>
      <c r="DT10" s="279"/>
      <c r="DU10" s="279"/>
      <c r="DV10" s="279"/>
      <c r="DW10" s="279"/>
      <c r="EM10" s="278" t="s">
        <v>589</v>
      </c>
    </row>
    <row r="11" spans="1:143" s="278" customFormat="1" ht="13" x14ac:dyDescent="0.2">
      <c r="A11" s="1236"/>
      <c r="B11" s="1236"/>
      <c r="C11" s="1236"/>
      <c r="D11" s="1236"/>
      <c r="E11" s="1236"/>
      <c r="F11" s="1236"/>
      <c r="G11" s="1236"/>
      <c r="H11" s="1236"/>
      <c r="I11" s="1236"/>
      <c r="J11" s="1236"/>
      <c r="K11" s="1236"/>
      <c r="L11" s="1236"/>
      <c r="M11" s="1236"/>
      <c r="N11" s="1236"/>
      <c r="O11" s="1236"/>
      <c r="P11" s="1236"/>
      <c r="Q11" s="1236"/>
      <c r="R11" s="1236"/>
      <c r="S11" s="1236"/>
      <c r="T11" s="1236"/>
      <c r="U11" s="1236"/>
      <c r="V11" s="1236"/>
      <c r="W11" s="1236"/>
      <c r="X11" s="1236"/>
      <c r="Y11" s="1236"/>
      <c r="Z11" s="1236"/>
      <c r="AA11" s="1236"/>
      <c r="AB11" s="1236"/>
      <c r="AC11" s="1236"/>
      <c r="AD11" s="1236"/>
      <c r="AE11" s="1236"/>
      <c r="AF11" s="1236"/>
      <c r="AG11" s="1236"/>
      <c r="AH11" s="1236"/>
      <c r="AI11" s="1236"/>
      <c r="AJ11" s="1236"/>
      <c r="AK11" s="1236"/>
      <c r="AL11" s="1236"/>
      <c r="AM11" s="1236"/>
      <c r="AN11" s="1236"/>
      <c r="AO11" s="1236"/>
      <c r="AP11" s="1236"/>
      <c r="AQ11" s="1236"/>
      <c r="AR11" s="1236"/>
      <c r="AS11" s="1236"/>
      <c r="AT11" s="1236"/>
      <c r="AU11" s="1236"/>
      <c r="AV11" s="1236"/>
      <c r="AW11" s="1236"/>
      <c r="AX11" s="1236"/>
      <c r="AY11" s="1236"/>
      <c r="AZ11" s="1236"/>
      <c r="BA11" s="1236"/>
      <c r="BB11" s="1236"/>
      <c r="BC11" s="1236"/>
      <c r="BD11" s="1236"/>
      <c r="BE11" s="1236"/>
      <c r="BF11" s="1236"/>
      <c r="BG11" s="1236"/>
      <c r="BH11" s="1236"/>
      <c r="BI11" s="1236"/>
      <c r="BJ11" s="1236"/>
      <c r="BK11" s="1236"/>
      <c r="BL11" s="1236"/>
      <c r="BM11" s="1236"/>
      <c r="BN11" s="1236"/>
      <c r="BO11" s="1236"/>
      <c r="BP11" s="1236"/>
      <c r="BQ11" s="1236"/>
      <c r="BR11" s="1236"/>
      <c r="BS11" s="1236"/>
      <c r="BT11" s="1236"/>
      <c r="BU11" s="1236"/>
      <c r="BV11" s="1236"/>
      <c r="BW11" s="1236"/>
      <c r="BX11" s="1236"/>
      <c r="BY11" s="1236"/>
      <c r="BZ11" s="1236"/>
      <c r="CA11" s="1236"/>
      <c r="CB11" s="1236"/>
      <c r="CC11" s="1236"/>
      <c r="CD11" s="1236"/>
      <c r="CE11" s="1236"/>
      <c r="CF11" s="1236"/>
      <c r="CG11" s="1236"/>
      <c r="CH11" s="1236"/>
      <c r="CI11" s="1236"/>
      <c r="CJ11" s="1236"/>
      <c r="CK11" s="1236"/>
      <c r="CL11" s="1236"/>
      <c r="CM11" s="1236"/>
      <c r="CN11" s="1236"/>
      <c r="CO11" s="1236"/>
      <c r="CP11" s="1236"/>
      <c r="CQ11" s="1236"/>
      <c r="CR11" s="1236"/>
      <c r="CS11" s="1236"/>
      <c r="CT11" s="1236"/>
      <c r="CU11" s="1236"/>
      <c r="CV11" s="1236"/>
      <c r="CW11" s="1236"/>
      <c r="CX11" s="1236"/>
      <c r="CY11" s="1236"/>
      <c r="CZ11" s="1236"/>
      <c r="DA11" s="1236"/>
      <c r="DB11" s="1236"/>
      <c r="DC11" s="1236"/>
      <c r="DD11" s="1236"/>
      <c r="DE11" s="1236"/>
      <c r="DF11" s="279"/>
      <c r="DG11" s="279"/>
      <c r="DH11" s="279"/>
      <c r="DI11" s="279"/>
      <c r="DJ11" s="279"/>
      <c r="DK11" s="279"/>
      <c r="DL11" s="279"/>
      <c r="DM11" s="279"/>
      <c r="DN11" s="279"/>
      <c r="DO11" s="279"/>
      <c r="DP11" s="279"/>
      <c r="DQ11" s="279"/>
      <c r="DR11" s="279"/>
      <c r="DS11" s="279"/>
      <c r="DT11" s="279"/>
      <c r="DU11" s="279"/>
      <c r="DV11" s="279"/>
      <c r="DW11" s="279"/>
    </row>
    <row r="12" spans="1:143" s="278" customFormat="1" ht="13" x14ac:dyDescent="0.2">
      <c r="A12" s="1236"/>
      <c r="B12" s="1236"/>
      <c r="C12" s="1236"/>
      <c r="D12" s="1236"/>
      <c r="E12" s="1236"/>
      <c r="F12" s="1236"/>
      <c r="G12" s="1236"/>
      <c r="H12" s="1236"/>
      <c r="I12" s="1236"/>
      <c r="J12" s="1236"/>
      <c r="K12" s="1236"/>
      <c r="L12" s="1236"/>
      <c r="M12" s="1236"/>
      <c r="N12" s="1236"/>
      <c r="O12" s="1236"/>
      <c r="P12" s="1236"/>
      <c r="Q12" s="1236"/>
      <c r="R12" s="1236"/>
      <c r="S12" s="1236"/>
      <c r="T12" s="1236"/>
      <c r="U12" s="1236"/>
      <c r="V12" s="1236"/>
      <c r="W12" s="1236"/>
      <c r="X12" s="1236"/>
      <c r="Y12" s="1236"/>
      <c r="Z12" s="1236"/>
      <c r="AA12" s="1236"/>
      <c r="AB12" s="1236"/>
      <c r="AC12" s="1236"/>
      <c r="AD12" s="1236"/>
      <c r="AE12" s="1236"/>
      <c r="AF12" s="1236"/>
      <c r="AG12" s="1236"/>
      <c r="AH12" s="1236"/>
      <c r="AI12" s="1236"/>
      <c r="AJ12" s="1236"/>
      <c r="AK12" s="1236"/>
      <c r="AL12" s="1236"/>
      <c r="AM12" s="1236"/>
      <c r="AN12" s="1236"/>
      <c r="AO12" s="1236"/>
      <c r="AP12" s="1236"/>
      <c r="AQ12" s="1236"/>
      <c r="AR12" s="1236"/>
      <c r="AS12" s="1236"/>
      <c r="AT12" s="1236"/>
      <c r="AU12" s="1236"/>
      <c r="AV12" s="1236"/>
      <c r="AW12" s="1236"/>
      <c r="AX12" s="1236"/>
      <c r="AY12" s="1236"/>
      <c r="AZ12" s="1236"/>
      <c r="BA12" s="1236"/>
      <c r="BB12" s="1236"/>
      <c r="BC12" s="1236"/>
      <c r="BD12" s="1236"/>
      <c r="BE12" s="1236"/>
      <c r="BF12" s="1236"/>
      <c r="BG12" s="1236"/>
      <c r="BH12" s="1236"/>
      <c r="BI12" s="1236"/>
      <c r="BJ12" s="1236"/>
      <c r="BK12" s="1236"/>
      <c r="BL12" s="1236"/>
      <c r="BM12" s="1236"/>
      <c r="BN12" s="1236"/>
      <c r="BO12" s="1236"/>
      <c r="BP12" s="1236"/>
      <c r="BQ12" s="1236"/>
      <c r="BR12" s="1236"/>
      <c r="BS12" s="1236"/>
      <c r="BT12" s="1236"/>
      <c r="BU12" s="1236"/>
      <c r="BV12" s="1236"/>
      <c r="BW12" s="1236"/>
      <c r="BX12" s="1236"/>
      <c r="BY12" s="1236"/>
      <c r="BZ12" s="1236"/>
      <c r="CA12" s="1236"/>
      <c r="CB12" s="1236"/>
      <c r="CC12" s="1236"/>
      <c r="CD12" s="1236"/>
      <c r="CE12" s="1236"/>
      <c r="CF12" s="1236"/>
      <c r="CG12" s="1236"/>
      <c r="CH12" s="1236"/>
      <c r="CI12" s="1236"/>
      <c r="CJ12" s="1236"/>
      <c r="CK12" s="1236"/>
      <c r="CL12" s="1236"/>
      <c r="CM12" s="1236"/>
      <c r="CN12" s="1236"/>
      <c r="CO12" s="1236"/>
      <c r="CP12" s="1236"/>
      <c r="CQ12" s="1236"/>
      <c r="CR12" s="1236"/>
      <c r="CS12" s="1236"/>
      <c r="CT12" s="1236"/>
      <c r="CU12" s="1236"/>
      <c r="CV12" s="1236"/>
      <c r="CW12" s="1236"/>
      <c r="CX12" s="1236"/>
      <c r="CY12" s="1236"/>
      <c r="CZ12" s="1236"/>
      <c r="DA12" s="1236"/>
      <c r="DB12" s="1236"/>
      <c r="DC12" s="1236"/>
      <c r="DD12" s="1236"/>
      <c r="DE12" s="1236"/>
      <c r="DF12" s="279"/>
      <c r="DG12" s="279"/>
      <c r="DH12" s="279"/>
      <c r="DI12" s="279"/>
      <c r="DJ12" s="279"/>
      <c r="DK12" s="279"/>
      <c r="DL12" s="279"/>
      <c r="DM12" s="279"/>
      <c r="DN12" s="279"/>
      <c r="DO12" s="279"/>
      <c r="DP12" s="279"/>
      <c r="DQ12" s="279"/>
      <c r="DR12" s="279"/>
      <c r="DS12" s="279"/>
      <c r="DT12" s="279"/>
      <c r="DU12" s="279"/>
      <c r="DV12" s="279"/>
      <c r="DW12" s="279"/>
      <c r="EM12" s="278" t="s">
        <v>589</v>
      </c>
    </row>
    <row r="13" spans="1:143" s="278" customFormat="1" ht="13" x14ac:dyDescent="0.2">
      <c r="A13" s="1236"/>
      <c r="B13" s="1236"/>
      <c r="C13" s="1236"/>
      <c r="D13" s="1236"/>
      <c r="E13" s="1236"/>
      <c r="F13" s="1236"/>
      <c r="G13" s="1236"/>
      <c r="H13" s="1236"/>
      <c r="I13" s="1236"/>
      <c r="J13" s="1236"/>
      <c r="K13" s="1236"/>
      <c r="L13" s="1236"/>
      <c r="M13" s="1236"/>
      <c r="N13" s="1236"/>
      <c r="O13" s="1236"/>
      <c r="P13" s="1236"/>
      <c r="Q13" s="1236"/>
      <c r="R13" s="1236"/>
      <c r="S13" s="1236"/>
      <c r="T13" s="1236"/>
      <c r="U13" s="1236"/>
      <c r="V13" s="1236"/>
      <c r="W13" s="1236"/>
      <c r="X13" s="1236"/>
      <c r="Y13" s="1236"/>
      <c r="Z13" s="1236"/>
      <c r="AA13" s="1236"/>
      <c r="AB13" s="1236"/>
      <c r="AC13" s="1236"/>
      <c r="AD13" s="1236"/>
      <c r="AE13" s="1236"/>
      <c r="AF13" s="1236"/>
      <c r="AG13" s="1236"/>
      <c r="AH13" s="1236"/>
      <c r="AI13" s="1236"/>
      <c r="AJ13" s="1236"/>
      <c r="AK13" s="1236"/>
      <c r="AL13" s="1236"/>
      <c r="AM13" s="1236"/>
      <c r="AN13" s="1236"/>
      <c r="AO13" s="1236"/>
      <c r="AP13" s="1236"/>
      <c r="AQ13" s="1236"/>
      <c r="AR13" s="1236"/>
      <c r="AS13" s="1236"/>
      <c r="AT13" s="1236"/>
      <c r="AU13" s="1236"/>
      <c r="AV13" s="1236"/>
      <c r="AW13" s="1236"/>
      <c r="AX13" s="1236"/>
      <c r="AY13" s="1236"/>
      <c r="AZ13" s="1236"/>
      <c r="BA13" s="1236"/>
      <c r="BB13" s="1236"/>
      <c r="BC13" s="1236"/>
      <c r="BD13" s="1236"/>
      <c r="BE13" s="1236"/>
      <c r="BF13" s="1236"/>
      <c r="BG13" s="1236"/>
      <c r="BH13" s="1236"/>
      <c r="BI13" s="1236"/>
      <c r="BJ13" s="1236"/>
      <c r="BK13" s="1236"/>
      <c r="BL13" s="1236"/>
      <c r="BM13" s="1236"/>
      <c r="BN13" s="1236"/>
      <c r="BO13" s="1236"/>
      <c r="BP13" s="1236"/>
      <c r="BQ13" s="1236"/>
      <c r="BR13" s="1236"/>
      <c r="BS13" s="1236"/>
      <c r="BT13" s="1236"/>
      <c r="BU13" s="1236"/>
      <c r="BV13" s="1236"/>
      <c r="BW13" s="1236"/>
      <c r="BX13" s="1236"/>
      <c r="BY13" s="1236"/>
      <c r="BZ13" s="1236"/>
      <c r="CA13" s="1236"/>
      <c r="CB13" s="1236"/>
      <c r="CC13" s="1236"/>
      <c r="CD13" s="1236"/>
      <c r="CE13" s="1236"/>
      <c r="CF13" s="1236"/>
      <c r="CG13" s="1236"/>
      <c r="CH13" s="1236"/>
      <c r="CI13" s="1236"/>
      <c r="CJ13" s="1236"/>
      <c r="CK13" s="1236"/>
      <c r="CL13" s="1236"/>
      <c r="CM13" s="1236"/>
      <c r="CN13" s="1236"/>
      <c r="CO13" s="1236"/>
      <c r="CP13" s="1236"/>
      <c r="CQ13" s="1236"/>
      <c r="CR13" s="1236"/>
      <c r="CS13" s="1236"/>
      <c r="CT13" s="1236"/>
      <c r="CU13" s="1236"/>
      <c r="CV13" s="1236"/>
      <c r="CW13" s="1236"/>
      <c r="CX13" s="1236"/>
      <c r="CY13" s="1236"/>
      <c r="CZ13" s="1236"/>
      <c r="DA13" s="1236"/>
      <c r="DB13" s="1236"/>
      <c r="DC13" s="1236"/>
      <c r="DD13" s="1236"/>
      <c r="DE13" s="1236"/>
      <c r="DF13" s="279"/>
      <c r="DG13" s="279"/>
      <c r="DH13" s="279"/>
      <c r="DI13" s="279"/>
      <c r="DJ13" s="279"/>
      <c r="DK13" s="279"/>
      <c r="DL13" s="279"/>
      <c r="DM13" s="279"/>
      <c r="DN13" s="279"/>
      <c r="DO13" s="279"/>
      <c r="DP13" s="279"/>
      <c r="DQ13" s="279"/>
      <c r="DR13" s="279"/>
      <c r="DS13" s="279"/>
      <c r="DT13" s="279"/>
      <c r="DU13" s="279"/>
      <c r="DV13" s="279"/>
      <c r="DW13" s="279"/>
    </row>
    <row r="14" spans="1:143" s="278" customFormat="1" ht="13" x14ac:dyDescent="0.2">
      <c r="A14" s="1236"/>
      <c r="B14" s="1236"/>
      <c r="C14" s="1236"/>
      <c r="D14" s="1236"/>
      <c r="E14" s="1236"/>
      <c r="F14" s="1236"/>
      <c r="G14" s="1236"/>
      <c r="H14" s="1236"/>
      <c r="I14" s="1236"/>
      <c r="J14" s="1236"/>
      <c r="K14" s="1236"/>
      <c r="L14" s="1236"/>
      <c r="M14" s="1236"/>
      <c r="N14" s="1236"/>
      <c r="O14" s="1236"/>
      <c r="P14" s="1236"/>
      <c r="Q14" s="1236"/>
      <c r="R14" s="1236"/>
      <c r="S14" s="1236"/>
      <c r="T14" s="1236"/>
      <c r="U14" s="1236"/>
      <c r="V14" s="1236"/>
      <c r="W14" s="1236"/>
      <c r="X14" s="1236"/>
      <c r="Y14" s="1236"/>
      <c r="Z14" s="1236"/>
      <c r="AA14" s="1236"/>
      <c r="AB14" s="1236"/>
      <c r="AC14" s="1236"/>
      <c r="AD14" s="1236"/>
      <c r="AE14" s="1236"/>
      <c r="AF14" s="1236"/>
      <c r="AG14" s="1236"/>
      <c r="AH14" s="1236"/>
      <c r="AI14" s="1236"/>
      <c r="AJ14" s="1236"/>
      <c r="AK14" s="1236"/>
      <c r="AL14" s="1236"/>
      <c r="AM14" s="1236"/>
      <c r="AN14" s="1236"/>
      <c r="AO14" s="1236"/>
      <c r="AP14" s="1236"/>
      <c r="AQ14" s="1236"/>
      <c r="AR14" s="1236"/>
      <c r="AS14" s="1236"/>
      <c r="AT14" s="1236"/>
      <c r="AU14" s="1236"/>
      <c r="AV14" s="1236"/>
      <c r="AW14" s="1236"/>
      <c r="AX14" s="1236"/>
      <c r="AY14" s="1236"/>
      <c r="AZ14" s="1236"/>
      <c r="BA14" s="1236"/>
      <c r="BB14" s="1236"/>
      <c r="BC14" s="1236"/>
      <c r="BD14" s="1236"/>
      <c r="BE14" s="1236"/>
      <c r="BF14" s="1236"/>
      <c r="BG14" s="1236"/>
      <c r="BH14" s="1236"/>
      <c r="BI14" s="1236"/>
      <c r="BJ14" s="1236"/>
      <c r="BK14" s="1236"/>
      <c r="BL14" s="1236"/>
      <c r="BM14" s="1236"/>
      <c r="BN14" s="1236"/>
      <c r="BO14" s="1236"/>
      <c r="BP14" s="1236"/>
      <c r="BQ14" s="1236"/>
      <c r="BR14" s="1236"/>
      <c r="BS14" s="1236"/>
      <c r="BT14" s="1236"/>
      <c r="BU14" s="1236"/>
      <c r="BV14" s="1236"/>
      <c r="BW14" s="1236"/>
      <c r="BX14" s="1236"/>
      <c r="BY14" s="1236"/>
      <c r="BZ14" s="1236"/>
      <c r="CA14" s="1236"/>
      <c r="CB14" s="1236"/>
      <c r="CC14" s="1236"/>
      <c r="CD14" s="1236"/>
      <c r="CE14" s="1236"/>
      <c r="CF14" s="1236"/>
      <c r="CG14" s="1236"/>
      <c r="CH14" s="1236"/>
      <c r="CI14" s="1236"/>
      <c r="CJ14" s="1236"/>
      <c r="CK14" s="1236"/>
      <c r="CL14" s="1236"/>
      <c r="CM14" s="1236"/>
      <c r="CN14" s="1236"/>
      <c r="CO14" s="1236"/>
      <c r="CP14" s="1236"/>
      <c r="CQ14" s="1236"/>
      <c r="CR14" s="1236"/>
      <c r="CS14" s="1236"/>
      <c r="CT14" s="1236"/>
      <c r="CU14" s="1236"/>
      <c r="CV14" s="1236"/>
      <c r="CW14" s="1236"/>
      <c r="CX14" s="1236"/>
      <c r="CY14" s="1236"/>
      <c r="CZ14" s="1236"/>
      <c r="DA14" s="1236"/>
      <c r="DB14" s="1236"/>
      <c r="DC14" s="1236"/>
      <c r="DD14" s="1236"/>
      <c r="DE14" s="1236"/>
      <c r="DF14" s="279"/>
      <c r="DG14" s="279"/>
      <c r="DH14" s="279"/>
      <c r="DI14" s="279"/>
      <c r="DJ14" s="279"/>
      <c r="DK14" s="279"/>
      <c r="DL14" s="279"/>
      <c r="DM14" s="279"/>
      <c r="DN14" s="279"/>
      <c r="DO14" s="279"/>
      <c r="DP14" s="279"/>
      <c r="DQ14" s="279"/>
      <c r="DR14" s="279"/>
      <c r="DS14" s="279"/>
      <c r="DT14" s="279"/>
      <c r="DU14" s="279"/>
      <c r="DV14" s="279"/>
      <c r="DW14" s="279"/>
    </row>
    <row r="15" spans="1:143" s="278" customFormat="1" ht="13" x14ac:dyDescent="0.2">
      <c r="A15" s="1235"/>
      <c r="B15" s="1236"/>
      <c r="C15" s="1236"/>
      <c r="D15" s="1236"/>
      <c r="E15" s="1236"/>
      <c r="F15" s="1236"/>
      <c r="G15" s="1236"/>
      <c r="H15" s="1236"/>
      <c r="I15" s="1236"/>
      <c r="J15" s="1236"/>
      <c r="K15" s="1236"/>
      <c r="L15" s="1236"/>
      <c r="M15" s="1236"/>
      <c r="N15" s="1236"/>
      <c r="O15" s="1236"/>
      <c r="P15" s="1236"/>
      <c r="Q15" s="1236"/>
      <c r="R15" s="1236"/>
      <c r="S15" s="1236"/>
      <c r="T15" s="1236"/>
      <c r="U15" s="1236"/>
      <c r="V15" s="1236"/>
      <c r="W15" s="1236"/>
      <c r="X15" s="1236"/>
      <c r="Y15" s="1236"/>
      <c r="Z15" s="1236"/>
      <c r="AA15" s="1236"/>
      <c r="AB15" s="1236"/>
      <c r="AC15" s="1236"/>
      <c r="AD15" s="1236"/>
      <c r="AE15" s="1236"/>
      <c r="AF15" s="1236"/>
      <c r="AG15" s="1236"/>
      <c r="AH15" s="1236"/>
      <c r="AI15" s="1236"/>
      <c r="AJ15" s="1236"/>
      <c r="AK15" s="1236"/>
      <c r="AL15" s="1236"/>
      <c r="AM15" s="1236"/>
      <c r="AN15" s="1236"/>
      <c r="AO15" s="1236"/>
      <c r="AP15" s="1236"/>
      <c r="AQ15" s="1236"/>
      <c r="AR15" s="1236"/>
      <c r="AS15" s="1236"/>
      <c r="AT15" s="1236"/>
      <c r="AU15" s="1236"/>
      <c r="AV15" s="1236"/>
      <c r="AW15" s="1236"/>
      <c r="AX15" s="1236"/>
      <c r="AY15" s="1236"/>
      <c r="AZ15" s="1236"/>
      <c r="BA15" s="1236"/>
      <c r="BB15" s="1236"/>
      <c r="BC15" s="1236"/>
      <c r="BD15" s="1236"/>
      <c r="BE15" s="1236"/>
      <c r="BF15" s="1236"/>
      <c r="BG15" s="1236"/>
      <c r="BH15" s="1236"/>
      <c r="BI15" s="1236"/>
      <c r="BJ15" s="1236"/>
      <c r="BK15" s="1236"/>
      <c r="BL15" s="1236"/>
      <c r="BM15" s="1236"/>
      <c r="BN15" s="1236"/>
      <c r="BO15" s="1236"/>
      <c r="BP15" s="1236"/>
      <c r="BQ15" s="1236"/>
      <c r="BR15" s="1236"/>
      <c r="BS15" s="1236"/>
      <c r="BT15" s="1236"/>
      <c r="BU15" s="1236"/>
      <c r="BV15" s="1236"/>
      <c r="BW15" s="1236"/>
      <c r="BX15" s="1236"/>
      <c r="BY15" s="1236"/>
      <c r="BZ15" s="1236"/>
      <c r="CA15" s="1236"/>
      <c r="CB15" s="1236"/>
      <c r="CC15" s="1236"/>
      <c r="CD15" s="1236"/>
      <c r="CE15" s="1236"/>
      <c r="CF15" s="1236"/>
      <c r="CG15" s="1236"/>
      <c r="CH15" s="1236"/>
      <c r="CI15" s="1236"/>
      <c r="CJ15" s="1236"/>
      <c r="CK15" s="1236"/>
      <c r="CL15" s="1236"/>
      <c r="CM15" s="1236"/>
      <c r="CN15" s="1236"/>
      <c r="CO15" s="1236"/>
      <c r="CP15" s="1236"/>
      <c r="CQ15" s="1236"/>
      <c r="CR15" s="1236"/>
      <c r="CS15" s="1236"/>
      <c r="CT15" s="1236"/>
      <c r="CU15" s="1236"/>
      <c r="CV15" s="1236"/>
      <c r="CW15" s="1236"/>
      <c r="CX15" s="1236"/>
      <c r="CY15" s="1236"/>
      <c r="CZ15" s="1236"/>
      <c r="DA15" s="1236"/>
      <c r="DB15" s="1236"/>
      <c r="DC15" s="1236"/>
      <c r="DD15" s="1236"/>
      <c r="DE15" s="1236"/>
      <c r="DF15" s="279"/>
      <c r="DG15" s="279"/>
      <c r="DH15" s="279"/>
      <c r="DI15" s="279"/>
      <c r="DJ15" s="279"/>
      <c r="DK15" s="279"/>
      <c r="DL15" s="279"/>
      <c r="DM15" s="279"/>
      <c r="DN15" s="279"/>
      <c r="DO15" s="279"/>
      <c r="DP15" s="279"/>
      <c r="DQ15" s="279"/>
      <c r="DR15" s="279"/>
      <c r="DS15" s="279"/>
      <c r="DT15" s="279"/>
      <c r="DU15" s="279"/>
      <c r="DV15" s="279"/>
      <c r="DW15" s="279"/>
    </row>
    <row r="16" spans="1:143" s="278" customFormat="1" ht="13" x14ac:dyDescent="0.2">
      <c r="A16" s="1235"/>
      <c r="B16" s="1236"/>
      <c r="C16" s="1236"/>
      <c r="D16" s="1236"/>
      <c r="E16" s="1236"/>
      <c r="F16" s="1236"/>
      <c r="G16" s="1236"/>
      <c r="H16" s="1236"/>
      <c r="I16" s="1236"/>
      <c r="J16" s="1236"/>
      <c r="K16" s="1236"/>
      <c r="L16" s="1236"/>
      <c r="M16" s="1236"/>
      <c r="N16" s="1236"/>
      <c r="O16" s="1236"/>
      <c r="P16" s="1236"/>
      <c r="Q16" s="1236"/>
      <c r="R16" s="1236"/>
      <c r="S16" s="1236"/>
      <c r="T16" s="1236"/>
      <c r="U16" s="1236"/>
      <c r="V16" s="1236"/>
      <c r="W16" s="1236"/>
      <c r="X16" s="1236"/>
      <c r="Y16" s="1236"/>
      <c r="Z16" s="1236"/>
      <c r="AA16" s="1236"/>
      <c r="AB16" s="1236"/>
      <c r="AC16" s="1236"/>
      <c r="AD16" s="1236"/>
      <c r="AE16" s="1236"/>
      <c r="AF16" s="1236"/>
      <c r="AG16" s="1236"/>
      <c r="AH16" s="1236"/>
      <c r="AI16" s="1236"/>
      <c r="AJ16" s="1236"/>
      <c r="AK16" s="1236"/>
      <c r="AL16" s="1236"/>
      <c r="AM16" s="1236"/>
      <c r="AN16" s="1236"/>
      <c r="AO16" s="1236"/>
      <c r="AP16" s="1236"/>
      <c r="AQ16" s="1236"/>
      <c r="AR16" s="1236"/>
      <c r="AS16" s="1236"/>
      <c r="AT16" s="1236"/>
      <c r="AU16" s="1236"/>
      <c r="AV16" s="1236"/>
      <c r="AW16" s="1236"/>
      <c r="AX16" s="1236"/>
      <c r="AY16" s="1236"/>
      <c r="AZ16" s="1236"/>
      <c r="BA16" s="1236"/>
      <c r="BB16" s="1236"/>
      <c r="BC16" s="1236"/>
      <c r="BD16" s="1236"/>
      <c r="BE16" s="1236"/>
      <c r="BF16" s="1236"/>
      <c r="BG16" s="1236"/>
      <c r="BH16" s="1236"/>
      <c r="BI16" s="1236"/>
      <c r="BJ16" s="1236"/>
      <c r="BK16" s="1236"/>
      <c r="BL16" s="1236"/>
      <c r="BM16" s="1236"/>
      <c r="BN16" s="1236"/>
      <c r="BO16" s="1236"/>
      <c r="BP16" s="1236"/>
      <c r="BQ16" s="1236"/>
      <c r="BR16" s="1236"/>
      <c r="BS16" s="1236"/>
      <c r="BT16" s="1236"/>
      <c r="BU16" s="1236"/>
      <c r="BV16" s="1236"/>
      <c r="BW16" s="1236"/>
      <c r="BX16" s="1236"/>
      <c r="BY16" s="1236"/>
      <c r="BZ16" s="1236"/>
      <c r="CA16" s="1236"/>
      <c r="CB16" s="1236"/>
      <c r="CC16" s="1236"/>
      <c r="CD16" s="1236"/>
      <c r="CE16" s="1236"/>
      <c r="CF16" s="1236"/>
      <c r="CG16" s="1236"/>
      <c r="CH16" s="1236"/>
      <c r="CI16" s="1236"/>
      <c r="CJ16" s="1236"/>
      <c r="CK16" s="1236"/>
      <c r="CL16" s="1236"/>
      <c r="CM16" s="1236"/>
      <c r="CN16" s="1236"/>
      <c r="CO16" s="1236"/>
      <c r="CP16" s="1236"/>
      <c r="CQ16" s="1236"/>
      <c r="CR16" s="1236"/>
      <c r="CS16" s="1236"/>
      <c r="CT16" s="1236"/>
      <c r="CU16" s="1236"/>
      <c r="CV16" s="1236"/>
      <c r="CW16" s="1236"/>
      <c r="CX16" s="1236"/>
      <c r="CY16" s="1236"/>
      <c r="CZ16" s="1236"/>
      <c r="DA16" s="1236"/>
      <c r="DB16" s="1236"/>
      <c r="DC16" s="1236"/>
      <c r="DD16" s="1236"/>
      <c r="DE16" s="1236"/>
      <c r="DF16" s="279"/>
      <c r="DG16" s="279"/>
      <c r="DH16" s="279"/>
      <c r="DI16" s="279"/>
      <c r="DJ16" s="279"/>
      <c r="DK16" s="279"/>
      <c r="DL16" s="279"/>
      <c r="DM16" s="279"/>
      <c r="DN16" s="279"/>
      <c r="DO16" s="279"/>
      <c r="DP16" s="279"/>
      <c r="DQ16" s="279"/>
      <c r="DR16" s="279"/>
      <c r="DS16" s="279"/>
      <c r="DT16" s="279"/>
      <c r="DU16" s="279"/>
      <c r="DV16" s="279"/>
      <c r="DW16" s="279"/>
    </row>
    <row r="17" spans="1:351" s="278" customFormat="1" ht="13" x14ac:dyDescent="0.2">
      <c r="A17" s="1235"/>
      <c r="B17" s="1236"/>
      <c r="C17" s="1236"/>
      <c r="D17" s="1236"/>
      <c r="E17" s="1236"/>
      <c r="F17" s="1236"/>
      <c r="G17" s="1236"/>
      <c r="H17" s="1236"/>
      <c r="I17" s="1236"/>
      <c r="J17" s="1236"/>
      <c r="K17" s="1236"/>
      <c r="L17" s="1236"/>
      <c r="M17" s="1236"/>
      <c r="N17" s="1236"/>
      <c r="O17" s="1236"/>
      <c r="P17" s="1236"/>
      <c r="Q17" s="1236"/>
      <c r="R17" s="1236"/>
      <c r="S17" s="1236"/>
      <c r="T17" s="1236"/>
      <c r="U17" s="1236"/>
      <c r="V17" s="1236"/>
      <c r="W17" s="1236"/>
      <c r="X17" s="1236"/>
      <c r="Y17" s="1236"/>
      <c r="Z17" s="1236"/>
      <c r="AA17" s="1236"/>
      <c r="AB17" s="1236"/>
      <c r="AC17" s="1236"/>
      <c r="AD17" s="1236"/>
      <c r="AE17" s="1236"/>
      <c r="AF17" s="1236"/>
      <c r="AG17" s="1236"/>
      <c r="AH17" s="1236"/>
      <c r="AI17" s="1236"/>
      <c r="AJ17" s="1236"/>
      <c r="AK17" s="1236"/>
      <c r="AL17" s="1236"/>
      <c r="AM17" s="1236"/>
      <c r="AN17" s="1236"/>
      <c r="AO17" s="1236"/>
      <c r="AP17" s="1236"/>
      <c r="AQ17" s="1236"/>
      <c r="AR17" s="1236"/>
      <c r="AS17" s="1236"/>
      <c r="AT17" s="1236"/>
      <c r="AU17" s="1236"/>
      <c r="AV17" s="1236"/>
      <c r="AW17" s="1236"/>
      <c r="AX17" s="1236"/>
      <c r="AY17" s="1236"/>
      <c r="AZ17" s="1236"/>
      <c r="BA17" s="1236"/>
      <c r="BB17" s="1236"/>
      <c r="BC17" s="1236"/>
      <c r="BD17" s="1236"/>
      <c r="BE17" s="1236"/>
      <c r="BF17" s="1236"/>
      <c r="BG17" s="1236"/>
      <c r="BH17" s="1236"/>
      <c r="BI17" s="1236"/>
      <c r="BJ17" s="1236"/>
      <c r="BK17" s="1236"/>
      <c r="BL17" s="1236"/>
      <c r="BM17" s="1236"/>
      <c r="BN17" s="1236"/>
      <c r="BO17" s="1236"/>
      <c r="BP17" s="1236"/>
      <c r="BQ17" s="1236"/>
      <c r="BR17" s="1236"/>
      <c r="BS17" s="1236"/>
      <c r="BT17" s="1236"/>
      <c r="BU17" s="1236"/>
      <c r="BV17" s="1236"/>
      <c r="BW17" s="1236"/>
      <c r="BX17" s="1236"/>
      <c r="BY17" s="1236"/>
      <c r="BZ17" s="1236"/>
      <c r="CA17" s="1236"/>
      <c r="CB17" s="1236"/>
      <c r="CC17" s="1236"/>
      <c r="CD17" s="1236"/>
      <c r="CE17" s="1236"/>
      <c r="CF17" s="1236"/>
      <c r="CG17" s="1236"/>
      <c r="CH17" s="1236"/>
      <c r="CI17" s="1236"/>
      <c r="CJ17" s="1236"/>
      <c r="CK17" s="1236"/>
      <c r="CL17" s="1236"/>
      <c r="CM17" s="1236"/>
      <c r="CN17" s="1236"/>
      <c r="CO17" s="1236"/>
      <c r="CP17" s="1236"/>
      <c r="CQ17" s="1236"/>
      <c r="CR17" s="1236"/>
      <c r="CS17" s="1236"/>
      <c r="CT17" s="1236"/>
      <c r="CU17" s="1236"/>
      <c r="CV17" s="1236"/>
      <c r="CW17" s="1236"/>
      <c r="CX17" s="1236"/>
      <c r="CY17" s="1236"/>
      <c r="CZ17" s="1236"/>
      <c r="DA17" s="1236"/>
      <c r="DB17" s="1236"/>
      <c r="DC17" s="1236"/>
      <c r="DD17" s="1236"/>
      <c r="DE17" s="1236"/>
      <c r="DF17" s="279"/>
      <c r="DG17" s="279"/>
      <c r="DH17" s="279"/>
      <c r="DI17" s="279"/>
      <c r="DJ17" s="279"/>
      <c r="DK17" s="279"/>
      <c r="DL17" s="279"/>
      <c r="DM17" s="279"/>
      <c r="DN17" s="279"/>
      <c r="DO17" s="279"/>
      <c r="DP17" s="279"/>
      <c r="DQ17" s="279"/>
      <c r="DR17" s="279"/>
      <c r="DS17" s="279"/>
      <c r="DT17" s="279"/>
      <c r="DU17" s="279"/>
      <c r="DV17" s="279"/>
      <c r="DW17" s="279"/>
    </row>
    <row r="18" spans="1:351" s="278" customFormat="1" ht="13" x14ac:dyDescent="0.2">
      <c r="A18" s="1235"/>
      <c r="B18" s="1236"/>
      <c r="C18" s="1236"/>
      <c r="D18" s="1236"/>
      <c r="E18" s="1236"/>
      <c r="F18" s="1236"/>
      <c r="G18" s="1236"/>
      <c r="H18" s="1236"/>
      <c r="I18" s="1236"/>
      <c r="J18" s="1236"/>
      <c r="K18" s="1236"/>
      <c r="L18" s="1236"/>
      <c r="M18" s="1236"/>
      <c r="N18" s="1236"/>
      <c r="O18" s="1236"/>
      <c r="P18" s="1236"/>
      <c r="Q18" s="1236"/>
      <c r="R18" s="1236"/>
      <c r="S18" s="1236"/>
      <c r="T18" s="1236"/>
      <c r="U18" s="1236"/>
      <c r="V18" s="1236"/>
      <c r="W18" s="1236"/>
      <c r="X18" s="1236"/>
      <c r="Y18" s="1236"/>
      <c r="Z18" s="1236"/>
      <c r="AA18" s="1236"/>
      <c r="AB18" s="1236"/>
      <c r="AC18" s="1236"/>
      <c r="AD18" s="1236"/>
      <c r="AE18" s="1236"/>
      <c r="AF18" s="1236"/>
      <c r="AG18" s="1236"/>
      <c r="AH18" s="1236"/>
      <c r="AI18" s="1236"/>
      <c r="AJ18" s="1236"/>
      <c r="AK18" s="1236"/>
      <c r="AL18" s="1236"/>
      <c r="AM18" s="1236"/>
      <c r="AN18" s="1236"/>
      <c r="AO18" s="1236"/>
      <c r="AP18" s="1236"/>
      <c r="AQ18" s="1236"/>
      <c r="AR18" s="1236"/>
      <c r="AS18" s="1236"/>
      <c r="AT18" s="1236"/>
      <c r="AU18" s="1236"/>
      <c r="AV18" s="1236"/>
      <c r="AW18" s="1236"/>
      <c r="AX18" s="1236"/>
      <c r="AY18" s="1236"/>
      <c r="AZ18" s="1236"/>
      <c r="BA18" s="1236"/>
      <c r="BB18" s="1236"/>
      <c r="BC18" s="1236"/>
      <c r="BD18" s="1236"/>
      <c r="BE18" s="1236"/>
      <c r="BF18" s="1236"/>
      <c r="BG18" s="1236"/>
      <c r="BH18" s="1236"/>
      <c r="BI18" s="1236"/>
      <c r="BJ18" s="1236"/>
      <c r="BK18" s="1236"/>
      <c r="BL18" s="1236"/>
      <c r="BM18" s="1236"/>
      <c r="BN18" s="1236"/>
      <c r="BO18" s="1236"/>
      <c r="BP18" s="1236"/>
      <c r="BQ18" s="1236"/>
      <c r="BR18" s="1236"/>
      <c r="BS18" s="1236"/>
      <c r="BT18" s="1236"/>
      <c r="BU18" s="1236"/>
      <c r="BV18" s="1236"/>
      <c r="BW18" s="1236"/>
      <c r="BX18" s="1236"/>
      <c r="BY18" s="1236"/>
      <c r="BZ18" s="1236"/>
      <c r="CA18" s="1236"/>
      <c r="CB18" s="1236"/>
      <c r="CC18" s="1236"/>
      <c r="CD18" s="1236"/>
      <c r="CE18" s="1236"/>
      <c r="CF18" s="1236"/>
      <c r="CG18" s="1236"/>
      <c r="CH18" s="1236"/>
      <c r="CI18" s="1236"/>
      <c r="CJ18" s="1236"/>
      <c r="CK18" s="1236"/>
      <c r="CL18" s="1236"/>
      <c r="CM18" s="1236"/>
      <c r="CN18" s="1236"/>
      <c r="CO18" s="1236"/>
      <c r="CP18" s="1236"/>
      <c r="CQ18" s="1236"/>
      <c r="CR18" s="1236"/>
      <c r="CS18" s="1236"/>
      <c r="CT18" s="1236"/>
      <c r="CU18" s="1236"/>
      <c r="CV18" s="1236"/>
      <c r="CW18" s="1236"/>
      <c r="CX18" s="1236"/>
      <c r="CY18" s="1236"/>
      <c r="CZ18" s="1236"/>
      <c r="DA18" s="1236"/>
      <c r="DB18" s="1236"/>
      <c r="DC18" s="1236"/>
      <c r="DD18" s="1236"/>
      <c r="DE18" s="1236"/>
      <c r="DF18" s="279"/>
      <c r="DG18" s="279"/>
      <c r="DH18" s="279"/>
      <c r="DI18" s="279"/>
      <c r="DJ18" s="279"/>
      <c r="DK18" s="279"/>
      <c r="DL18" s="279"/>
      <c r="DM18" s="279"/>
      <c r="DN18" s="279"/>
      <c r="DO18" s="279"/>
      <c r="DP18" s="279"/>
      <c r="DQ18" s="279"/>
      <c r="DR18" s="279"/>
      <c r="DS18" s="279"/>
      <c r="DT18" s="279"/>
      <c r="DU18" s="279"/>
      <c r="DV18" s="279"/>
      <c r="DW18" s="279"/>
    </row>
    <row r="19" spans="1:351" ht="13" x14ac:dyDescent="0.2">
      <c r="DD19" s="1235"/>
      <c r="DE19" s="1235"/>
    </row>
    <row r="20" spans="1:351" ht="13" x14ac:dyDescent="0.2">
      <c r="DD20" s="1235"/>
      <c r="DE20" s="1235"/>
    </row>
    <row r="21" spans="1:351" ht="16.5" x14ac:dyDescent="0.2">
      <c r="B21" s="1237"/>
      <c r="C21" s="1238"/>
      <c r="D21" s="1238"/>
      <c r="E21" s="1238"/>
      <c r="F21" s="1238"/>
      <c r="G21" s="1238"/>
      <c r="H21" s="1238"/>
      <c r="I21" s="1238"/>
      <c r="J21" s="1238"/>
      <c r="K21" s="1238"/>
      <c r="L21" s="1238"/>
      <c r="M21" s="1238"/>
      <c r="N21" s="1239"/>
      <c r="O21" s="1238"/>
      <c r="P21" s="1238"/>
      <c r="Q21" s="1238"/>
      <c r="R21" s="1238"/>
      <c r="S21" s="1238"/>
      <c r="T21" s="1238"/>
      <c r="U21" s="1238"/>
      <c r="V21" s="1238"/>
      <c r="W21" s="1238"/>
      <c r="X21" s="1238"/>
      <c r="Y21" s="1238"/>
      <c r="Z21" s="1238"/>
      <c r="AA21" s="1238"/>
      <c r="AB21" s="1238"/>
      <c r="AC21" s="1238"/>
      <c r="AD21" s="1238"/>
      <c r="AE21" s="1238"/>
      <c r="AF21" s="1238"/>
      <c r="AG21" s="1238"/>
      <c r="AH21" s="1238"/>
      <c r="AI21" s="1238"/>
      <c r="AJ21" s="1238"/>
      <c r="AK21" s="1238"/>
      <c r="AL21" s="1238"/>
      <c r="AM21" s="1238"/>
      <c r="AN21" s="1238"/>
      <c r="AO21" s="1238"/>
      <c r="AP21" s="1238"/>
      <c r="AQ21" s="1238"/>
      <c r="AR21" s="1238"/>
      <c r="AS21" s="1238"/>
      <c r="AT21" s="1239"/>
      <c r="AU21" s="1238"/>
      <c r="AV21" s="1238"/>
      <c r="AW21" s="1238"/>
      <c r="AX21" s="1238"/>
      <c r="AY21" s="1238"/>
      <c r="AZ21" s="1238"/>
      <c r="BA21" s="1238"/>
      <c r="BB21" s="1238"/>
      <c r="BC21" s="1238"/>
      <c r="BD21" s="1238"/>
      <c r="BE21" s="1238"/>
      <c r="BF21" s="1239"/>
      <c r="BG21" s="1238"/>
      <c r="BH21" s="1238"/>
      <c r="BI21" s="1238"/>
      <c r="BJ21" s="1238"/>
      <c r="BK21" s="1238"/>
      <c r="BL21" s="1238"/>
      <c r="BM21" s="1238"/>
      <c r="BN21" s="1238"/>
      <c r="BO21" s="1238"/>
      <c r="BP21" s="1238"/>
      <c r="BQ21" s="1238"/>
      <c r="BR21" s="1239"/>
      <c r="BS21" s="1238"/>
      <c r="BT21" s="1238"/>
      <c r="BU21" s="1238"/>
      <c r="BV21" s="1238"/>
      <c r="BW21" s="1238"/>
      <c r="BX21" s="1238"/>
      <c r="BY21" s="1238"/>
      <c r="BZ21" s="1238"/>
      <c r="CA21" s="1238"/>
      <c r="CB21" s="1238"/>
      <c r="CC21" s="1238"/>
      <c r="CD21" s="1239"/>
      <c r="CE21" s="1238"/>
      <c r="CF21" s="1238"/>
      <c r="CG21" s="1238"/>
      <c r="CH21" s="1238"/>
      <c r="CI21" s="1238"/>
      <c r="CJ21" s="1238"/>
      <c r="CK21" s="1238"/>
      <c r="CL21" s="1238"/>
      <c r="CM21" s="1238"/>
      <c r="CN21" s="1238"/>
      <c r="CO21" s="1238"/>
      <c r="CP21" s="1239"/>
      <c r="CQ21" s="1238"/>
      <c r="CR21" s="1238"/>
      <c r="CS21" s="1238"/>
      <c r="CT21" s="1238"/>
      <c r="CU21" s="1238"/>
      <c r="CV21" s="1238"/>
      <c r="CW21" s="1238"/>
      <c r="CX21" s="1238"/>
      <c r="CY21" s="1238"/>
      <c r="CZ21" s="1238"/>
      <c r="DA21" s="1238"/>
      <c r="DB21" s="1239"/>
      <c r="DC21" s="1238"/>
      <c r="DD21" s="1240"/>
      <c r="DE21" s="1235"/>
      <c r="MM21" s="1241"/>
    </row>
    <row r="22" spans="1:351" ht="16.5" x14ac:dyDescent="0.2">
      <c r="B22" s="1242"/>
      <c r="MM22" s="1241"/>
    </row>
    <row r="23" spans="1:351" ht="13" x14ac:dyDescent="0.2">
      <c r="B23" s="1242"/>
    </row>
    <row r="24" spans="1:351" ht="13" x14ac:dyDescent="0.2">
      <c r="B24" s="1242"/>
    </row>
    <row r="25" spans="1:351" ht="13" x14ac:dyDescent="0.2">
      <c r="B25" s="1242"/>
    </row>
    <row r="26" spans="1:351" ht="13" x14ac:dyDescent="0.2">
      <c r="B26" s="1242"/>
    </row>
    <row r="27" spans="1:351" ht="13" x14ac:dyDescent="0.2">
      <c r="B27" s="1242"/>
    </row>
    <row r="28" spans="1:351" ht="13" x14ac:dyDescent="0.2">
      <c r="B28" s="1242"/>
    </row>
    <row r="29" spans="1:351" ht="13" x14ac:dyDescent="0.2">
      <c r="B29" s="1242"/>
    </row>
    <row r="30" spans="1:351" ht="13" x14ac:dyDescent="0.2">
      <c r="B30" s="1242"/>
    </row>
    <row r="31" spans="1:351" ht="13" x14ac:dyDescent="0.2">
      <c r="B31" s="1242"/>
    </row>
    <row r="32" spans="1:351" ht="13" x14ac:dyDescent="0.2">
      <c r="B32" s="1242"/>
    </row>
    <row r="33" spans="2:109" ht="13" x14ac:dyDescent="0.2">
      <c r="B33" s="1242"/>
    </row>
    <row r="34" spans="2:109" ht="13" x14ac:dyDescent="0.2">
      <c r="B34" s="1242"/>
    </row>
    <row r="35" spans="2:109" ht="13" x14ac:dyDescent="0.2">
      <c r="B35" s="1242"/>
    </row>
    <row r="36" spans="2:109" ht="13" x14ac:dyDescent="0.2">
      <c r="B36" s="1242"/>
    </row>
    <row r="37" spans="2:109" ht="13" x14ac:dyDescent="0.2">
      <c r="B37" s="1242"/>
    </row>
    <row r="38" spans="2:109" ht="13" x14ac:dyDescent="0.2">
      <c r="B38" s="1242"/>
    </row>
    <row r="39" spans="2:109" ht="13" x14ac:dyDescent="0.2">
      <c r="B39" s="1244"/>
      <c r="C39" s="1245"/>
      <c r="D39" s="1245"/>
      <c r="E39" s="1245"/>
      <c r="F39" s="1245"/>
      <c r="G39" s="1245"/>
      <c r="H39" s="1245"/>
      <c r="I39" s="1245"/>
      <c r="J39" s="1245"/>
      <c r="K39" s="1245"/>
      <c r="L39" s="1245"/>
      <c r="M39" s="1245"/>
      <c r="N39" s="1245"/>
      <c r="O39" s="1245"/>
      <c r="P39" s="1245"/>
      <c r="Q39" s="1245"/>
      <c r="R39" s="1245"/>
      <c r="S39" s="1245"/>
      <c r="T39" s="1245"/>
      <c r="U39" s="1245"/>
      <c r="V39" s="1245"/>
      <c r="W39" s="1245"/>
      <c r="X39" s="1245"/>
      <c r="Y39" s="1245"/>
      <c r="Z39" s="1245"/>
      <c r="AA39" s="1245"/>
      <c r="AB39" s="1245"/>
      <c r="AC39" s="1245"/>
      <c r="AD39" s="1245"/>
      <c r="AE39" s="1245"/>
      <c r="AF39" s="1245"/>
      <c r="AG39" s="1245"/>
      <c r="AH39" s="1245"/>
      <c r="AI39" s="1245"/>
      <c r="AJ39" s="1245"/>
      <c r="AK39" s="1245"/>
      <c r="AL39" s="1245"/>
      <c r="AM39" s="1245"/>
      <c r="AN39" s="1245"/>
      <c r="AO39" s="1245"/>
      <c r="AP39" s="1245"/>
      <c r="AQ39" s="1245"/>
      <c r="AR39" s="1245"/>
      <c r="AS39" s="1245"/>
      <c r="AT39" s="1245"/>
      <c r="AU39" s="1245"/>
      <c r="AV39" s="1245"/>
      <c r="AW39" s="1245"/>
      <c r="AX39" s="1245"/>
      <c r="AY39" s="1245"/>
      <c r="AZ39" s="1245"/>
      <c r="BA39" s="1245"/>
      <c r="BB39" s="1245"/>
      <c r="BC39" s="1245"/>
      <c r="BD39" s="1245"/>
      <c r="BE39" s="1245"/>
      <c r="BF39" s="1245"/>
      <c r="BG39" s="1245"/>
      <c r="BH39" s="1245"/>
      <c r="BI39" s="1245"/>
      <c r="BJ39" s="1245"/>
      <c r="BK39" s="1245"/>
      <c r="BL39" s="1245"/>
      <c r="BM39" s="1245"/>
      <c r="BN39" s="1245"/>
      <c r="BO39" s="1245"/>
      <c r="BP39" s="1245"/>
      <c r="BQ39" s="1245"/>
      <c r="BR39" s="1245"/>
      <c r="BS39" s="1245"/>
      <c r="BT39" s="1245"/>
      <c r="BU39" s="1245"/>
      <c r="BV39" s="1245"/>
      <c r="BW39" s="1245"/>
      <c r="BX39" s="1245"/>
      <c r="BY39" s="1245"/>
      <c r="BZ39" s="1245"/>
      <c r="CA39" s="1245"/>
      <c r="CB39" s="1245"/>
      <c r="CC39" s="1245"/>
      <c r="CD39" s="1245"/>
      <c r="CE39" s="1245"/>
      <c r="CF39" s="1245"/>
      <c r="CG39" s="1245"/>
      <c r="CH39" s="1245"/>
      <c r="CI39" s="1245"/>
      <c r="CJ39" s="1245"/>
      <c r="CK39" s="1245"/>
      <c r="CL39" s="1245"/>
      <c r="CM39" s="1245"/>
      <c r="CN39" s="1245"/>
      <c r="CO39" s="1245"/>
      <c r="CP39" s="1245"/>
      <c r="CQ39" s="1245"/>
      <c r="CR39" s="1245"/>
      <c r="CS39" s="1245"/>
      <c r="CT39" s="1245"/>
      <c r="CU39" s="1245"/>
      <c r="CV39" s="1245"/>
      <c r="CW39" s="1245"/>
      <c r="CX39" s="1245"/>
      <c r="CY39" s="1245"/>
      <c r="CZ39" s="1245"/>
      <c r="DA39" s="1245"/>
      <c r="DB39" s="1245"/>
      <c r="DC39" s="1245"/>
      <c r="DD39" s="1246"/>
    </row>
    <row r="40" spans="2:109" ht="13" x14ac:dyDescent="0.2">
      <c r="B40" s="1247"/>
      <c r="DD40" s="1247"/>
      <c r="DE40" s="1235"/>
    </row>
    <row r="41" spans="2:109" ht="16.5" x14ac:dyDescent="0.2">
      <c r="B41" s="1248" t="s">
        <v>590</v>
      </c>
      <c r="C41" s="1238"/>
      <c r="D41" s="1238"/>
      <c r="E41" s="1238"/>
      <c r="F41" s="1238"/>
      <c r="G41" s="1238"/>
      <c r="H41" s="1238"/>
      <c r="I41" s="1238"/>
      <c r="J41" s="1238"/>
      <c r="K41" s="1238"/>
      <c r="L41" s="1238"/>
      <c r="M41" s="1238"/>
      <c r="N41" s="1238"/>
      <c r="O41" s="1238"/>
      <c r="P41" s="1238"/>
      <c r="Q41" s="1238"/>
      <c r="R41" s="1238"/>
      <c r="S41" s="1238"/>
      <c r="T41" s="1238"/>
      <c r="U41" s="1238"/>
      <c r="V41" s="1238"/>
      <c r="W41" s="1238"/>
      <c r="X41" s="1238"/>
      <c r="Y41" s="1238"/>
      <c r="Z41" s="1238"/>
      <c r="AA41" s="1238"/>
      <c r="AB41" s="1238"/>
      <c r="AC41" s="1238"/>
      <c r="AD41" s="1238"/>
      <c r="AE41" s="1238"/>
      <c r="AF41" s="1238"/>
      <c r="AG41" s="1238"/>
      <c r="AH41" s="1238"/>
      <c r="AI41" s="1238"/>
      <c r="AJ41" s="1238"/>
      <c r="AK41" s="1238"/>
      <c r="AL41" s="1238"/>
      <c r="AM41" s="1238"/>
      <c r="AN41" s="1238"/>
      <c r="AO41" s="1238"/>
      <c r="AP41" s="1238"/>
      <c r="AQ41" s="1238"/>
      <c r="AR41" s="1238"/>
      <c r="AS41" s="1238"/>
      <c r="AT41" s="1238"/>
      <c r="AU41" s="1238"/>
      <c r="AV41" s="1238"/>
      <c r="AW41" s="1238"/>
      <c r="AX41" s="1238"/>
      <c r="AY41" s="1238"/>
      <c r="AZ41" s="1238"/>
      <c r="BA41" s="1238"/>
      <c r="BB41" s="1238"/>
      <c r="BC41" s="1238"/>
      <c r="BD41" s="1238"/>
      <c r="BE41" s="1238"/>
      <c r="BF41" s="1238"/>
      <c r="BG41" s="1238"/>
      <c r="BH41" s="1238"/>
      <c r="BI41" s="1238"/>
      <c r="BJ41" s="1238"/>
      <c r="BK41" s="1238"/>
      <c r="BL41" s="1238"/>
      <c r="BM41" s="1238"/>
      <c r="BN41" s="1238"/>
      <c r="BO41" s="1238"/>
      <c r="BP41" s="1238"/>
      <c r="BQ41" s="1238"/>
      <c r="BR41" s="1238"/>
      <c r="BS41" s="1238"/>
      <c r="BT41" s="1238"/>
      <c r="BU41" s="1238"/>
      <c r="BV41" s="1238"/>
      <c r="BW41" s="1238"/>
      <c r="BX41" s="1238"/>
      <c r="BY41" s="1238"/>
      <c r="BZ41" s="1238"/>
      <c r="CA41" s="1238"/>
      <c r="CB41" s="1238"/>
      <c r="CC41" s="1238"/>
      <c r="CD41" s="1238"/>
      <c r="CE41" s="1238"/>
      <c r="CF41" s="1238"/>
      <c r="CG41" s="1238"/>
      <c r="CH41" s="1238"/>
      <c r="CI41" s="1238"/>
      <c r="CJ41" s="1238"/>
      <c r="CK41" s="1238"/>
      <c r="CL41" s="1238"/>
      <c r="CM41" s="1238"/>
      <c r="CN41" s="1238"/>
      <c r="CO41" s="1238"/>
      <c r="CP41" s="1238"/>
      <c r="CQ41" s="1238"/>
      <c r="CR41" s="1238"/>
      <c r="CS41" s="1238"/>
      <c r="CT41" s="1238"/>
      <c r="CU41" s="1238"/>
      <c r="CV41" s="1238"/>
      <c r="CW41" s="1238"/>
      <c r="CX41" s="1238"/>
      <c r="CY41" s="1238"/>
      <c r="CZ41" s="1238"/>
      <c r="DA41" s="1238"/>
      <c r="DB41" s="1238"/>
      <c r="DC41" s="1238"/>
      <c r="DD41" s="1240"/>
    </row>
    <row r="42" spans="2:109" ht="13" x14ac:dyDescent="0.2">
      <c r="B42" s="1242"/>
      <c r="G42" s="1249"/>
      <c r="I42" s="1250"/>
      <c r="J42" s="1250"/>
      <c r="K42" s="1250"/>
      <c r="AM42" s="1249"/>
      <c r="AN42" s="1249" t="s">
        <v>591</v>
      </c>
      <c r="AP42" s="1250"/>
      <c r="AQ42" s="1250"/>
      <c r="AR42" s="1250"/>
      <c r="AY42" s="1249"/>
      <c r="BA42" s="1250"/>
      <c r="BB42" s="1250"/>
      <c r="BC42" s="1250"/>
      <c r="BK42" s="1249"/>
      <c r="BM42" s="1250"/>
      <c r="BN42" s="1250"/>
      <c r="BO42" s="1250"/>
      <c r="BW42" s="1249"/>
      <c r="BY42" s="1250"/>
      <c r="BZ42" s="1250"/>
      <c r="CA42" s="1250"/>
      <c r="CI42" s="1249"/>
      <c r="CK42" s="1250"/>
      <c r="CL42" s="1250"/>
      <c r="CM42" s="1250"/>
      <c r="CU42" s="1249"/>
      <c r="CW42" s="1250"/>
      <c r="CX42" s="1250"/>
      <c r="CY42" s="1250"/>
    </row>
    <row r="43" spans="2:109" ht="13.5" customHeight="1" x14ac:dyDescent="0.2">
      <c r="B43" s="1242"/>
      <c r="AN43" s="1251" t="s">
        <v>592</v>
      </c>
      <c r="AO43" s="1252"/>
      <c r="AP43" s="1252"/>
      <c r="AQ43" s="1252"/>
      <c r="AR43" s="1252"/>
      <c r="AS43" s="1252"/>
      <c r="AT43" s="1252"/>
      <c r="AU43" s="1252"/>
      <c r="AV43" s="1252"/>
      <c r="AW43" s="1252"/>
      <c r="AX43" s="1252"/>
      <c r="AY43" s="1252"/>
      <c r="AZ43" s="1252"/>
      <c r="BA43" s="1252"/>
      <c r="BB43" s="1252"/>
      <c r="BC43" s="1252"/>
      <c r="BD43" s="1252"/>
      <c r="BE43" s="1252"/>
      <c r="BF43" s="1252"/>
      <c r="BG43" s="1252"/>
      <c r="BH43" s="1252"/>
      <c r="BI43" s="1252"/>
      <c r="BJ43" s="1252"/>
      <c r="BK43" s="1252"/>
      <c r="BL43" s="1252"/>
      <c r="BM43" s="1252"/>
      <c r="BN43" s="1252"/>
      <c r="BO43" s="1252"/>
      <c r="BP43" s="1252"/>
      <c r="BQ43" s="1252"/>
      <c r="BR43" s="1252"/>
      <c r="BS43" s="1252"/>
      <c r="BT43" s="1252"/>
      <c r="BU43" s="1252"/>
      <c r="BV43" s="1252"/>
      <c r="BW43" s="1252"/>
      <c r="BX43" s="1252"/>
      <c r="BY43" s="1252"/>
      <c r="BZ43" s="1252"/>
      <c r="CA43" s="1252"/>
      <c r="CB43" s="1252"/>
      <c r="CC43" s="1252"/>
      <c r="CD43" s="1252"/>
      <c r="CE43" s="1252"/>
      <c r="CF43" s="1252"/>
      <c r="CG43" s="1252"/>
      <c r="CH43" s="1252"/>
      <c r="CI43" s="1252"/>
      <c r="CJ43" s="1252"/>
      <c r="CK43" s="1252"/>
      <c r="CL43" s="1252"/>
      <c r="CM43" s="1252"/>
      <c r="CN43" s="1252"/>
      <c r="CO43" s="1252"/>
      <c r="CP43" s="1252"/>
      <c r="CQ43" s="1252"/>
      <c r="CR43" s="1252"/>
      <c r="CS43" s="1252"/>
      <c r="CT43" s="1252"/>
      <c r="CU43" s="1252"/>
      <c r="CV43" s="1252"/>
      <c r="CW43" s="1252"/>
      <c r="CX43" s="1252"/>
      <c r="CY43" s="1252"/>
      <c r="CZ43" s="1252"/>
      <c r="DA43" s="1252"/>
      <c r="DB43" s="1252"/>
      <c r="DC43" s="1253"/>
    </row>
    <row r="44" spans="2:109" ht="13" x14ac:dyDescent="0.2">
      <c r="B44" s="1242"/>
      <c r="AN44" s="1254"/>
      <c r="AO44" s="1255"/>
      <c r="AP44" s="1255"/>
      <c r="AQ44" s="1255"/>
      <c r="AR44" s="1255"/>
      <c r="AS44" s="1255"/>
      <c r="AT44" s="1255"/>
      <c r="AU44" s="1255"/>
      <c r="AV44" s="1255"/>
      <c r="AW44" s="1255"/>
      <c r="AX44" s="1255"/>
      <c r="AY44" s="1255"/>
      <c r="AZ44" s="1255"/>
      <c r="BA44" s="1255"/>
      <c r="BB44" s="1255"/>
      <c r="BC44" s="1255"/>
      <c r="BD44" s="1255"/>
      <c r="BE44" s="1255"/>
      <c r="BF44" s="1255"/>
      <c r="BG44" s="1255"/>
      <c r="BH44" s="1255"/>
      <c r="BI44" s="1255"/>
      <c r="BJ44" s="1255"/>
      <c r="BK44" s="1255"/>
      <c r="BL44" s="1255"/>
      <c r="BM44" s="1255"/>
      <c r="BN44" s="1255"/>
      <c r="BO44" s="1255"/>
      <c r="BP44" s="1255"/>
      <c r="BQ44" s="1255"/>
      <c r="BR44" s="1255"/>
      <c r="BS44" s="1255"/>
      <c r="BT44" s="1255"/>
      <c r="BU44" s="1255"/>
      <c r="BV44" s="1255"/>
      <c r="BW44" s="1255"/>
      <c r="BX44" s="1255"/>
      <c r="BY44" s="1255"/>
      <c r="BZ44" s="1255"/>
      <c r="CA44" s="1255"/>
      <c r="CB44" s="1255"/>
      <c r="CC44" s="1255"/>
      <c r="CD44" s="1255"/>
      <c r="CE44" s="1255"/>
      <c r="CF44" s="1255"/>
      <c r="CG44" s="1255"/>
      <c r="CH44" s="1255"/>
      <c r="CI44" s="1255"/>
      <c r="CJ44" s="1255"/>
      <c r="CK44" s="1255"/>
      <c r="CL44" s="1255"/>
      <c r="CM44" s="1255"/>
      <c r="CN44" s="1255"/>
      <c r="CO44" s="1255"/>
      <c r="CP44" s="1255"/>
      <c r="CQ44" s="1255"/>
      <c r="CR44" s="1255"/>
      <c r="CS44" s="1255"/>
      <c r="CT44" s="1255"/>
      <c r="CU44" s="1255"/>
      <c r="CV44" s="1255"/>
      <c r="CW44" s="1255"/>
      <c r="CX44" s="1255"/>
      <c r="CY44" s="1255"/>
      <c r="CZ44" s="1255"/>
      <c r="DA44" s="1255"/>
      <c r="DB44" s="1255"/>
      <c r="DC44" s="1256"/>
    </row>
    <row r="45" spans="2:109" ht="13" x14ac:dyDescent="0.2">
      <c r="B45" s="1242"/>
      <c r="AN45" s="1254"/>
      <c r="AO45" s="1255"/>
      <c r="AP45" s="1255"/>
      <c r="AQ45" s="1255"/>
      <c r="AR45" s="1255"/>
      <c r="AS45" s="1255"/>
      <c r="AT45" s="1255"/>
      <c r="AU45" s="1255"/>
      <c r="AV45" s="1255"/>
      <c r="AW45" s="1255"/>
      <c r="AX45" s="1255"/>
      <c r="AY45" s="1255"/>
      <c r="AZ45" s="1255"/>
      <c r="BA45" s="1255"/>
      <c r="BB45" s="1255"/>
      <c r="BC45" s="1255"/>
      <c r="BD45" s="1255"/>
      <c r="BE45" s="1255"/>
      <c r="BF45" s="1255"/>
      <c r="BG45" s="1255"/>
      <c r="BH45" s="1255"/>
      <c r="BI45" s="1255"/>
      <c r="BJ45" s="1255"/>
      <c r="BK45" s="1255"/>
      <c r="BL45" s="1255"/>
      <c r="BM45" s="1255"/>
      <c r="BN45" s="1255"/>
      <c r="BO45" s="1255"/>
      <c r="BP45" s="1255"/>
      <c r="BQ45" s="1255"/>
      <c r="BR45" s="1255"/>
      <c r="BS45" s="1255"/>
      <c r="BT45" s="1255"/>
      <c r="BU45" s="1255"/>
      <c r="BV45" s="1255"/>
      <c r="BW45" s="1255"/>
      <c r="BX45" s="1255"/>
      <c r="BY45" s="1255"/>
      <c r="BZ45" s="1255"/>
      <c r="CA45" s="1255"/>
      <c r="CB45" s="1255"/>
      <c r="CC45" s="1255"/>
      <c r="CD45" s="1255"/>
      <c r="CE45" s="1255"/>
      <c r="CF45" s="1255"/>
      <c r="CG45" s="1255"/>
      <c r="CH45" s="1255"/>
      <c r="CI45" s="1255"/>
      <c r="CJ45" s="1255"/>
      <c r="CK45" s="1255"/>
      <c r="CL45" s="1255"/>
      <c r="CM45" s="1255"/>
      <c r="CN45" s="1255"/>
      <c r="CO45" s="1255"/>
      <c r="CP45" s="1255"/>
      <c r="CQ45" s="1255"/>
      <c r="CR45" s="1255"/>
      <c r="CS45" s="1255"/>
      <c r="CT45" s="1255"/>
      <c r="CU45" s="1255"/>
      <c r="CV45" s="1255"/>
      <c r="CW45" s="1255"/>
      <c r="CX45" s="1255"/>
      <c r="CY45" s="1255"/>
      <c r="CZ45" s="1255"/>
      <c r="DA45" s="1255"/>
      <c r="DB45" s="1255"/>
      <c r="DC45" s="1256"/>
    </row>
    <row r="46" spans="2:109" ht="13" x14ac:dyDescent="0.2">
      <c r="B46" s="1242"/>
      <c r="AN46" s="1254"/>
      <c r="AO46" s="1255"/>
      <c r="AP46" s="1255"/>
      <c r="AQ46" s="1255"/>
      <c r="AR46" s="1255"/>
      <c r="AS46" s="1255"/>
      <c r="AT46" s="1255"/>
      <c r="AU46" s="1255"/>
      <c r="AV46" s="1255"/>
      <c r="AW46" s="1255"/>
      <c r="AX46" s="1255"/>
      <c r="AY46" s="1255"/>
      <c r="AZ46" s="1255"/>
      <c r="BA46" s="1255"/>
      <c r="BB46" s="1255"/>
      <c r="BC46" s="1255"/>
      <c r="BD46" s="1255"/>
      <c r="BE46" s="1255"/>
      <c r="BF46" s="1255"/>
      <c r="BG46" s="1255"/>
      <c r="BH46" s="1255"/>
      <c r="BI46" s="1255"/>
      <c r="BJ46" s="1255"/>
      <c r="BK46" s="1255"/>
      <c r="BL46" s="1255"/>
      <c r="BM46" s="1255"/>
      <c r="BN46" s="1255"/>
      <c r="BO46" s="1255"/>
      <c r="BP46" s="1255"/>
      <c r="BQ46" s="1255"/>
      <c r="BR46" s="1255"/>
      <c r="BS46" s="1255"/>
      <c r="BT46" s="1255"/>
      <c r="BU46" s="1255"/>
      <c r="BV46" s="1255"/>
      <c r="BW46" s="1255"/>
      <c r="BX46" s="1255"/>
      <c r="BY46" s="1255"/>
      <c r="BZ46" s="1255"/>
      <c r="CA46" s="1255"/>
      <c r="CB46" s="1255"/>
      <c r="CC46" s="1255"/>
      <c r="CD46" s="1255"/>
      <c r="CE46" s="1255"/>
      <c r="CF46" s="1255"/>
      <c r="CG46" s="1255"/>
      <c r="CH46" s="1255"/>
      <c r="CI46" s="1255"/>
      <c r="CJ46" s="1255"/>
      <c r="CK46" s="1255"/>
      <c r="CL46" s="1255"/>
      <c r="CM46" s="1255"/>
      <c r="CN46" s="1255"/>
      <c r="CO46" s="1255"/>
      <c r="CP46" s="1255"/>
      <c r="CQ46" s="1255"/>
      <c r="CR46" s="1255"/>
      <c r="CS46" s="1255"/>
      <c r="CT46" s="1255"/>
      <c r="CU46" s="1255"/>
      <c r="CV46" s="1255"/>
      <c r="CW46" s="1255"/>
      <c r="CX46" s="1255"/>
      <c r="CY46" s="1255"/>
      <c r="CZ46" s="1255"/>
      <c r="DA46" s="1255"/>
      <c r="DB46" s="1255"/>
      <c r="DC46" s="1256"/>
    </row>
    <row r="47" spans="2:109" ht="13" x14ac:dyDescent="0.2">
      <c r="B47" s="1242"/>
      <c r="AN47" s="1257"/>
      <c r="AO47" s="1258"/>
      <c r="AP47" s="1258"/>
      <c r="AQ47" s="1258"/>
      <c r="AR47" s="1258"/>
      <c r="AS47" s="1258"/>
      <c r="AT47" s="1258"/>
      <c r="AU47" s="1258"/>
      <c r="AV47" s="1258"/>
      <c r="AW47" s="1258"/>
      <c r="AX47" s="1258"/>
      <c r="AY47" s="1258"/>
      <c r="AZ47" s="1258"/>
      <c r="BA47" s="1258"/>
      <c r="BB47" s="1258"/>
      <c r="BC47" s="1258"/>
      <c r="BD47" s="1258"/>
      <c r="BE47" s="1258"/>
      <c r="BF47" s="1258"/>
      <c r="BG47" s="1258"/>
      <c r="BH47" s="1258"/>
      <c r="BI47" s="1258"/>
      <c r="BJ47" s="1258"/>
      <c r="BK47" s="1258"/>
      <c r="BL47" s="1258"/>
      <c r="BM47" s="1258"/>
      <c r="BN47" s="1258"/>
      <c r="BO47" s="1258"/>
      <c r="BP47" s="1258"/>
      <c r="BQ47" s="1258"/>
      <c r="BR47" s="1258"/>
      <c r="BS47" s="1258"/>
      <c r="BT47" s="1258"/>
      <c r="BU47" s="1258"/>
      <c r="BV47" s="1258"/>
      <c r="BW47" s="1258"/>
      <c r="BX47" s="1258"/>
      <c r="BY47" s="1258"/>
      <c r="BZ47" s="1258"/>
      <c r="CA47" s="1258"/>
      <c r="CB47" s="1258"/>
      <c r="CC47" s="1258"/>
      <c r="CD47" s="1258"/>
      <c r="CE47" s="1258"/>
      <c r="CF47" s="1258"/>
      <c r="CG47" s="1258"/>
      <c r="CH47" s="1258"/>
      <c r="CI47" s="1258"/>
      <c r="CJ47" s="1258"/>
      <c r="CK47" s="1258"/>
      <c r="CL47" s="1258"/>
      <c r="CM47" s="1258"/>
      <c r="CN47" s="1258"/>
      <c r="CO47" s="1258"/>
      <c r="CP47" s="1258"/>
      <c r="CQ47" s="1258"/>
      <c r="CR47" s="1258"/>
      <c r="CS47" s="1258"/>
      <c r="CT47" s="1258"/>
      <c r="CU47" s="1258"/>
      <c r="CV47" s="1258"/>
      <c r="CW47" s="1258"/>
      <c r="CX47" s="1258"/>
      <c r="CY47" s="1258"/>
      <c r="CZ47" s="1258"/>
      <c r="DA47" s="1258"/>
      <c r="DB47" s="1258"/>
      <c r="DC47" s="1259"/>
    </row>
    <row r="48" spans="2:109" ht="13" x14ac:dyDescent="0.2">
      <c r="B48" s="1242"/>
      <c r="H48" s="1260"/>
      <c r="I48" s="1260"/>
      <c r="J48" s="1260"/>
      <c r="AN48" s="1260"/>
      <c r="AO48" s="1260"/>
      <c r="AP48" s="1260"/>
      <c r="AZ48" s="1260"/>
      <c r="BA48" s="1260"/>
      <c r="BB48" s="1260"/>
      <c r="BL48" s="1260"/>
      <c r="BM48" s="1260"/>
      <c r="BN48" s="1260"/>
      <c r="BX48" s="1260"/>
      <c r="BY48" s="1260"/>
      <c r="BZ48" s="1260"/>
      <c r="CJ48" s="1260"/>
      <c r="CK48" s="1260"/>
      <c r="CL48" s="1260"/>
      <c r="CV48" s="1260"/>
      <c r="CW48" s="1260"/>
      <c r="CX48" s="1260"/>
    </row>
    <row r="49" spans="1:109" ht="13" x14ac:dyDescent="0.2">
      <c r="B49" s="1242"/>
      <c r="AN49" s="1235" t="s">
        <v>593</v>
      </c>
    </row>
    <row r="50" spans="1:109" ht="13" x14ac:dyDescent="0.2">
      <c r="B50" s="1242"/>
      <c r="G50" s="1261"/>
      <c r="H50" s="1261"/>
      <c r="I50" s="1261"/>
      <c r="J50" s="1261"/>
      <c r="K50" s="1262"/>
      <c r="L50" s="1262"/>
      <c r="M50" s="1263"/>
      <c r="N50" s="1263"/>
      <c r="AN50" s="1264"/>
      <c r="AO50" s="1265"/>
      <c r="AP50" s="1265"/>
      <c r="AQ50" s="1265"/>
      <c r="AR50" s="1265"/>
      <c r="AS50" s="1265"/>
      <c r="AT50" s="1265"/>
      <c r="AU50" s="1265"/>
      <c r="AV50" s="1265"/>
      <c r="AW50" s="1265"/>
      <c r="AX50" s="1265"/>
      <c r="AY50" s="1265"/>
      <c r="AZ50" s="1265"/>
      <c r="BA50" s="1265"/>
      <c r="BB50" s="1265"/>
      <c r="BC50" s="1265"/>
      <c r="BD50" s="1265"/>
      <c r="BE50" s="1265"/>
      <c r="BF50" s="1265"/>
      <c r="BG50" s="1265"/>
      <c r="BH50" s="1265"/>
      <c r="BI50" s="1265"/>
      <c r="BJ50" s="1265"/>
      <c r="BK50" s="1265"/>
      <c r="BL50" s="1265"/>
      <c r="BM50" s="1265"/>
      <c r="BN50" s="1265"/>
      <c r="BO50" s="1266"/>
      <c r="BP50" s="1267" t="s">
        <v>527</v>
      </c>
      <c r="BQ50" s="1267"/>
      <c r="BR50" s="1267"/>
      <c r="BS50" s="1267"/>
      <c r="BT50" s="1267"/>
      <c r="BU50" s="1267"/>
      <c r="BV50" s="1267"/>
      <c r="BW50" s="1267"/>
      <c r="BX50" s="1267" t="s">
        <v>528</v>
      </c>
      <c r="BY50" s="1267"/>
      <c r="BZ50" s="1267"/>
      <c r="CA50" s="1267"/>
      <c r="CB50" s="1267"/>
      <c r="CC50" s="1267"/>
      <c r="CD50" s="1267"/>
      <c r="CE50" s="1267"/>
      <c r="CF50" s="1267" t="s">
        <v>529</v>
      </c>
      <c r="CG50" s="1267"/>
      <c r="CH50" s="1267"/>
      <c r="CI50" s="1267"/>
      <c r="CJ50" s="1267"/>
      <c r="CK50" s="1267"/>
      <c r="CL50" s="1267"/>
      <c r="CM50" s="1267"/>
      <c r="CN50" s="1267" t="s">
        <v>530</v>
      </c>
      <c r="CO50" s="1267"/>
      <c r="CP50" s="1267"/>
      <c r="CQ50" s="1267"/>
      <c r="CR50" s="1267"/>
      <c r="CS50" s="1267"/>
      <c r="CT50" s="1267"/>
      <c r="CU50" s="1267"/>
      <c r="CV50" s="1267" t="s">
        <v>531</v>
      </c>
      <c r="CW50" s="1267"/>
      <c r="CX50" s="1267"/>
      <c r="CY50" s="1267"/>
      <c r="CZ50" s="1267"/>
      <c r="DA50" s="1267"/>
      <c r="DB50" s="1267"/>
      <c r="DC50" s="1267"/>
    </row>
    <row r="51" spans="1:109" ht="13.5" customHeight="1" x14ac:dyDescent="0.2">
      <c r="B51" s="1242"/>
      <c r="G51" s="1268"/>
      <c r="H51" s="1268"/>
      <c r="I51" s="1269"/>
      <c r="J51" s="1269"/>
      <c r="K51" s="1270"/>
      <c r="L51" s="1270"/>
      <c r="M51" s="1270"/>
      <c r="N51" s="1270"/>
      <c r="AM51" s="1260"/>
      <c r="AN51" s="1271" t="s">
        <v>594</v>
      </c>
      <c r="AO51" s="1271"/>
      <c r="AP51" s="1271"/>
      <c r="AQ51" s="1271"/>
      <c r="AR51" s="1271"/>
      <c r="AS51" s="1271"/>
      <c r="AT51" s="1271"/>
      <c r="AU51" s="1271"/>
      <c r="AV51" s="1271"/>
      <c r="AW51" s="1271"/>
      <c r="AX51" s="1271"/>
      <c r="AY51" s="1271"/>
      <c r="AZ51" s="1271"/>
      <c r="BA51" s="1271"/>
      <c r="BB51" s="1271" t="s">
        <v>595</v>
      </c>
      <c r="BC51" s="1271"/>
      <c r="BD51" s="1271"/>
      <c r="BE51" s="1271"/>
      <c r="BF51" s="1271"/>
      <c r="BG51" s="1271"/>
      <c r="BH51" s="1271"/>
      <c r="BI51" s="1271"/>
      <c r="BJ51" s="1271"/>
      <c r="BK51" s="1271"/>
      <c r="BL51" s="1271"/>
      <c r="BM51" s="1271"/>
      <c r="BN51" s="1271"/>
      <c r="BO51" s="1271"/>
      <c r="BP51" s="1272"/>
      <c r="BQ51" s="1273"/>
      <c r="BR51" s="1273"/>
      <c r="BS51" s="1273"/>
      <c r="BT51" s="1273"/>
      <c r="BU51" s="1273"/>
      <c r="BV51" s="1273"/>
      <c r="BW51" s="1273"/>
      <c r="BX51" s="1272"/>
      <c r="BY51" s="1273"/>
      <c r="BZ51" s="1273"/>
      <c r="CA51" s="1273"/>
      <c r="CB51" s="1273"/>
      <c r="CC51" s="1273"/>
      <c r="CD51" s="1273"/>
      <c r="CE51" s="1273"/>
      <c r="CF51" s="1273">
        <v>100.5</v>
      </c>
      <c r="CG51" s="1273"/>
      <c r="CH51" s="1273"/>
      <c r="CI51" s="1273"/>
      <c r="CJ51" s="1273"/>
      <c r="CK51" s="1273"/>
      <c r="CL51" s="1273"/>
      <c r="CM51" s="1273"/>
      <c r="CN51" s="1273">
        <v>98.4</v>
      </c>
      <c r="CO51" s="1273"/>
      <c r="CP51" s="1273"/>
      <c r="CQ51" s="1273"/>
      <c r="CR51" s="1273"/>
      <c r="CS51" s="1273"/>
      <c r="CT51" s="1273"/>
      <c r="CU51" s="1273"/>
      <c r="CV51" s="1273">
        <v>99.6</v>
      </c>
      <c r="CW51" s="1273"/>
      <c r="CX51" s="1273"/>
      <c r="CY51" s="1273"/>
      <c r="CZ51" s="1273"/>
      <c r="DA51" s="1273"/>
      <c r="DB51" s="1273"/>
      <c r="DC51" s="1273"/>
    </row>
    <row r="52" spans="1:109" ht="13" x14ac:dyDescent="0.2">
      <c r="B52" s="1242"/>
      <c r="G52" s="1268"/>
      <c r="H52" s="1268"/>
      <c r="I52" s="1269"/>
      <c r="J52" s="1269"/>
      <c r="K52" s="1270"/>
      <c r="L52" s="1270"/>
      <c r="M52" s="1270"/>
      <c r="N52" s="1270"/>
      <c r="AM52" s="1260"/>
      <c r="AN52" s="1271"/>
      <c r="AO52" s="1271"/>
      <c r="AP52" s="1271"/>
      <c r="AQ52" s="1271"/>
      <c r="AR52" s="1271"/>
      <c r="AS52" s="1271"/>
      <c r="AT52" s="1271"/>
      <c r="AU52" s="1271"/>
      <c r="AV52" s="1271"/>
      <c r="AW52" s="1271"/>
      <c r="AX52" s="1271"/>
      <c r="AY52" s="1271"/>
      <c r="AZ52" s="1271"/>
      <c r="BA52" s="1271"/>
      <c r="BB52" s="1271"/>
      <c r="BC52" s="1271"/>
      <c r="BD52" s="1271"/>
      <c r="BE52" s="1271"/>
      <c r="BF52" s="1271"/>
      <c r="BG52" s="1271"/>
      <c r="BH52" s="1271"/>
      <c r="BI52" s="1271"/>
      <c r="BJ52" s="1271"/>
      <c r="BK52" s="1271"/>
      <c r="BL52" s="1271"/>
      <c r="BM52" s="1271"/>
      <c r="BN52" s="1271"/>
      <c r="BO52" s="1271"/>
      <c r="BP52" s="1273"/>
      <c r="BQ52" s="1273"/>
      <c r="BR52" s="1273"/>
      <c r="BS52" s="1273"/>
      <c r="BT52" s="1273"/>
      <c r="BU52" s="1273"/>
      <c r="BV52" s="1273"/>
      <c r="BW52" s="1273"/>
      <c r="BX52" s="1273"/>
      <c r="BY52" s="1273"/>
      <c r="BZ52" s="1273"/>
      <c r="CA52" s="1273"/>
      <c r="CB52" s="1273"/>
      <c r="CC52" s="1273"/>
      <c r="CD52" s="1273"/>
      <c r="CE52" s="1273"/>
      <c r="CF52" s="1273"/>
      <c r="CG52" s="1273"/>
      <c r="CH52" s="1273"/>
      <c r="CI52" s="1273"/>
      <c r="CJ52" s="1273"/>
      <c r="CK52" s="1273"/>
      <c r="CL52" s="1273"/>
      <c r="CM52" s="1273"/>
      <c r="CN52" s="1273"/>
      <c r="CO52" s="1273"/>
      <c r="CP52" s="1273"/>
      <c r="CQ52" s="1273"/>
      <c r="CR52" s="1273"/>
      <c r="CS52" s="1273"/>
      <c r="CT52" s="1273"/>
      <c r="CU52" s="1273"/>
      <c r="CV52" s="1273"/>
      <c r="CW52" s="1273"/>
      <c r="CX52" s="1273"/>
      <c r="CY52" s="1273"/>
      <c r="CZ52" s="1273"/>
      <c r="DA52" s="1273"/>
      <c r="DB52" s="1273"/>
      <c r="DC52" s="1273"/>
    </row>
    <row r="53" spans="1:109" ht="13" x14ac:dyDescent="0.2">
      <c r="A53" s="1250"/>
      <c r="B53" s="1242"/>
      <c r="G53" s="1268"/>
      <c r="H53" s="1268"/>
      <c r="I53" s="1261"/>
      <c r="J53" s="1261"/>
      <c r="K53" s="1270"/>
      <c r="L53" s="1270"/>
      <c r="M53" s="1270"/>
      <c r="N53" s="1270"/>
      <c r="AM53" s="1260"/>
      <c r="AN53" s="1271"/>
      <c r="AO53" s="1271"/>
      <c r="AP53" s="1271"/>
      <c r="AQ53" s="1271"/>
      <c r="AR53" s="1271"/>
      <c r="AS53" s="1271"/>
      <c r="AT53" s="1271"/>
      <c r="AU53" s="1271"/>
      <c r="AV53" s="1271"/>
      <c r="AW53" s="1271"/>
      <c r="AX53" s="1271"/>
      <c r="AY53" s="1271"/>
      <c r="AZ53" s="1271"/>
      <c r="BA53" s="1271"/>
      <c r="BB53" s="1271" t="s">
        <v>596</v>
      </c>
      <c r="BC53" s="1271"/>
      <c r="BD53" s="1271"/>
      <c r="BE53" s="1271"/>
      <c r="BF53" s="1271"/>
      <c r="BG53" s="1271"/>
      <c r="BH53" s="1271"/>
      <c r="BI53" s="1271"/>
      <c r="BJ53" s="1271"/>
      <c r="BK53" s="1271"/>
      <c r="BL53" s="1271"/>
      <c r="BM53" s="1271"/>
      <c r="BN53" s="1271"/>
      <c r="BO53" s="1271"/>
      <c r="BP53" s="1272"/>
      <c r="BQ53" s="1273"/>
      <c r="BR53" s="1273"/>
      <c r="BS53" s="1273"/>
      <c r="BT53" s="1273"/>
      <c r="BU53" s="1273"/>
      <c r="BV53" s="1273"/>
      <c r="BW53" s="1273"/>
      <c r="BX53" s="1272"/>
      <c r="BY53" s="1273"/>
      <c r="BZ53" s="1273"/>
      <c r="CA53" s="1273"/>
      <c r="CB53" s="1273"/>
      <c r="CC53" s="1273"/>
      <c r="CD53" s="1273"/>
      <c r="CE53" s="1273"/>
      <c r="CF53" s="1273">
        <v>65.3</v>
      </c>
      <c r="CG53" s="1273"/>
      <c r="CH53" s="1273"/>
      <c r="CI53" s="1273"/>
      <c r="CJ53" s="1273"/>
      <c r="CK53" s="1273"/>
      <c r="CL53" s="1273"/>
      <c r="CM53" s="1273"/>
      <c r="CN53" s="1273">
        <v>65.400000000000006</v>
      </c>
      <c r="CO53" s="1273"/>
      <c r="CP53" s="1273"/>
      <c r="CQ53" s="1273"/>
      <c r="CR53" s="1273"/>
      <c r="CS53" s="1273"/>
      <c r="CT53" s="1273"/>
      <c r="CU53" s="1273"/>
      <c r="CV53" s="1273">
        <v>65.599999999999994</v>
      </c>
      <c r="CW53" s="1273"/>
      <c r="CX53" s="1273"/>
      <c r="CY53" s="1273"/>
      <c r="CZ53" s="1273"/>
      <c r="DA53" s="1273"/>
      <c r="DB53" s="1273"/>
      <c r="DC53" s="1273"/>
    </row>
    <row r="54" spans="1:109" ht="13" x14ac:dyDescent="0.2">
      <c r="A54" s="1250"/>
      <c r="B54" s="1242"/>
      <c r="G54" s="1268"/>
      <c r="H54" s="1268"/>
      <c r="I54" s="1261"/>
      <c r="J54" s="1261"/>
      <c r="K54" s="1270"/>
      <c r="L54" s="1270"/>
      <c r="M54" s="1270"/>
      <c r="N54" s="1270"/>
      <c r="AM54" s="1260"/>
      <c r="AN54" s="1271"/>
      <c r="AO54" s="1271"/>
      <c r="AP54" s="1271"/>
      <c r="AQ54" s="1271"/>
      <c r="AR54" s="1271"/>
      <c r="AS54" s="1271"/>
      <c r="AT54" s="1271"/>
      <c r="AU54" s="1271"/>
      <c r="AV54" s="1271"/>
      <c r="AW54" s="1271"/>
      <c r="AX54" s="1271"/>
      <c r="AY54" s="1271"/>
      <c r="AZ54" s="1271"/>
      <c r="BA54" s="1271"/>
      <c r="BB54" s="1271"/>
      <c r="BC54" s="1271"/>
      <c r="BD54" s="1271"/>
      <c r="BE54" s="1271"/>
      <c r="BF54" s="1271"/>
      <c r="BG54" s="1271"/>
      <c r="BH54" s="1271"/>
      <c r="BI54" s="1271"/>
      <c r="BJ54" s="1271"/>
      <c r="BK54" s="1271"/>
      <c r="BL54" s="1271"/>
      <c r="BM54" s="1271"/>
      <c r="BN54" s="1271"/>
      <c r="BO54" s="1271"/>
      <c r="BP54" s="1273"/>
      <c r="BQ54" s="1273"/>
      <c r="BR54" s="1273"/>
      <c r="BS54" s="1273"/>
      <c r="BT54" s="1273"/>
      <c r="BU54" s="1273"/>
      <c r="BV54" s="1273"/>
      <c r="BW54" s="1273"/>
      <c r="BX54" s="1273"/>
      <c r="BY54" s="1273"/>
      <c r="BZ54" s="1273"/>
      <c r="CA54" s="1273"/>
      <c r="CB54" s="1273"/>
      <c r="CC54" s="1273"/>
      <c r="CD54" s="1273"/>
      <c r="CE54" s="1273"/>
      <c r="CF54" s="1273"/>
      <c r="CG54" s="1273"/>
      <c r="CH54" s="1273"/>
      <c r="CI54" s="1273"/>
      <c r="CJ54" s="1273"/>
      <c r="CK54" s="1273"/>
      <c r="CL54" s="1273"/>
      <c r="CM54" s="1273"/>
      <c r="CN54" s="1273"/>
      <c r="CO54" s="1273"/>
      <c r="CP54" s="1273"/>
      <c r="CQ54" s="1273"/>
      <c r="CR54" s="1273"/>
      <c r="CS54" s="1273"/>
      <c r="CT54" s="1273"/>
      <c r="CU54" s="1273"/>
      <c r="CV54" s="1273"/>
      <c r="CW54" s="1273"/>
      <c r="CX54" s="1273"/>
      <c r="CY54" s="1273"/>
      <c r="CZ54" s="1273"/>
      <c r="DA54" s="1273"/>
      <c r="DB54" s="1273"/>
      <c r="DC54" s="1273"/>
    </row>
    <row r="55" spans="1:109" ht="13" x14ac:dyDescent="0.2">
      <c r="A55" s="1250"/>
      <c r="B55" s="1242"/>
      <c r="G55" s="1261"/>
      <c r="H55" s="1261"/>
      <c r="I55" s="1261"/>
      <c r="J55" s="1261"/>
      <c r="K55" s="1270"/>
      <c r="L55" s="1270"/>
      <c r="M55" s="1270"/>
      <c r="N55" s="1270"/>
      <c r="AN55" s="1267" t="s">
        <v>597</v>
      </c>
      <c r="AO55" s="1267"/>
      <c r="AP55" s="1267"/>
      <c r="AQ55" s="1267"/>
      <c r="AR55" s="1267"/>
      <c r="AS55" s="1267"/>
      <c r="AT55" s="1267"/>
      <c r="AU55" s="1267"/>
      <c r="AV55" s="1267"/>
      <c r="AW55" s="1267"/>
      <c r="AX55" s="1267"/>
      <c r="AY55" s="1267"/>
      <c r="AZ55" s="1267"/>
      <c r="BA55" s="1267"/>
      <c r="BB55" s="1271" t="s">
        <v>595</v>
      </c>
      <c r="BC55" s="1271"/>
      <c r="BD55" s="1271"/>
      <c r="BE55" s="1271"/>
      <c r="BF55" s="1271"/>
      <c r="BG55" s="1271"/>
      <c r="BH55" s="1271"/>
      <c r="BI55" s="1271"/>
      <c r="BJ55" s="1271"/>
      <c r="BK55" s="1271"/>
      <c r="BL55" s="1271"/>
      <c r="BM55" s="1271"/>
      <c r="BN55" s="1271"/>
      <c r="BO55" s="1271"/>
      <c r="BP55" s="1272"/>
      <c r="BQ55" s="1273"/>
      <c r="BR55" s="1273"/>
      <c r="BS55" s="1273"/>
      <c r="BT55" s="1273"/>
      <c r="BU55" s="1273"/>
      <c r="BV55" s="1273"/>
      <c r="BW55" s="1273"/>
      <c r="BX55" s="1272"/>
      <c r="BY55" s="1273"/>
      <c r="BZ55" s="1273"/>
      <c r="CA55" s="1273"/>
      <c r="CB55" s="1273"/>
      <c r="CC55" s="1273"/>
      <c r="CD55" s="1273"/>
      <c r="CE55" s="1273"/>
      <c r="CF55" s="1273">
        <v>196.2</v>
      </c>
      <c r="CG55" s="1273"/>
      <c r="CH55" s="1273"/>
      <c r="CI55" s="1273"/>
      <c r="CJ55" s="1273"/>
      <c r="CK55" s="1273"/>
      <c r="CL55" s="1273"/>
      <c r="CM55" s="1273"/>
      <c r="CN55" s="1273">
        <v>198</v>
      </c>
      <c r="CO55" s="1273"/>
      <c r="CP55" s="1273"/>
      <c r="CQ55" s="1273"/>
      <c r="CR55" s="1273"/>
      <c r="CS55" s="1273"/>
      <c r="CT55" s="1273"/>
      <c r="CU55" s="1273"/>
      <c r="CV55" s="1273">
        <v>195.2</v>
      </c>
      <c r="CW55" s="1273"/>
      <c r="CX55" s="1273"/>
      <c r="CY55" s="1273"/>
      <c r="CZ55" s="1273"/>
      <c r="DA55" s="1273"/>
      <c r="DB55" s="1273"/>
      <c r="DC55" s="1273"/>
    </row>
    <row r="56" spans="1:109" ht="13" x14ac:dyDescent="0.2">
      <c r="A56" s="1250"/>
      <c r="B56" s="1242"/>
      <c r="G56" s="1261"/>
      <c r="H56" s="1261"/>
      <c r="I56" s="1261"/>
      <c r="J56" s="1261"/>
      <c r="K56" s="1270"/>
      <c r="L56" s="1270"/>
      <c r="M56" s="1270"/>
      <c r="N56" s="1270"/>
      <c r="AN56" s="1267"/>
      <c r="AO56" s="1267"/>
      <c r="AP56" s="1267"/>
      <c r="AQ56" s="1267"/>
      <c r="AR56" s="1267"/>
      <c r="AS56" s="1267"/>
      <c r="AT56" s="1267"/>
      <c r="AU56" s="1267"/>
      <c r="AV56" s="1267"/>
      <c r="AW56" s="1267"/>
      <c r="AX56" s="1267"/>
      <c r="AY56" s="1267"/>
      <c r="AZ56" s="1267"/>
      <c r="BA56" s="1267"/>
      <c r="BB56" s="1271"/>
      <c r="BC56" s="1271"/>
      <c r="BD56" s="1271"/>
      <c r="BE56" s="1271"/>
      <c r="BF56" s="1271"/>
      <c r="BG56" s="1271"/>
      <c r="BH56" s="1271"/>
      <c r="BI56" s="1271"/>
      <c r="BJ56" s="1271"/>
      <c r="BK56" s="1271"/>
      <c r="BL56" s="1271"/>
      <c r="BM56" s="1271"/>
      <c r="BN56" s="1271"/>
      <c r="BO56" s="1271"/>
      <c r="BP56" s="1273"/>
      <c r="BQ56" s="1273"/>
      <c r="BR56" s="1273"/>
      <c r="BS56" s="1273"/>
      <c r="BT56" s="1273"/>
      <c r="BU56" s="1273"/>
      <c r="BV56" s="1273"/>
      <c r="BW56" s="1273"/>
      <c r="BX56" s="1273"/>
      <c r="BY56" s="1273"/>
      <c r="BZ56" s="1273"/>
      <c r="CA56" s="1273"/>
      <c r="CB56" s="1273"/>
      <c r="CC56" s="1273"/>
      <c r="CD56" s="1273"/>
      <c r="CE56" s="1273"/>
      <c r="CF56" s="1273"/>
      <c r="CG56" s="1273"/>
      <c r="CH56" s="1273"/>
      <c r="CI56" s="1273"/>
      <c r="CJ56" s="1273"/>
      <c r="CK56" s="1273"/>
      <c r="CL56" s="1273"/>
      <c r="CM56" s="1273"/>
      <c r="CN56" s="1273"/>
      <c r="CO56" s="1273"/>
      <c r="CP56" s="1273"/>
      <c r="CQ56" s="1273"/>
      <c r="CR56" s="1273"/>
      <c r="CS56" s="1273"/>
      <c r="CT56" s="1273"/>
      <c r="CU56" s="1273"/>
      <c r="CV56" s="1273"/>
      <c r="CW56" s="1273"/>
      <c r="CX56" s="1273"/>
      <c r="CY56" s="1273"/>
      <c r="CZ56" s="1273"/>
      <c r="DA56" s="1273"/>
      <c r="DB56" s="1273"/>
      <c r="DC56" s="1273"/>
    </row>
    <row r="57" spans="1:109" s="1250" customFormat="1" ht="13" x14ac:dyDescent="0.2">
      <c r="B57" s="1274"/>
      <c r="G57" s="1261"/>
      <c r="H57" s="1261"/>
      <c r="I57" s="1275"/>
      <c r="J57" s="1275"/>
      <c r="K57" s="1270"/>
      <c r="L57" s="1270"/>
      <c r="M57" s="1270"/>
      <c r="N57" s="1270"/>
      <c r="AM57" s="1235"/>
      <c r="AN57" s="1267"/>
      <c r="AO57" s="1267"/>
      <c r="AP57" s="1267"/>
      <c r="AQ57" s="1267"/>
      <c r="AR57" s="1267"/>
      <c r="AS57" s="1267"/>
      <c r="AT57" s="1267"/>
      <c r="AU57" s="1267"/>
      <c r="AV57" s="1267"/>
      <c r="AW57" s="1267"/>
      <c r="AX57" s="1267"/>
      <c r="AY57" s="1267"/>
      <c r="AZ57" s="1267"/>
      <c r="BA57" s="1267"/>
      <c r="BB57" s="1271" t="s">
        <v>596</v>
      </c>
      <c r="BC57" s="1271"/>
      <c r="BD57" s="1271"/>
      <c r="BE57" s="1271"/>
      <c r="BF57" s="1271"/>
      <c r="BG57" s="1271"/>
      <c r="BH57" s="1271"/>
      <c r="BI57" s="1271"/>
      <c r="BJ57" s="1271"/>
      <c r="BK57" s="1271"/>
      <c r="BL57" s="1271"/>
      <c r="BM57" s="1271"/>
      <c r="BN57" s="1271"/>
      <c r="BO57" s="1271"/>
      <c r="BP57" s="1272"/>
      <c r="BQ57" s="1273"/>
      <c r="BR57" s="1273"/>
      <c r="BS57" s="1273"/>
      <c r="BT57" s="1273"/>
      <c r="BU57" s="1273"/>
      <c r="BV57" s="1273"/>
      <c r="BW57" s="1273"/>
      <c r="BX57" s="1272"/>
      <c r="BY57" s="1273"/>
      <c r="BZ57" s="1273"/>
      <c r="CA57" s="1273"/>
      <c r="CB57" s="1273"/>
      <c r="CC57" s="1273"/>
      <c r="CD57" s="1273"/>
      <c r="CE57" s="1273"/>
      <c r="CF57" s="1273">
        <v>57.3</v>
      </c>
      <c r="CG57" s="1273"/>
      <c r="CH57" s="1273"/>
      <c r="CI57" s="1273"/>
      <c r="CJ57" s="1273"/>
      <c r="CK57" s="1273"/>
      <c r="CL57" s="1273"/>
      <c r="CM57" s="1273"/>
      <c r="CN57" s="1273">
        <v>60.1</v>
      </c>
      <c r="CO57" s="1273"/>
      <c r="CP57" s="1273"/>
      <c r="CQ57" s="1273"/>
      <c r="CR57" s="1273"/>
      <c r="CS57" s="1273"/>
      <c r="CT57" s="1273"/>
      <c r="CU57" s="1273"/>
      <c r="CV57" s="1273">
        <v>60.7</v>
      </c>
      <c r="CW57" s="1273"/>
      <c r="CX57" s="1273"/>
      <c r="CY57" s="1273"/>
      <c r="CZ57" s="1273"/>
      <c r="DA57" s="1273"/>
      <c r="DB57" s="1273"/>
      <c r="DC57" s="1273"/>
      <c r="DD57" s="1276"/>
      <c r="DE57" s="1274"/>
    </row>
    <row r="58" spans="1:109" s="1250" customFormat="1" ht="13" x14ac:dyDescent="0.2">
      <c r="A58" s="1235"/>
      <c r="B58" s="1274"/>
      <c r="G58" s="1261"/>
      <c r="H58" s="1261"/>
      <c r="I58" s="1275"/>
      <c r="J58" s="1275"/>
      <c r="K58" s="1270"/>
      <c r="L58" s="1270"/>
      <c r="M58" s="1270"/>
      <c r="N58" s="1270"/>
      <c r="AM58" s="1235"/>
      <c r="AN58" s="1267"/>
      <c r="AO58" s="1267"/>
      <c r="AP58" s="1267"/>
      <c r="AQ58" s="1267"/>
      <c r="AR58" s="1267"/>
      <c r="AS58" s="1267"/>
      <c r="AT58" s="1267"/>
      <c r="AU58" s="1267"/>
      <c r="AV58" s="1267"/>
      <c r="AW58" s="1267"/>
      <c r="AX58" s="1267"/>
      <c r="AY58" s="1267"/>
      <c r="AZ58" s="1267"/>
      <c r="BA58" s="1267"/>
      <c r="BB58" s="1271"/>
      <c r="BC58" s="1271"/>
      <c r="BD58" s="1271"/>
      <c r="BE58" s="1271"/>
      <c r="BF58" s="1271"/>
      <c r="BG58" s="1271"/>
      <c r="BH58" s="1271"/>
      <c r="BI58" s="1271"/>
      <c r="BJ58" s="1271"/>
      <c r="BK58" s="1271"/>
      <c r="BL58" s="1271"/>
      <c r="BM58" s="1271"/>
      <c r="BN58" s="1271"/>
      <c r="BO58" s="1271"/>
      <c r="BP58" s="1273"/>
      <c r="BQ58" s="1273"/>
      <c r="BR58" s="1273"/>
      <c r="BS58" s="1273"/>
      <c r="BT58" s="1273"/>
      <c r="BU58" s="1273"/>
      <c r="BV58" s="1273"/>
      <c r="BW58" s="1273"/>
      <c r="BX58" s="1273"/>
      <c r="BY58" s="1273"/>
      <c r="BZ58" s="1273"/>
      <c r="CA58" s="1273"/>
      <c r="CB58" s="1273"/>
      <c r="CC58" s="1273"/>
      <c r="CD58" s="1273"/>
      <c r="CE58" s="1273"/>
      <c r="CF58" s="1273"/>
      <c r="CG58" s="1273"/>
      <c r="CH58" s="1273"/>
      <c r="CI58" s="1273"/>
      <c r="CJ58" s="1273"/>
      <c r="CK58" s="1273"/>
      <c r="CL58" s="1273"/>
      <c r="CM58" s="1273"/>
      <c r="CN58" s="1273"/>
      <c r="CO58" s="1273"/>
      <c r="CP58" s="1273"/>
      <c r="CQ58" s="1273"/>
      <c r="CR58" s="1273"/>
      <c r="CS58" s="1273"/>
      <c r="CT58" s="1273"/>
      <c r="CU58" s="1273"/>
      <c r="CV58" s="1273"/>
      <c r="CW58" s="1273"/>
      <c r="CX58" s="1273"/>
      <c r="CY58" s="1273"/>
      <c r="CZ58" s="1273"/>
      <c r="DA58" s="1273"/>
      <c r="DB58" s="1273"/>
      <c r="DC58" s="1273"/>
      <c r="DD58" s="1276"/>
      <c r="DE58" s="1274"/>
    </row>
    <row r="59" spans="1:109" s="1250" customFormat="1" ht="13" x14ac:dyDescent="0.2">
      <c r="A59" s="1235"/>
      <c r="B59" s="1274"/>
      <c r="K59" s="1277"/>
      <c r="L59" s="1277"/>
      <c r="M59" s="1277"/>
      <c r="N59" s="1277"/>
      <c r="AQ59" s="1277"/>
      <c r="AR59" s="1277"/>
      <c r="AS59" s="1277"/>
      <c r="AT59" s="1277"/>
      <c r="BC59" s="1277"/>
      <c r="BD59" s="1277"/>
      <c r="BE59" s="1277"/>
      <c r="BF59" s="1277"/>
      <c r="BO59" s="1277"/>
      <c r="BP59" s="1277"/>
      <c r="BQ59" s="1277"/>
      <c r="BR59" s="1277"/>
      <c r="CA59" s="1277"/>
      <c r="CB59" s="1277"/>
      <c r="CC59" s="1277"/>
      <c r="CD59" s="1277"/>
      <c r="CM59" s="1277"/>
      <c r="CN59" s="1277"/>
      <c r="CO59" s="1277"/>
      <c r="CP59" s="1277"/>
      <c r="CY59" s="1277"/>
      <c r="CZ59" s="1277"/>
      <c r="DA59" s="1277"/>
      <c r="DB59" s="1277"/>
      <c r="DC59" s="1277"/>
      <c r="DD59" s="1276"/>
      <c r="DE59" s="1274"/>
    </row>
    <row r="60" spans="1:109" s="1250" customFormat="1" ht="13" x14ac:dyDescent="0.2">
      <c r="A60" s="1235"/>
      <c r="B60" s="1274"/>
      <c r="K60" s="1277"/>
      <c r="L60" s="1277"/>
      <c r="M60" s="1277"/>
      <c r="N60" s="1277"/>
      <c r="AQ60" s="1277"/>
      <c r="AR60" s="1277"/>
      <c r="AS60" s="1277"/>
      <c r="AT60" s="1277"/>
      <c r="BC60" s="1277"/>
      <c r="BD60" s="1277"/>
      <c r="BE60" s="1277"/>
      <c r="BF60" s="1277"/>
      <c r="BO60" s="1277"/>
      <c r="BP60" s="1277"/>
      <c r="BQ60" s="1277"/>
      <c r="BR60" s="1277"/>
      <c r="CA60" s="1277"/>
      <c r="CB60" s="1277"/>
      <c r="CC60" s="1277"/>
      <c r="CD60" s="1277"/>
      <c r="CM60" s="1277"/>
      <c r="CN60" s="1277"/>
      <c r="CO60" s="1277"/>
      <c r="CP60" s="1277"/>
      <c r="CY60" s="1277"/>
      <c r="CZ60" s="1277"/>
      <c r="DA60" s="1277"/>
      <c r="DB60" s="1277"/>
      <c r="DC60" s="1277"/>
      <c r="DD60" s="1276"/>
      <c r="DE60" s="1274"/>
    </row>
    <row r="61" spans="1:109" s="1250" customFormat="1" ht="13" x14ac:dyDescent="0.2">
      <c r="A61" s="1235"/>
      <c r="B61" s="1278"/>
      <c r="C61" s="1279"/>
      <c r="D61" s="1279"/>
      <c r="E61" s="1279"/>
      <c r="F61" s="1279"/>
      <c r="G61" s="1279"/>
      <c r="H61" s="1279"/>
      <c r="I61" s="1279"/>
      <c r="J61" s="1279"/>
      <c r="K61" s="1279"/>
      <c r="L61" s="1279"/>
      <c r="M61" s="1280"/>
      <c r="N61" s="1280"/>
      <c r="O61" s="1279"/>
      <c r="P61" s="1279"/>
      <c r="Q61" s="1279"/>
      <c r="R61" s="1279"/>
      <c r="S61" s="1279"/>
      <c r="T61" s="1279"/>
      <c r="U61" s="1279"/>
      <c r="V61" s="1279"/>
      <c r="W61" s="1279"/>
      <c r="X61" s="1279"/>
      <c r="Y61" s="1279"/>
      <c r="Z61" s="1279"/>
      <c r="AA61" s="1279"/>
      <c r="AB61" s="1279"/>
      <c r="AC61" s="1279"/>
      <c r="AD61" s="1279"/>
      <c r="AE61" s="1279"/>
      <c r="AF61" s="1279"/>
      <c r="AG61" s="1279"/>
      <c r="AH61" s="1279"/>
      <c r="AI61" s="1279"/>
      <c r="AJ61" s="1279"/>
      <c r="AK61" s="1279"/>
      <c r="AL61" s="1279"/>
      <c r="AM61" s="1279"/>
      <c r="AN61" s="1279"/>
      <c r="AO61" s="1279"/>
      <c r="AP61" s="1279"/>
      <c r="AQ61" s="1279"/>
      <c r="AR61" s="1279"/>
      <c r="AS61" s="1280"/>
      <c r="AT61" s="1280"/>
      <c r="AU61" s="1279"/>
      <c r="AV61" s="1279"/>
      <c r="AW61" s="1279"/>
      <c r="AX61" s="1279"/>
      <c r="AY61" s="1279"/>
      <c r="AZ61" s="1279"/>
      <c r="BA61" s="1279"/>
      <c r="BB61" s="1279"/>
      <c r="BC61" s="1279"/>
      <c r="BD61" s="1279"/>
      <c r="BE61" s="1280"/>
      <c r="BF61" s="1280"/>
      <c r="BG61" s="1279"/>
      <c r="BH61" s="1279"/>
      <c r="BI61" s="1279"/>
      <c r="BJ61" s="1279"/>
      <c r="BK61" s="1279"/>
      <c r="BL61" s="1279"/>
      <c r="BM61" s="1279"/>
      <c r="BN61" s="1279"/>
      <c r="BO61" s="1279"/>
      <c r="BP61" s="1279"/>
      <c r="BQ61" s="1280"/>
      <c r="BR61" s="1280"/>
      <c r="BS61" s="1279"/>
      <c r="BT61" s="1279"/>
      <c r="BU61" s="1279"/>
      <c r="BV61" s="1279"/>
      <c r="BW61" s="1279"/>
      <c r="BX61" s="1279"/>
      <c r="BY61" s="1279"/>
      <c r="BZ61" s="1279"/>
      <c r="CA61" s="1279"/>
      <c r="CB61" s="1279"/>
      <c r="CC61" s="1280"/>
      <c r="CD61" s="1280"/>
      <c r="CE61" s="1279"/>
      <c r="CF61" s="1279"/>
      <c r="CG61" s="1279"/>
      <c r="CH61" s="1279"/>
      <c r="CI61" s="1279"/>
      <c r="CJ61" s="1279"/>
      <c r="CK61" s="1279"/>
      <c r="CL61" s="1279"/>
      <c r="CM61" s="1279"/>
      <c r="CN61" s="1279"/>
      <c r="CO61" s="1280"/>
      <c r="CP61" s="1280"/>
      <c r="CQ61" s="1279"/>
      <c r="CR61" s="1279"/>
      <c r="CS61" s="1279"/>
      <c r="CT61" s="1279"/>
      <c r="CU61" s="1279"/>
      <c r="CV61" s="1279"/>
      <c r="CW61" s="1279"/>
      <c r="CX61" s="1279"/>
      <c r="CY61" s="1279"/>
      <c r="CZ61" s="1279"/>
      <c r="DA61" s="1280"/>
      <c r="DB61" s="1280"/>
      <c r="DC61" s="1280"/>
      <c r="DD61" s="1281"/>
      <c r="DE61" s="1274"/>
    </row>
    <row r="62" spans="1:109" ht="13" x14ac:dyDescent="0.2">
      <c r="B62" s="1247"/>
      <c r="C62" s="1247"/>
      <c r="D62" s="1247"/>
      <c r="E62" s="1247"/>
      <c r="F62" s="1247"/>
      <c r="G62" s="1247"/>
      <c r="H62" s="1247"/>
      <c r="I62" s="1247"/>
      <c r="J62" s="1247"/>
      <c r="K62" s="1247"/>
      <c r="L62" s="1247"/>
      <c r="M62" s="1247"/>
      <c r="N62" s="1247"/>
      <c r="O62" s="1247"/>
      <c r="P62" s="1247"/>
      <c r="Q62" s="1247"/>
      <c r="R62" s="1247"/>
      <c r="S62" s="1247"/>
      <c r="T62" s="1247"/>
      <c r="U62" s="1247"/>
      <c r="V62" s="1247"/>
      <c r="W62" s="1247"/>
      <c r="X62" s="1247"/>
      <c r="Y62" s="1247"/>
      <c r="Z62" s="1247"/>
      <c r="AA62" s="1247"/>
      <c r="AB62" s="1247"/>
      <c r="AC62" s="1247"/>
      <c r="AD62" s="1247"/>
      <c r="AE62" s="1247"/>
      <c r="AF62" s="1247"/>
      <c r="AG62" s="1247"/>
      <c r="AH62" s="1247"/>
      <c r="AI62" s="1247"/>
      <c r="AJ62" s="1247"/>
      <c r="AK62" s="1247"/>
      <c r="AL62" s="1247"/>
      <c r="AM62" s="1247"/>
      <c r="AN62" s="1247"/>
      <c r="AO62" s="1247"/>
      <c r="AP62" s="1247"/>
      <c r="AQ62" s="1247"/>
      <c r="AR62" s="1247"/>
      <c r="AS62" s="1247"/>
      <c r="AT62" s="1247"/>
      <c r="AU62" s="1247"/>
      <c r="AV62" s="1247"/>
      <c r="AW62" s="1247"/>
      <c r="AX62" s="1247"/>
      <c r="AY62" s="1247"/>
      <c r="AZ62" s="1247"/>
      <c r="BA62" s="1247"/>
      <c r="BB62" s="1247"/>
      <c r="BC62" s="1247"/>
      <c r="BD62" s="1247"/>
      <c r="BE62" s="1247"/>
      <c r="BF62" s="1247"/>
      <c r="BG62" s="1247"/>
      <c r="BH62" s="1247"/>
      <c r="BI62" s="1247"/>
      <c r="BJ62" s="1247"/>
      <c r="BK62" s="1247"/>
      <c r="BL62" s="1247"/>
      <c r="BM62" s="1247"/>
      <c r="BN62" s="1247"/>
      <c r="BO62" s="1247"/>
      <c r="BP62" s="1247"/>
      <c r="BQ62" s="1247"/>
      <c r="BR62" s="1247"/>
      <c r="BS62" s="1247"/>
      <c r="BT62" s="1247"/>
      <c r="BU62" s="1247"/>
      <c r="BV62" s="1247"/>
      <c r="BW62" s="1247"/>
      <c r="BX62" s="1247"/>
      <c r="BY62" s="1247"/>
      <c r="BZ62" s="1247"/>
      <c r="CA62" s="1247"/>
      <c r="CB62" s="1247"/>
      <c r="CC62" s="1247"/>
      <c r="CD62" s="1247"/>
      <c r="CE62" s="1247"/>
      <c r="CF62" s="1247"/>
      <c r="CG62" s="1247"/>
      <c r="CH62" s="1247"/>
      <c r="CI62" s="1247"/>
      <c r="CJ62" s="1247"/>
      <c r="CK62" s="1247"/>
      <c r="CL62" s="1247"/>
      <c r="CM62" s="1247"/>
      <c r="CN62" s="1247"/>
      <c r="CO62" s="1247"/>
      <c r="CP62" s="1247"/>
      <c r="CQ62" s="1247"/>
      <c r="CR62" s="1247"/>
      <c r="CS62" s="1247"/>
      <c r="CT62" s="1247"/>
      <c r="CU62" s="1247"/>
      <c r="CV62" s="1247"/>
      <c r="CW62" s="1247"/>
      <c r="CX62" s="1247"/>
      <c r="CY62" s="1247"/>
      <c r="CZ62" s="1247"/>
      <c r="DA62" s="1247"/>
      <c r="DB62" s="1247"/>
      <c r="DC62" s="1247"/>
      <c r="DD62" s="1247"/>
      <c r="DE62" s="1235"/>
    </row>
    <row r="63" spans="1:109" ht="16.5" x14ac:dyDescent="0.2">
      <c r="B63" s="1282" t="s">
        <v>598</v>
      </c>
    </row>
    <row r="64" spans="1:109" ht="13" x14ac:dyDescent="0.2">
      <c r="B64" s="1242"/>
      <c r="G64" s="1249"/>
      <c r="I64" s="1283"/>
      <c r="J64" s="1283"/>
      <c r="K64" s="1283"/>
      <c r="L64" s="1283"/>
      <c r="M64" s="1283"/>
      <c r="N64" s="1284"/>
      <c r="AM64" s="1249"/>
      <c r="AN64" s="1249" t="s">
        <v>591</v>
      </c>
      <c r="AP64" s="1250"/>
      <c r="AQ64" s="1250"/>
      <c r="AR64" s="1250"/>
      <c r="AY64" s="1249"/>
      <c r="BA64" s="1250"/>
      <c r="BB64" s="1250"/>
      <c r="BC64" s="1250"/>
      <c r="BK64" s="1249"/>
      <c r="BM64" s="1250"/>
      <c r="BN64" s="1250"/>
      <c r="BO64" s="1250"/>
      <c r="BW64" s="1249"/>
      <c r="BY64" s="1250"/>
      <c r="BZ64" s="1250"/>
      <c r="CA64" s="1250"/>
      <c r="CI64" s="1249"/>
      <c r="CK64" s="1250"/>
      <c r="CL64" s="1250"/>
      <c r="CM64" s="1250"/>
      <c r="CU64" s="1249"/>
      <c r="CW64" s="1250"/>
      <c r="CX64" s="1250"/>
      <c r="CY64" s="1250"/>
    </row>
    <row r="65" spans="2:107" ht="13" x14ac:dyDescent="0.2">
      <c r="B65" s="1242"/>
      <c r="AN65" s="1251" t="s">
        <v>599</v>
      </c>
      <c r="AO65" s="1252"/>
      <c r="AP65" s="1252"/>
      <c r="AQ65" s="1252"/>
      <c r="AR65" s="1252"/>
      <c r="AS65" s="1252"/>
      <c r="AT65" s="1252"/>
      <c r="AU65" s="1252"/>
      <c r="AV65" s="1252"/>
      <c r="AW65" s="1252"/>
      <c r="AX65" s="1252"/>
      <c r="AY65" s="1252"/>
      <c r="AZ65" s="1252"/>
      <c r="BA65" s="1252"/>
      <c r="BB65" s="1252"/>
      <c r="BC65" s="1252"/>
      <c r="BD65" s="1252"/>
      <c r="BE65" s="1252"/>
      <c r="BF65" s="1252"/>
      <c r="BG65" s="1252"/>
      <c r="BH65" s="1252"/>
      <c r="BI65" s="1252"/>
      <c r="BJ65" s="1252"/>
      <c r="BK65" s="1252"/>
      <c r="BL65" s="1252"/>
      <c r="BM65" s="1252"/>
      <c r="BN65" s="1252"/>
      <c r="BO65" s="1252"/>
      <c r="BP65" s="1252"/>
      <c r="BQ65" s="1252"/>
      <c r="BR65" s="1252"/>
      <c r="BS65" s="1252"/>
      <c r="BT65" s="1252"/>
      <c r="BU65" s="1252"/>
      <c r="BV65" s="1252"/>
      <c r="BW65" s="1252"/>
      <c r="BX65" s="1252"/>
      <c r="BY65" s="1252"/>
      <c r="BZ65" s="1252"/>
      <c r="CA65" s="1252"/>
      <c r="CB65" s="1252"/>
      <c r="CC65" s="1252"/>
      <c r="CD65" s="1252"/>
      <c r="CE65" s="1252"/>
      <c r="CF65" s="1252"/>
      <c r="CG65" s="1252"/>
      <c r="CH65" s="1252"/>
      <c r="CI65" s="1252"/>
      <c r="CJ65" s="1252"/>
      <c r="CK65" s="1252"/>
      <c r="CL65" s="1252"/>
      <c r="CM65" s="1252"/>
      <c r="CN65" s="1252"/>
      <c r="CO65" s="1252"/>
      <c r="CP65" s="1252"/>
      <c r="CQ65" s="1252"/>
      <c r="CR65" s="1252"/>
      <c r="CS65" s="1252"/>
      <c r="CT65" s="1252"/>
      <c r="CU65" s="1252"/>
      <c r="CV65" s="1252"/>
      <c r="CW65" s="1252"/>
      <c r="CX65" s="1252"/>
      <c r="CY65" s="1252"/>
      <c r="CZ65" s="1252"/>
      <c r="DA65" s="1252"/>
      <c r="DB65" s="1252"/>
      <c r="DC65" s="1253"/>
    </row>
    <row r="66" spans="2:107" ht="13" x14ac:dyDescent="0.2">
      <c r="B66" s="1242"/>
      <c r="AN66" s="1254"/>
      <c r="AO66" s="1255"/>
      <c r="AP66" s="1255"/>
      <c r="AQ66" s="1255"/>
      <c r="AR66" s="1255"/>
      <c r="AS66" s="1255"/>
      <c r="AT66" s="1255"/>
      <c r="AU66" s="1255"/>
      <c r="AV66" s="1255"/>
      <c r="AW66" s="1255"/>
      <c r="AX66" s="1255"/>
      <c r="AY66" s="1255"/>
      <c r="AZ66" s="1255"/>
      <c r="BA66" s="1255"/>
      <c r="BB66" s="1255"/>
      <c r="BC66" s="1255"/>
      <c r="BD66" s="1255"/>
      <c r="BE66" s="1255"/>
      <c r="BF66" s="1255"/>
      <c r="BG66" s="1255"/>
      <c r="BH66" s="1255"/>
      <c r="BI66" s="1255"/>
      <c r="BJ66" s="1255"/>
      <c r="BK66" s="1255"/>
      <c r="BL66" s="1255"/>
      <c r="BM66" s="1255"/>
      <c r="BN66" s="1255"/>
      <c r="BO66" s="1255"/>
      <c r="BP66" s="1255"/>
      <c r="BQ66" s="1255"/>
      <c r="BR66" s="1255"/>
      <c r="BS66" s="1255"/>
      <c r="BT66" s="1255"/>
      <c r="BU66" s="1255"/>
      <c r="BV66" s="1255"/>
      <c r="BW66" s="1255"/>
      <c r="BX66" s="1255"/>
      <c r="BY66" s="1255"/>
      <c r="BZ66" s="1255"/>
      <c r="CA66" s="1255"/>
      <c r="CB66" s="1255"/>
      <c r="CC66" s="1255"/>
      <c r="CD66" s="1255"/>
      <c r="CE66" s="1255"/>
      <c r="CF66" s="1255"/>
      <c r="CG66" s="1255"/>
      <c r="CH66" s="1255"/>
      <c r="CI66" s="1255"/>
      <c r="CJ66" s="1255"/>
      <c r="CK66" s="1255"/>
      <c r="CL66" s="1255"/>
      <c r="CM66" s="1255"/>
      <c r="CN66" s="1255"/>
      <c r="CO66" s="1255"/>
      <c r="CP66" s="1255"/>
      <c r="CQ66" s="1255"/>
      <c r="CR66" s="1255"/>
      <c r="CS66" s="1255"/>
      <c r="CT66" s="1255"/>
      <c r="CU66" s="1255"/>
      <c r="CV66" s="1255"/>
      <c r="CW66" s="1255"/>
      <c r="CX66" s="1255"/>
      <c r="CY66" s="1255"/>
      <c r="CZ66" s="1255"/>
      <c r="DA66" s="1255"/>
      <c r="DB66" s="1255"/>
      <c r="DC66" s="1256"/>
    </row>
    <row r="67" spans="2:107" ht="13" x14ac:dyDescent="0.2">
      <c r="B67" s="1242"/>
      <c r="AN67" s="1254"/>
      <c r="AO67" s="1255"/>
      <c r="AP67" s="1255"/>
      <c r="AQ67" s="1255"/>
      <c r="AR67" s="1255"/>
      <c r="AS67" s="1255"/>
      <c r="AT67" s="1255"/>
      <c r="AU67" s="1255"/>
      <c r="AV67" s="1255"/>
      <c r="AW67" s="1255"/>
      <c r="AX67" s="1255"/>
      <c r="AY67" s="1255"/>
      <c r="AZ67" s="1255"/>
      <c r="BA67" s="1255"/>
      <c r="BB67" s="1255"/>
      <c r="BC67" s="1255"/>
      <c r="BD67" s="1255"/>
      <c r="BE67" s="1255"/>
      <c r="BF67" s="1255"/>
      <c r="BG67" s="1255"/>
      <c r="BH67" s="1255"/>
      <c r="BI67" s="1255"/>
      <c r="BJ67" s="1255"/>
      <c r="BK67" s="1255"/>
      <c r="BL67" s="1255"/>
      <c r="BM67" s="1255"/>
      <c r="BN67" s="1255"/>
      <c r="BO67" s="1255"/>
      <c r="BP67" s="1255"/>
      <c r="BQ67" s="1255"/>
      <c r="BR67" s="1255"/>
      <c r="BS67" s="1255"/>
      <c r="BT67" s="1255"/>
      <c r="BU67" s="1255"/>
      <c r="BV67" s="1255"/>
      <c r="BW67" s="1255"/>
      <c r="BX67" s="1255"/>
      <c r="BY67" s="1255"/>
      <c r="BZ67" s="1255"/>
      <c r="CA67" s="1255"/>
      <c r="CB67" s="1255"/>
      <c r="CC67" s="1255"/>
      <c r="CD67" s="1255"/>
      <c r="CE67" s="1255"/>
      <c r="CF67" s="1255"/>
      <c r="CG67" s="1255"/>
      <c r="CH67" s="1255"/>
      <c r="CI67" s="1255"/>
      <c r="CJ67" s="1255"/>
      <c r="CK67" s="1255"/>
      <c r="CL67" s="1255"/>
      <c r="CM67" s="1255"/>
      <c r="CN67" s="1255"/>
      <c r="CO67" s="1255"/>
      <c r="CP67" s="1255"/>
      <c r="CQ67" s="1255"/>
      <c r="CR67" s="1255"/>
      <c r="CS67" s="1255"/>
      <c r="CT67" s="1255"/>
      <c r="CU67" s="1255"/>
      <c r="CV67" s="1255"/>
      <c r="CW67" s="1255"/>
      <c r="CX67" s="1255"/>
      <c r="CY67" s="1255"/>
      <c r="CZ67" s="1255"/>
      <c r="DA67" s="1255"/>
      <c r="DB67" s="1255"/>
      <c r="DC67" s="1256"/>
    </row>
    <row r="68" spans="2:107" ht="13" x14ac:dyDescent="0.2">
      <c r="B68" s="1242"/>
      <c r="AN68" s="1254"/>
      <c r="AO68" s="1255"/>
      <c r="AP68" s="1255"/>
      <c r="AQ68" s="1255"/>
      <c r="AR68" s="1255"/>
      <c r="AS68" s="1255"/>
      <c r="AT68" s="1255"/>
      <c r="AU68" s="1255"/>
      <c r="AV68" s="1255"/>
      <c r="AW68" s="1255"/>
      <c r="AX68" s="1255"/>
      <c r="AY68" s="1255"/>
      <c r="AZ68" s="1255"/>
      <c r="BA68" s="1255"/>
      <c r="BB68" s="1255"/>
      <c r="BC68" s="1255"/>
      <c r="BD68" s="1255"/>
      <c r="BE68" s="1255"/>
      <c r="BF68" s="1255"/>
      <c r="BG68" s="1255"/>
      <c r="BH68" s="1255"/>
      <c r="BI68" s="1255"/>
      <c r="BJ68" s="1255"/>
      <c r="BK68" s="1255"/>
      <c r="BL68" s="1255"/>
      <c r="BM68" s="1255"/>
      <c r="BN68" s="1255"/>
      <c r="BO68" s="1255"/>
      <c r="BP68" s="1255"/>
      <c r="BQ68" s="1255"/>
      <c r="BR68" s="1255"/>
      <c r="BS68" s="1255"/>
      <c r="BT68" s="1255"/>
      <c r="BU68" s="1255"/>
      <c r="BV68" s="1255"/>
      <c r="BW68" s="1255"/>
      <c r="BX68" s="1255"/>
      <c r="BY68" s="1255"/>
      <c r="BZ68" s="1255"/>
      <c r="CA68" s="1255"/>
      <c r="CB68" s="1255"/>
      <c r="CC68" s="1255"/>
      <c r="CD68" s="1255"/>
      <c r="CE68" s="1255"/>
      <c r="CF68" s="1255"/>
      <c r="CG68" s="1255"/>
      <c r="CH68" s="1255"/>
      <c r="CI68" s="1255"/>
      <c r="CJ68" s="1255"/>
      <c r="CK68" s="1255"/>
      <c r="CL68" s="1255"/>
      <c r="CM68" s="1255"/>
      <c r="CN68" s="1255"/>
      <c r="CO68" s="1255"/>
      <c r="CP68" s="1255"/>
      <c r="CQ68" s="1255"/>
      <c r="CR68" s="1255"/>
      <c r="CS68" s="1255"/>
      <c r="CT68" s="1255"/>
      <c r="CU68" s="1255"/>
      <c r="CV68" s="1255"/>
      <c r="CW68" s="1255"/>
      <c r="CX68" s="1255"/>
      <c r="CY68" s="1255"/>
      <c r="CZ68" s="1255"/>
      <c r="DA68" s="1255"/>
      <c r="DB68" s="1255"/>
      <c r="DC68" s="1256"/>
    </row>
    <row r="69" spans="2:107" ht="13" x14ac:dyDescent="0.2">
      <c r="B69" s="1242"/>
      <c r="AN69" s="1257"/>
      <c r="AO69" s="1258"/>
      <c r="AP69" s="1258"/>
      <c r="AQ69" s="1258"/>
      <c r="AR69" s="1258"/>
      <c r="AS69" s="1258"/>
      <c r="AT69" s="1258"/>
      <c r="AU69" s="1258"/>
      <c r="AV69" s="1258"/>
      <c r="AW69" s="1258"/>
      <c r="AX69" s="1258"/>
      <c r="AY69" s="1258"/>
      <c r="AZ69" s="1258"/>
      <c r="BA69" s="1258"/>
      <c r="BB69" s="1258"/>
      <c r="BC69" s="1258"/>
      <c r="BD69" s="1258"/>
      <c r="BE69" s="1258"/>
      <c r="BF69" s="1258"/>
      <c r="BG69" s="1258"/>
      <c r="BH69" s="1258"/>
      <c r="BI69" s="1258"/>
      <c r="BJ69" s="1258"/>
      <c r="BK69" s="1258"/>
      <c r="BL69" s="1258"/>
      <c r="BM69" s="1258"/>
      <c r="BN69" s="1258"/>
      <c r="BO69" s="1258"/>
      <c r="BP69" s="1258"/>
      <c r="BQ69" s="1258"/>
      <c r="BR69" s="1258"/>
      <c r="BS69" s="1258"/>
      <c r="BT69" s="1258"/>
      <c r="BU69" s="1258"/>
      <c r="BV69" s="1258"/>
      <c r="BW69" s="1258"/>
      <c r="BX69" s="1258"/>
      <c r="BY69" s="1258"/>
      <c r="BZ69" s="1258"/>
      <c r="CA69" s="1258"/>
      <c r="CB69" s="1258"/>
      <c r="CC69" s="1258"/>
      <c r="CD69" s="1258"/>
      <c r="CE69" s="1258"/>
      <c r="CF69" s="1258"/>
      <c r="CG69" s="1258"/>
      <c r="CH69" s="1258"/>
      <c r="CI69" s="1258"/>
      <c r="CJ69" s="1258"/>
      <c r="CK69" s="1258"/>
      <c r="CL69" s="1258"/>
      <c r="CM69" s="1258"/>
      <c r="CN69" s="1258"/>
      <c r="CO69" s="1258"/>
      <c r="CP69" s="1258"/>
      <c r="CQ69" s="1258"/>
      <c r="CR69" s="1258"/>
      <c r="CS69" s="1258"/>
      <c r="CT69" s="1258"/>
      <c r="CU69" s="1258"/>
      <c r="CV69" s="1258"/>
      <c r="CW69" s="1258"/>
      <c r="CX69" s="1258"/>
      <c r="CY69" s="1258"/>
      <c r="CZ69" s="1258"/>
      <c r="DA69" s="1258"/>
      <c r="DB69" s="1258"/>
      <c r="DC69" s="1259"/>
    </row>
    <row r="70" spans="2:107" ht="13" x14ac:dyDescent="0.2">
      <c r="B70" s="1242"/>
      <c r="H70" s="1285"/>
      <c r="I70" s="1285"/>
      <c r="J70" s="1286"/>
      <c r="K70" s="1286"/>
      <c r="L70" s="1287"/>
      <c r="M70" s="1286"/>
      <c r="N70" s="1287"/>
      <c r="AN70" s="1260"/>
      <c r="AO70" s="1260"/>
      <c r="AP70" s="1260"/>
      <c r="AZ70" s="1260"/>
      <c r="BA70" s="1260"/>
      <c r="BB70" s="1260"/>
      <c r="BL70" s="1260"/>
      <c r="BM70" s="1260"/>
      <c r="BN70" s="1260"/>
      <c r="BX70" s="1260"/>
      <c r="BY70" s="1260"/>
      <c r="BZ70" s="1260"/>
      <c r="CJ70" s="1260"/>
      <c r="CK70" s="1260"/>
      <c r="CL70" s="1260"/>
      <c r="CV70" s="1260"/>
      <c r="CW70" s="1260"/>
      <c r="CX70" s="1260"/>
    </row>
    <row r="71" spans="2:107" ht="13" x14ac:dyDescent="0.2">
      <c r="B71" s="1242"/>
      <c r="G71" s="1288"/>
      <c r="I71" s="1289"/>
      <c r="J71" s="1286"/>
      <c r="K71" s="1286"/>
      <c r="L71" s="1287"/>
      <c r="M71" s="1286"/>
      <c r="N71" s="1287"/>
      <c r="AM71" s="1288"/>
      <c r="AN71" s="1235" t="s">
        <v>593</v>
      </c>
    </row>
    <row r="72" spans="2:107" ht="13" x14ac:dyDescent="0.2">
      <c r="B72" s="1242"/>
      <c r="G72" s="1261"/>
      <c r="H72" s="1261"/>
      <c r="I72" s="1261"/>
      <c r="J72" s="1261"/>
      <c r="K72" s="1262"/>
      <c r="L72" s="1262"/>
      <c r="M72" s="1263"/>
      <c r="N72" s="1263"/>
      <c r="AN72" s="1264"/>
      <c r="AO72" s="1265"/>
      <c r="AP72" s="1265"/>
      <c r="AQ72" s="1265"/>
      <c r="AR72" s="1265"/>
      <c r="AS72" s="1265"/>
      <c r="AT72" s="1265"/>
      <c r="AU72" s="1265"/>
      <c r="AV72" s="1265"/>
      <c r="AW72" s="1265"/>
      <c r="AX72" s="1265"/>
      <c r="AY72" s="1265"/>
      <c r="AZ72" s="1265"/>
      <c r="BA72" s="1265"/>
      <c r="BB72" s="1265"/>
      <c r="BC72" s="1265"/>
      <c r="BD72" s="1265"/>
      <c r="BE72" s="1265"/>
      <c r="BF72" s="1265"/>
      <c r="BG72" s="1265"/>
      <c r="BH72" s="1265"/>
      <c r="BI72" s="1265"/>
      <c r="BJ72" s="1265"/>
      <c r="BK72" s="1265"/>
      <c r="BL72" s="1265"/>
      <c r="BM72" s="1265"/>
      <c r="BN72" s="1265"/>
      <c r="BO72" s="1266"/>
      <c r="BP72" s="1267" t="s">
        <v>527</v>
      </c>
      <c r="BQ72" s="1267"/>
      <c r="BR72" s="1267"/>
      <c r="BS72" s="1267"/>
      <c r="BT72" s="1267"/>
      <c r="BU72" s="1267"/>
      <c r="BV72" s="1267"/>
      <c r="BW72" s="1267"/>
      <c r="BX72" s="1267" t="s">
        <v>528</v>
      </c>
      <c r="BY72" s="1267"/>
      <c r="BZ72" s="1267"/>
      <c r="CA72" s="1267"/>
      <c r="CB72" s="1267"/>
      <c r="CC72" s="1267"/>
      <c r="CD72" s="1267"/>
      <c r="CE72" s="1267"/>
      <c r="CF72" s="1267" t="s">
        <v>529</v>
      </c>
      <c r="CG72" s="1267"/>
      <c r="CH72" s="1267"/>
      <c r="CI72" s="1267"/>
      <c r="CJ72" s="1267"/>
      <c r="CK72" s="1267"/>
      <c r="CL72" s="1267"/>
      <c r="CM72" s="1267"/>
      <c r="CN72" s="1267" t="s">
        <v>530</v>
      </c>
      <c r="CO72" s="1267"/>
      <c r="CP72" s="1267"/>
      <c r="CQ72" s="1267"/>
      <c r="CR72" s="1267"/>
      <c r="CS72" s="1267"/>
      <c r="CT72" s="1267"/>
      <c r="CU72" s="1267"/>
      <c r="CV72" s="1267" t="s">
        <v>531</v>
      </c>
      <c r="CW72" s="1267"/>
      <c r="CX72" s="1267"/>
      <c r="CY72" s="1267"/>
      <c r="CZ72" s="1267"/>
      <c r="DA72" s="1267"/>
      <c r="DB72" s="1267"/>
      <c r="DC72" s="1267"/>
    </row>
    <row r="73" spans="2:107" ht="13" x14ac:dyDescent="0.2">
      <c r="B73" s="1242"/>
      <c r="G73" s="1268"/>
      <c r="H73" s="1268"/>
      <c r="I73" s="1268"/>
      <c r="J73" s="1268"/>
      <c r="K73" s="1290"/>
      <c r="L73" s="1290"/>
      <c r="M73" s="1290"/>
      <c r="N73" s="1290"/>
      <c r="AM73" s="1260"/>
      <c r="AN73" s="1271" t="s">
        <v>594</v>
      </c>
      <c r="AO73" s="1271"/>
      <c r="AP73" s="1271"/>
      <c r="AQ73" s="1271"/>
      <c r="AR73" s="1271"/>
      <c r="AS73" s="1271"/>
      <c r="AT73" s="1271"/>
      <c r="AU73" s="1271"/>
      <c r="AV73" s="1271"/>
      <c r="AW73" s="1271"/>
      <c r="AX73" s="1271"/>
      <c r="AY73" s="1271"/>
      <c r="AZ73" s="1271"/>
      <c r="BA73" s="1271"/>
      <c r="BB73" s="1271" t="s">
        <v>595</v>
      </c>
      <c r="BC73" s="1271"/>
      <c r="BD73" s="1271"/>
      <c r="BE73" s="1271"/>
      <c r="BF73" s="1271"/>
      <c r="BG73" s="1271"/>
      <c r="BH73" s="1271"/>
      <c r="BI73" s="1271"/>
      <c r="BJ73" s="1271"/>
      <c r="BK73" s="1271"/>
      <c r="BL73" s="1271"/>
      <c r="BM73" s="1271"/>
      <c r="BN73" s="1271"/>
      <c r="BO73" s="1271"/>
      <c r="BP73" s="1273">
        <v>106.2</v>
      </c>
      <c r="BQ73" s="1273"/>
      <c r="BR73" s="1273"/>
      <c r="BS73" s="1273"/>
      <c r="BT73" s="1273"/>
      <c r="BU73" s="1273"/>
      <c r="BV73" s="1273"/>
      <c r="BW73" s="1273"/>
      <c r="BX73" s="1273">
        <v>99.8</v>
      </c>
      <c r="BY73" s="1273"/>
      <c r="BZ73" s="1273"/>
      <c r="CA73" s="1273"/>
      <c r="CB73" s="1273"/>
      <c r="CC73" s="1273"/>
      <c r="CD73" s="1273"/>
      <c r="CE73" s="1273"/>
      <c r="CF73" s="1273">
        <v>100.5</v>
      </c>
      <c r="CG73" s="1273"/>
      <c r="CH73" s="1273"/>
      <c r="CI73" s="1273"/>
      <c r="CJ73" s="1273"/>
      <c r="CK73" s="1273"/>
      <c r="CL73" s="1273"/>
      <c r="CM73" s="1273"/>
      <c r="CN73" s="1273">
        <v>98.4</v>
      </c>
      <c r="CO73" s="1273"/>
      <c r="CP73" s="1273"/>
      <c r="CQ73" s="1273"/>
      <c r="CR73" s="1273"/>
      <c r="CS73" s="1273"/>
      <c r="CT73" s="1273"/>
      <c r="CU73" s="1273"/>
      <c r="CV73" s="1273">
        <v>99.6</v>
      </c>
      <c r="CW73" s="1273"/>
      <c r="CX73" s="1273"/>
      <c r="CY73" s="1273"/>
      <c r="CZ73" s="1273"/>
      <c r="DA73" s="1273"/>
      <c r="DB73" s="1273"/>
      <c r="DC73" s="1273"/>
    </row>
    <row r="74" spans="2:107" ht="13" x14ac:dyDescent="0.2">
      <c r="B74" s="1242"/>
      <c r="G74" s="1268"/>
      <c r="H74" s="1268"/>
      <c r="I74" s="1268"/>
      <c r="J74" s="1268"/>
      <c r="K74" s="1290"/>
      <c r="L74" s="1290"/>
      <c r="M74" s="1290"/>
      <c r="N74" s="1290"/>
      <c r="AM74" s="1260"/>
      <c r="AN74" s="1271"/>
      <c r="AO74" s="1271"/>
      <c r="AP74" s="1271"/>
      <c r="AQ74" s="1271"/>
      <c r="AR74" s="1271"/>
      <c r="AS74" s="1271"/>
      <c r="AT74" s="1271"/>
      <c r="AU74" s="1271"/>
      <c r="AV74" s="1271"/>
      <c r="AW74" s="1271"/>
      <c r="AX74" s="1271"/>
      <c r="AY74" s="1271"/>
      <c r="AZ74" s="1271"/>
      <c r="BA74" s="1271"/>
      <c r="BB74" s="1271"/>
      <c r="BC74" s="1271"/>
      <c r="BD74" s="1271"/>
      <c r="BE74" s="1271"/>
      <c r="BF74" s="1271"/>
      <c r="BG74" s="1271"/>
      <c r="BH74" s="1271"/>
      <c r="BI74" s="1271"/>
      <c r="BJ74" s="1271"/>
      <c r="BK74" s="1271"/>
      <c r="BL74" s="1271"/>
      <c r="BM74" s="1271"/>
      <c r="BN74" s="1271"/>
      <c r="BO74" s="1271"/>
      <c r="BP74" s="1273"/>
      <c r="BQ74" s="1273"/>
      <c r="BR74" s="1273"/>
      <c r="BS74" s="1273"/>
      <c r="BT74" s="1273"/>
      <c r="BU74" s="1273"/>
      <c r="BV74" s="1273"/>
      <c r="BW74" s="1273"/>
      <c r="BX74" s="1273"/>
      <c r="BY74" s="1273"/>
      <c r="BZ74" s="1273"/>
      <c r="CA74" s="1273"/>
      <c r="CB74" s="1273"/>
      <c r="CC74" s="1273"/>
      <c r="CD74" s="1273"/>
      <c r="CE74" s="1273"/>
      <c r="CF74" s="1273"/>
      <c r="CG74" s="1273"/>
      <c r="CH74" s="1273"/>
      <c r="CI74" s="1273"/>
      <c r="CJ74" s="1273"/>
      <c r="CK74" s="1273"/>
      <c r="CL74" s="1273"/>
      <c r="CM74" s="1273"/>
      <c r="CN74" s="1273"/>
      <c r="CO74" s="1273"/>
      <c r="CP74" s="1273"/>
      <c r="CQ74" s="1273"/>
      <c r="CR74" s="1273"/>
      <c r="CS74" s="1273"/>
      <c r="CT74" s="1273"/>
      <c r="CU74" s="1273"/>
      <c r="CV74" s="1273"/>
      <c r="CW74" s="1273"/>
      <c r="CX74" s="1273"/>
      <c r="CY74" s="1273"/>
      <c r="CZ74" s="1273"/>
      <c r="DA74" s="1273"/>
      <c r="DB74" s="1273"/>
      <c r="DC74" s="1273"/>
    </row>
    <row r="75" spans="2:107" ht="13" x14ac:dyDescent="0.2">
      <c r="B75" s="1242"/>
      <c r="G75" s="1268"/>
      <c r="H75" s="1268"/>
      <c r="I75" s="1261"/>
      <c r="J75" s="1261"/>
      <c r="K75" s="1270"/>
      <c r="L75" s="1270"/>
      <c r="M75" s="1270"/>
      <c r="N75" s="1270"/>
      <c r="AM75" s="1260"/>
      <c r="AN75" s="1271"/>
      <c r="AO75" s="1271"/>
      <c r="AP75" s="1271"/>
      <c r="AQ75" s="1271"/>
      <c r="AR75" s="1271"/>
      <c r="AS75" s="1271"/>
      <c r="AT75" s="1271"/>
      <c r="AU75" s="1271"/>
      <c r="AV75" s="1271"/>
      <c r="AW75" s="1271"/>
      <c r="AX75" s="1271"/>
      <c r="AY75" s="1271"/>
      <c r="AZ75" s="1271"/>
      <c r="BA75" s="1271"/>
      <c r="BB75" s="1271" t="s">
        <v>600</v>
      </c>
      <c r="BC75" s="1271"/>
      <c r="BD75" s="1271"/>
      <c r="BE75" s="1271"/>
      <c r="BF75" s="1271"/>
      <c r="BG75" s="1271"/>
      <c r="BH75" s="1271"/>
      <c r="BI75" s="1271"/>
      <c r="BJ75" s="1271"/>
      <c r="BK75" s="1271"/>
      <c r="BL75" s="1271"/>
      <c r="BM75" s="1271"/>
      <c r="BN75" s="1271"/>
      <c r="BO75" s="1271"/>
      <c r="BP75" s="1273">
        <v>11.6</v>
      </c>
      <c r="BQ75" s="1273"/>
      <c r="BR75" s="1273"/>
      <c r="BS75" s="1273"/>
      <c r="BT75" s="1273"/>
      <c r="BU75" s="1273"/>
      <c r="BV75" s="1273"/>
      <c r="BW75" s="1273"/>
      <c r="BX75" s="1273">
        <v>11.5</v>
      </c>
      <c r="BY75" s="1273"/>
      <c r="BZ75" s="1273"/>
      <c r="CA75" s="1273"/>
      <c r="CB75" s="1273"/>
      <c r="CC75" s="1273"/>
      <c r="CD75" s="1273"/>
      <c r="CE75" s="1273"/>
      <c r="CF75" s="1273">
        <v>11.1</v>
      </c>
      <c r="CG75" s="1273"/>
      <c r="CH75" s="1273"/>
      <c r="CI75" s="1273"/>
      <c r="CJ75" s="1273"/>
      <c r="CK75" s="1273"/>
      <c r="CL75" s="1273"/>
      <c r="CM75" s="1273"/>
      <c r="CN75" s="1273">
        <v>10.6</v>
      </c>
      <c r="CO75" s="1273"/>
      <c r="CP75" s="1273"/>
      <c r="CQ75" s="1273"/>
      <c r="CR75" s="1273"/>
      <c r="CS75" s="1273"/>
      <c r="CT75" s="1273"/>
      <c r="CU75" s="1273"/>
      <c r="CV75" s="1273">
        <v>10.1</v>
      </c>
      <c r="CW75" s="1273"/>
      <c r="CX75" s="1273"/>
      <c r="CY75" s="1273"/>
      <c r="CZ75" s="1273"/>
      <c r="DA75" s="1273"/>
      <c r="DB75" s="1273"/>
      <c r="DC75" s="1273"/>
    </row>
    <row r="76" spans="2:107" ht="13" x14ac:dyDescent="0.2">
      <c r="B76" s="1242"/>
      <c r="G76" s="1268"/>
      <c r="H76" s="1268"/>
      <c r="I76" s="1261"/>
      <c r="J76" s="1261"/>
      <c r="K76" s="1270"/>
      <c r="L76" s="1270"/>
      <c r="M76" s="1270"/>
      <c r="N76" s="1270"/>
      <c r="AM76" s="1260"/>
      <c r="AN76" s="1271"/>
      <c r="AO76" s="1271"/>
      <c r="AP76" s="1271"/>
      <c r="AQ76" s="1271"/>
      <c r="AR76" s="1271"/>
      <c r="AS76" s="1271"/>
      <c r="AT76" s="1271"/>
      <c r="AU76" s="1271"/>
      <c r="AV76" s="1271"/>
      <c r="AW76" s="1271"/>
      <c r="AX76" s="1271"/>
      <c r="AY76" s="1271"/>
      <c r="AZ76" s="1271"/>
      <c r="BA76" s="1271"/>
      <c r="BB76" s="1271"/>
      <c r="BC76" s="1271"/>
      <c r="BD76" s="1271"/>
      <c r="BE76" s="1271"/>
      <c r="BF76" s="1271"/>
      <c r="BG76" s="1271"/>
      <c r="BH76" s="1271"/>
      <c r="BI76" s="1271"/>
      <c r="BJ76" s="1271"/>
      <c r="BK76" s="1271"/>
      <c r="BL76" s="1271"/>
      <c r="BM76" s="1271"/>
      <c r="BN76" s="1271"/>
      <c r="BO76" s="1271"/>
      <c r="BP76" s="1273"/>
      <c r="BQ76" s="1273"/>
      <c r="BR76" s="1273"/>
      <c r="BS76" s="1273"/>
      <c r="BT76" s="1273"/>
      <c r="BU76" s="1273"/>
      <c r="BV76" s="1273"/>
      <c r="BW76" s="1273"/>
      <c r="BX76" s="1273"/>
      <c r="BY76" s="1273"/>
      <c r="BZ76" s="1273"/>
      <c r="CA76" s="1273"/>
      <c r="CB76" s="1273"/>
      <c r="CC76" s="1273"/>
      <c r="CD76" s="1273"/>
      <c r="CE76" s="1273"/>
      <c r="CF76" s="1273"/>
      <c r="CG76" s="1273"/>
      <c r="CH76" s="1273"/>
      <c r="CI76" s="1273"/>
      <c r="CJ76" s="1273"/>
      <c r="CK76" s="1273"/>
      <c r="CL76" s="1273"/>
      <c r="CM76" s="1273"/>
      <c r="CN76" s="1273"/>
      <c r="CO76" s="1273"/>
      <c r="CP76" s="1273"/>
      <c r="CQ76" s="1273"/>
      <c r="CR76" s="1273"/>
      <c r="CS76" s="1273"/>
      <c r="CT76" s="1273"/>
      <c r="CU76" s="1273"/>
      <c r="CV76" s="1273"/>
      <c r="CW76" s="1273"/>
      <c r="CX76" s="1273"/>
      <c r="CY76" s="1273"/>
      <c r="CZ76" s="1273"/>
      <c r="DA76" s="1273"/>
      <c r="DB76" s="1273"/>
      <c r="DC76" s="1273"/>
    </row>
    <row r="77" spans="2:107" ht="13" x14ac:dyDescent="0.2">
      <c r="B77" s="1242"/>
      <c r="G77" s="1261"/>
      <c r="H77" s="1261"/>
      <c r="I77" s="1261"/>
      <c r="J77" s="1261"/>
      <c r="K77" s="1290"/>
      <c r="L77" s="1290"/>
      <c r="M77" s="1290"/>
      <c r="N77" s="1290"/>
      <c r="AN77" s="1267" t="s">
        <v>597</v>
      </c>
      <c r="AO77" s="1267"/>
      <c r="AP77" s="1267"/>
      <c r="AQ77" s="1267"/>
      <c r="AR77" s="1267"/>
      <c r="AS77" s="1267"/>
      <c r="AT77" s="1267"/>
      <c r="AU77" s="1267"/>
      <c r="AV77" s="1267"/>
      <c r="AW77" s="1267"/>
      <c r="AX77" s="1267"/>
      <c r="AY77" s="1267"/>
      <c r="AZ77" s="1267"/>
      <c r="BA77" s="1267"/>
      <c r="BB77" s="1271" t="s">
        <v>595</v>
      </c>
      <c r="BC77" s="1271"/>
      <c r="BD77" s="1271"/>
      <c r="BE77" s="1271"/>
      <c r="BF77" s="1271"/>
      <c r="BG77" s="1271"/>
      <c r="BH77" s="1271"/>
      <c r="BI77" s="1271"/>
      <c r="BJ77" s="1271"/>
      <c r="BK77" s="1271"/>
      <c r="BL77" s="1271"/>
      <c r="BM77" s="1271"/>
      <c r="BN77" s="1271"/>
      <c r="BO77" s="1271"/>
      <c r="BP77" s="1273">
        <v>209.6</v>
      </c>
      <c r="BQ77" s="1273"/>
      <c r="BR77" s="1273"/>
      <c r="BS77" s="1273"/>
      <c r="BT77" s="1273"/>
      <c r="BU77" s="1273"/>
      <c r="BV77" s="1273"/>
      <c r="BW77" s="1273"/>
      <c r="BX77" s="1273">
        <v>196.3</v>
      </c>
      <c r="BY77" s="1273"/>
      <c r="BZ77" s="1273"/>
      <c r="CA77" s="1273"/>
      <c r="CB77" s="1273"/>
      <c r="CC77" s="1273"/>
      <c r="CD77" s="1273"/>
      <c r="CE77" s="1273"/>
      <c r="CF77" s="1273">
        <v>196.2</v>
      </c>
      <c r="CG77" s="1273"/>
      <c r="CH77" s="1273"/>
      <c r="CI77" s="1273"/>
      <c r="CJ77" s="1273"/>
      <c r="CK77" s="1273"/>
      <c r="CL77" s="1273"/>
      <c r="CM77" s="1273"/>
      <c r="CN77" s="1273">
        <v>198</v>
      </c>
      <c r="CO77" s="1273"/>
      <c r="CP77" s="1273"/>
      <c r="CQ77" s="1273"/>
      <c r="CR77" s="1273"/>
      <c r="CS77" s="1273"/>
      <c r="CT77" s="1273"/>
      <c r="CU77" s="1273"/>
      <c r="CV77" s="1273">
        <v>195.2</v>
      </c>
      <c r="CW77" s="1273"/>
      <c r="CX77" s="1273"/>
      <c r="CY77" s="1273"/>
      <c r="CZ77" s="1273"/>
      <c r="DA77" s="1273"/>
      <c r="DB77" s="1273"/>
      <c r="DC77" s="1273"/>
    </row>
    <row r="78" spans="2:107" ht="13" x14ac:dyDescent="0.2">
      <c r="B78" s="1242"/>
      <c r="G78" s="1261"/>
      <c r="H78" s="1261"/>
      <c r="I78" s="1261"/>
      <c r="J78" s="1261"/>
      <c r="K78" s="1290"/>
      <c r="L78" s="1290"/>
      <c r="M78" s="1290"/>
      <c r="N78" s="1290"/>
      <c r="AN78" s="1267"/>
      <c r="AO78" s="1267"/>
      <c r="AP78" s="1267"/>
      <c r="AQ78" s="1267"/>
      <c r="AR78" s="1267"/>
      <c r="AS78" s="1267"/>
      <c r="AT78" s="1267"/>
      <c r="AU78" s="1267"/>
      <c r="AV78" s="1267"/>
      <c r="AW78" s="1267"/>
      <c r="AX78" s="1267"/>
      <c r="AY78" s="1267"/>
      <c r="AZ78" s="1267"/>
      <c r="BA78" s="1267"/>
      <c r="BB78" s="1271"/>
      <c r="BC78" s="1271"/>
      <c r="BD78" s="1271"/>
      <c r="BE78" s="1271"/>
      <c r="BF78" s="1271"/>
      <c r="BG78" s="1271"/>
      <c r="BH78" s="1271"/>
      <c r="BI78" s="1271"/>
      <c r="BJ78" s="1271"/>
      <c r="BK78" s="1271"/>
      <c r="BL78" s="1271"/>
      <c r="BM78" s="1271"/>
      <c r="BN78" s="1271"/>
      <c r="BO78" s="1271"/>
      <c r="BP78" s="1273"/>
      <c r="BQ78" s="1273"/>
      <c r="BR78" s="1273"/>
      <c r="BS78" s="1273"/>
      <c r="BT78" s="1273"/>
      <c r="BU78" s="1273"/>
      <c r="BV78" s="1273"/>
      <c r="BW78" s="1273"/>
      <c r="BX78" s="1273"/>
      <c r="BY78" s="1273"/>
      <c r="BZ78" s="1273"/>
      <c r="CA78" s="1273"/>
      <c r="CB78" s="1273"/>
      <c r="CC78" s="1273"/>
      <c r="CD78" s="1273"/>
      <c r="CE78" s="1273"/>
      <c r="CF78" s="1273"/>
      <c r="CG78" s="1273"/>
      <c r="CH78" s="1273"/>
      <c r="CI78" s="1273"/>
      <c r="CJ78" s="1273"/>
      <c r="CK78" s="1273"/>
      <c r="CL78" s="1273"/>
      <c r="CM78" s="1273"/>
      <c r="CN78" s="1273"/>
      <c r="CO78" s="1273"/>
      <c r="CP78" s="1273"/>
      <c r="CQ78" s="1273"/>
      <c r="CR78" s="1273"/>
      <c r="CS78" s="1273"/>
      <c r="CT78" s="1273"/>
      <c r="CU78" s="1273"/>
      <c r="CV78" s="1273"/>
      <c r="CW78" s="1273"/>
      <c r="CX78" s="1273"/>
      <c r="CY78" s="1273"/>
      <c r="CZ78" s="1273"/>
      <c r="DA78" s="1273"/>
      <c r="DB78" s="1273"/>
      <c r="DC78" s="1273"/>
    </row>
    <row r="79" spans="2:107" ht="13" x14ac:dyDescent="0.2">
      <c r="B79" s="1242"/>
      <c r="G79" s="1261"/>
      <c r="H79" s="1261"/>
      <c r="I79" s="1275"/>
      <c r="J79" s="1275"/>
      <c r="K79" s="1291"/>
      <c r="L79" s="1291"/>
      <c r="M79" s="1291"/>
      <c r="N79" s="1291"/>
      <c r="AN79" s="1267"/>
      <c r="AO79" s="1267"/>
      <c r="AP79" s="1267"/>
      <c r="AQ79" s="1267"/>
      <c r="AR79" s="1267"/>
      <c r="AS79" s="1267"/>
      <c r="AT79" s="1267"/>
      <c r="AU79" s="1267"/>
      <c r="AV79" s="1267"/>
      <c r="AW79" s="1267"/>
      <c r="AX79" s="1267"/>
      <c r="AY79" s="1267"/>
      <c r="AZ79" s="1267"/>
      <c r="BA79" s="1267"/>
      <c r="BB79" s="1271" t="s">
        <v>600</v>
      </c>
      <c r="BC79" s="1271"/>
      <c r="BD79" s="1271"/>
      <c r="BE79" s="1271"/>
      <c r="BF79" s="1271"/>
      <c r="BG79" s="1271"/>
      <c r="BH79" s="1271"/>
      <c r="BI79" s="1271"/>
      <c r="BJ79" s="1271"/>
      <c r="BK79" s="1271"/>
      <c r="BL79" s="1271"/>
      <c r="BM79" s="1271"/>
      <c r="BN79" s="1271"/>
      <c r="BO79" s="1271"/>
      <c r="BP79" s="1273">
        <v>14.3</v>
      </c>
      <c r="BQ79" s="1273"/>
      <c r="BR79" s="1273"/>
      <c r="BS79" s="1273"/>
      <c r="BT79" s="1273"/>
      <c r="BU79" s="1273"/>
      <c r="BV79" s="1273"/>
      <c r="BW79" s="1273"/>
      <c r="BX79" s="1273">
        <v>14</v>
      </c>
      <c r="BY79" s="1273"/>
      <c r="BZ79" s="1273"/>
      <c r="CA79" s="1273"/>
      <c r="CB79" s="1273"/>
      <c r="CC79" s="1273"/>
      <c r="CD79" s="1273"/>
      <c r="CE79" s="1273"/>
      <c r="CF79" s="1273">
        <v>13.3</v>
      </c>
      <c r="CG79" s="1273"/>
      <c r="CH79" s="1273"/>
      <c r="CI79" s="1273"/>
      <c r="CJ79" s="1273"/>
      <c r="CK79" s="1273"/>
      <c r="CL79" s="1273"/>
      <c r="CM79" s="1273"/>
      <c r="CN79" s="1273">
        <v>12.7</v>
      </c>
      <c r="CO79" s="1273"/>
      <c r="CP79" s="1273"/>
      <c r="CQ79" s="1273"/>
      <c r="CR79" s="1273"/>
      <c r="CS79" s="1273"/>
      <c r="CT79" s="1273"/>
      <c r="CU79" s="1273"/>
      <c r="CV79" s="1273">
        <v>12.3</v>
      </c>
      <c r="CW79" s="1273"/>
      <c r="CX79" s="1273"/>
      <c r="CY79" s="1273"/>
      <c r="CZ79" s="1273"/>
      <c r="DA79" s="1273"/>
      <c r="DB79" s="1273"/>
      <c r="DC79" s="1273"/>
    </row>
    <row r="80" spans="2:107" ht="13" x14ac:dyDescent="0.2">
      <c r="B80" s="1242"/>
      <c r="G80" s="1261"/>
      <c r="H80" s="1261"/>
      <c r="I80" s="1275"/>
      <c r="J80" s="1275"/>
      <c r="K80" s="1291"/>
      <c r="L80" s="1291"/>
      <c r="M80" s="1291"/>
      <c r="N80" s="1291"/>
      <c r="AN80" s="1267"/>
      <c r="AO80" s="1267"/>
      <c r="AP80" s="1267"/>
      <c r="AQ80" s="1267"/>
      <c r="AR80" s="1267"/>
      <c r="AS80" s="1267"/>
      <c r="AT80" s="1267"/>
      <c r="AU80" s="1267"/>
      <c r="AV80" s="1267"/>
      <c r="AW80" s="1267"/>
      <c r="AX80" s="1267"/>
      <c r="AY80" s="1267"/>
      <c r="AZ80" s="1267"/>
      <c r="BA80" s="1267"/>
      <c r="BB80" s="1271"/>
      <c r="BC80" s="1271"/>
      <c r="BD80" s="1271"/>
      <c r="BE80" s="1271"/>
      <c r="BF80" s="1271"/>
      <c r="BG80" s="1271"/>
      <c r="BH80" s="1271"/>
      <c r="BI80" s="1271"/>
      <c r="BJ80" s="1271"/>
      <c r="BK80" s="1271"/>
      <c r="BL80" s="1271"/>
      <c r="BM80" s="1271"/>
      <c r="BN80" s="1271"/>
      <c r="BO80" s="1271"/>
      <c r="BP80" s="1273"/>
      <c r="BQ80" s="1273"/>
      <c r="BR80" s="1273"/>
      <c r="BS80" s="1273"/>
      <c r="BT80" s="1273"/>
      <c r="BU80" s="1273"/>
      <c r="BV80" s="1273"/>
      <c r="BW80" s="1273"/>
      <c r="BX80" s="1273"/>
      <c r="BY80" s="1273"/>
      <c r="BZ80" s="1273"/>
      <c r="CA80" s="1273"/>
      <c r="CB80" s="1273"/>
      <c r="CC80" s="1273"/>
      <c r="CD80" s="1273"/>
      <c r="CE80" s="1273"/>
      <c r="CF80" s="1273"/>
      <c r="CG80" s="1273"/>
      <c r="CH80" s="1273"/>
      <c r="CI80" s="1273"/>
      <c r="CJ80" s="1273"/>
      <c r="CK80" s="1273"/>
      <c r="CL80" s="1273"/>
      <c r="CM80" s="1273"/>
      <c r="CN80" s="1273"/>
      <c r="CO80" s="1273"/>
      <c r="CP80" s="1273"/>
      <c r="CQ80" s="1273"/>
      <c r="CR80" s="1273"/>
      <c r="CS80" s="1273"/>
      <c r="CT80" s="1273"/>
      <c r="CU80" s="1273"/>
      <c r="CV80" s="1273"/>
      <c r="CW80" s="1273"/>
      <c r="CX80" s="1273"/>
      <c r="CY80" s="1273"/>
      <c r="CZ80" s="1273"/>
      <c r="DA80" s="1273"/>
      <c r="DB80" s="1273"/>
      <c r="DC80" s="1273"/>
    </row>
    <row r="81" spans="2:109" ht="13" x14ac:dyDescent="0.2">
      <c r="B81" s="1242"/>
    </row>
    <row r="82" spans="2:109" ht="16.5" x14ac:dyDescent="0.2">
      <c r="B82" s="1242"/>
      <c r="K82" s="1292"/>
      <c r="L82" s="1292"/>
      <c r="M82" s="1292"/>
      <c r="N82" s="1292"/>
      <c r="AQ82" s="1292"/>
      <c r="AR82" s="1292"/>
      <c r="AS82" s="1292"/>
      <c r="AT82" s="1292"/>
      <c r="BC82" s="1292"/>
      <c r="BD82" s="1292"/>
      <c r="BE82" s="1292"/>
      <c r="BF82" s="1292"/>
      <c r="BO82" s="1292"/>
      <c r="BP82" s="1292"/>
      <c r="BQ82" s="1292"/>
      <c r="BR82" s="1292"/>
      <c r="CA82" s="1292"/>
      <c r="CB82" s="1292"/>
      <c r="CC82" s="1292"/>
      <c r="CD82" s="1292"/>
      <c r="CM82" s="1292"/>
      <c r="CN82" s="1292"/>
      <c r="CO82" s="1292"/>
      <c r="CP82" s="1292"/>
      <c r="CY82" s="1292"/>
      <c r="CZ82" s="1292"/>
      <c r="DA82" s="1292"/>
      <c r="DB82" s="1292"/>
      <c r="DC82" s="1292"/>
    </row>
    <row r="83" spans="2:109" ht="13" x14ac:dyDescent="0.2">
      <c r="B83" s="1244"/>
      <c r="C83" s="1245"/>
      <c r="D83" s="1245"/>
      <c r="E83" s="1245"/>
      <c r="F83" s="1245"/>
      <c r="G83" s="1245"/>
      <c r="H83" s="1245"/>
      <c r="I83" s="1245"/>
      <c r="J83" s="1245"/>
      <c r="K83" s="1245"/>
      <c r="L83" s="1245"/>
      <c r="M83" s="1245"/>
      <c r="N83" s="1245"/>
      <c r="O83" s="1245"/>
      <c r="P83" s="1245"/>
      <c r="Q83" s="1245"/>
      <c r="R83" s="1245"/>
      <c r="S83" s="1245"/>
      <c r="T83" s="1245"/>
      <c r="U83" s="1245"/>
      <c r="V83" s="1245"/>
      <c r="W83" s="1245"/>
      <c r="X83" s="1245"/>
      <c r="Y83" s="1245"/>
      <c r="Z83" s="1245"/>
      <c r="AA83" s="1245"/>
      <c r="AB83" s="1245"/>
      <c r="AC83" s="1245"/>
      <c r="AD83" s="1245"/>
      <c r="AE83" s="1245"/>
      <c r="AF83" s="1245"/>
      <c r="AG83" s="1245"/>
      <c r="AH83" s="1245"/>
      <c r="AI83" s="1245"/>
      <c r="AJ83" s="1245"/>
      <c r="AK83" s="1245"/>
      <c r="AL83" s="1245"/>
      <c r="AM83" s="1245"/>
      <c r="AN83" s="1245"/>
      <c r="AO83" s="1245"/>
      <c r="AP83" s="1245"/>
      <c r="AQ83" s="1245"/>
      <c r="AR83" s="1245"/>
      <c r="AS83" s="1245"/>
      <c r="AT83" s="1245"/>
      <c r="AU83" s="1245"/>
      <c r="AV83" s="1245"/>
      <c r="AW83" s="1245"/>
      <c r="AX83" s="1245"/>
      <c r="AY83" s="1245"/>
      <c r="AZ83" s="1245"/>
      <c r="BA83" s="1245"/>
      <c r="BB83" s="1245"/>
      <c r="BC83" s="1245"/>
      <c r="BD83" s="1245"/>
      <c r="BE83" s="1245"/>
      <c r="BF83" s="1245"/>
      <c r="BG83" s="1245"/>
      <c r="BH83" s="1245"/>
      <c r="BI83" s="1245"/>
      <c r="BJ83" s="1245"/>
      <c r="BK83" s="1245"/>
      <c r="BL83" s="1245"/>
      <c r="BM83" s="1245"/>
      <c r="BN83" s="1245"/>
      <c r="BO83" s="1245"/>
      <c r="BP83" s="1245"/>
      <c r="BQ83" s="1245"/>
      <c r="BR83" s="1245"/>
      <c r="BS83" s="1245"/>
      <c r="BT83" s="1245"/>
      <c r="BU83" s="1245"/>
      <c r="BV83" s="1245"/>
      <c r="BW83" s="1245"/>
      <c r="BX83" s="1245"/>
      <c r="BY83" s="1245"/>
      <c r="BZ83" s="1245"/>
      <c r="CA83" s="1245"/>
      <c r="CB83" s="1245"/>
      <c r="CC83" s="1245"/>
      <c r="CD83" s="1245"/>
      <c r="CE83" s="1245"/>
      <c r="CF83" s="1245"/>
      <c r="CG83" s="1245"/>
      <c r="CH83" s="1245"/>
      <c r="CI83" s="1245"/>
      <c r="CJ83" s="1245"/>
      <c r="CK83" s="1245"/>
      <c r="CL83" s="1245"/>
      <c r="CM83" s="1245"/>
      <c r="CN83" s="1245"/>
      <c r="CO83" s="1245"/>
      <c r="CP83" s="1245"/>
      <c r="CQ83" s="1245"/>
      <c r="CR83" s="1245"/>
      <c r="CS83" s="1245"/>
      <c r="CT83" s="1245"/>
      <c r="CU83" s="1245"/>
      <c r="CV83" s="1245"/>
      <c r="CW83" s="1245"/>
      <c r="CX83" s="1245"/>
      <c r="CY83" s="1245"/>
      <c r="CZ83" s="1245"/>
      <c r="DA83" s="1245"/>
      <c r="DB83" s="1245"/>
      <c r="DC83" s="1245"/>
      <c r="DD83" s="1246"/>
    </row>
    <row r="84" spans="2:109" ht="13" x14ac:dyDescent="0.2">
      <c r="DD84" s="1235"/>
      <c r="DE84" s="1235"/>
    </row>
    <row r="85" spans="2:109" ht="13" x14ac:dyDescent="0.2">
      <c r="DD85" s="1235"/>
      <c r="DE85" s="1235"/>
    </row>
    <row r="86" spans="2:109" ht="13" hidden="1" x14ac:dyDescent="0.2">
      <c r="DD86" s="1235"/>
      <c r="DE86" s="1235"/>
    </row>
    <row r="87" spans="2:109" ht="13" hidden="1" x14ac:dyDescent="0.2">
      <c r="K87" s="1293"/>
      <c r="AQ87" s="1293"/>
      <c r="BC87" s="1293"/>
      <c r="BO87" s="1293"/>
      <c r="CA87" s="1293"/>
      <c r="CM87" s="1293"/>
      <c r="CY87" s="1293"/>
      <c r="DD87" s="1235"/>
      <c r="DE87" s="1235"/>
    </row>
    <row r="88" spans="2:109" ht="13" hidden="1" x14ac:dyDescent="0.2">
      <c r="DD88" s="1235"/>
      <c r="DE88" s="1235"/>
    </row>
    <row r="89" spans="2:109" ht="13" hidden="1" x14ac:dyDescent="0.2">
      <c r="DD89" s="1235"/>
      <c r="DE89" s="1235"/>
    </row>
    <row r="90" spans="2:109" ht="13" hidden="1" x14ac:dyDescent="0.2">
      <c r="DD90" s="1235"/>
      <c r="DE90" s="1235"/>
    </row>
    <row r="91" spans="2:109" ht="13" hidden="1" x14ac:dyDescent="0.2">
      <c r="DD91" s="1235"/>
      <c r="DE91" s="1235"/>
    </row>
    <row r="92" spans="2:109" ht="13.5" hidden="1" customHeight="1" x14ac:dyDescent="0.2">
      <c r="DD92" s="1235"/>
      <c r="DE92" s="1235"/>
    </row>
    <row r="93" spans="2:109" ht="13.5" hidden="1" customHeight="1" x14ac:dyDescent="0.2">
      <c r="DD93" s="1235"/>
      <c r="DE93" s="1235"/>
    </row>
    <row r="94" spans="2:109" ht="13.5" hidden="1" customHeight="1" x14ac:dyDescent="0.2">
      <c r="DD94" s="1235"/>
      <c r="DE94" s="1235"/>
    </row>
    <row r="95" spans="2:109" ht="13.5" hidden="1" customHeight="1" x14ac:dyDescent="0.2">
      <c r="DD95" s="1235"/>
      <c r="DE95" s="1235"/>
    </row>
    <row r="96" spans="2:109" ht="13.5" hidden="1" customHeight="1" x14ac:dyDescent="0.2">
      <c r="DD96" s="1235"/>
      <c r="DE96" s="1235"/>
    </row>
    <row r="97" spans="108:109" ht="13.5" hidden="1" customHeight="1" x14ac:dyDescent="0.2">
      <c r="DD97" s="1235"/>
      <c r="DE97" s="1235"/>
    </row>
    <row r="98" spans="108:109" ht="13.5" hidden="1" customHeight="1" x14ac:dyDescent="0.2">
      <c r="DD98" s="1235"/>
      <c r="DE98" s="1235"/>
    </row>
    <row r="99" spans="108:109" ht="13.5" hidden="1" customHeight="1" x14ac:dyDescent="0.2">
      <c r="DD99" s="1235"/>
      <c r="DE99" s="1235"/>
    </row>
    <row r="100" spans="108:109" ht="13.5" hidden="1" customHeight="1" x14ac:dyDescent="0.2">
      <c r="DD100" s="1235"/>
      <c r="DE100" s="1235"/>
    </row>
    <row r="101" spans="108:109" ht="13.5" hidden="1" customHeight="1" x14ac:dyDescent="0.2">
      <c r="DD101" s="1235"/>
      <c r="DE101" s="1235"/>
    </row>
    <row r="102" spans="108:109" ht="13.5" hidden="1" customHeight="1" x14ac:dyDescent="0.2">
      <c r="DD102" s="1235"/>
      <c r="DE102" s="1235"/>
    </row>
    <row r="103" spans="108:109" ht="13.5" hidden="1" customHeight="1" x14ac:dyDescent="0.2">
      <c r="DD103" s="1235"/>
      <c r="DE103" s="1235"/>
    </row>
    <row r="104" spans="108:109" ht="13.5" hidden="1" customHeight="1" x14ac:dyDescent="0.2">
      <c r="DD104" s="1235"/>
      <c r="DE104" s="1235"/>
    </row>
    <row r="105" spans="108:109" ht="13.5" hidden="1" customHeight="1" x14ac:dyDescent="0.2">
      <c r="DD105" s="1235"/>
      <c r="DE105" s="1235"/>
    </row>
    <row r="106" spans="108:109" ht="13.5" hidden="1" customHeight="1" x14ac:dyDescent="0.2">
      <c r="DD106" s="1235"/>
      <c r="DE106" s="1235"/>
    </row>
    <row r="107" spans="108:109" ht="13.5" hidden="1" customHeight="1" x14ac:dyDescent="0.2">
      <c r="DD107" s="1235"/>
      <c r="DE107" s="1235"/>
    </row>
    <row r="108" spans="108:109" ht="13.5" hidden="1" customHeight="1" x14ac:dyDescent="0.2">
      <c r="DD108" s="1235"/>
      <c r="DE108" s="1235"/>
    </row>
    <row r="109" spans="108:109" ht="13.5" hidden="1" customHeight="1" x14ac:dyDescent="0.2">
      <c r="DD109" s="1235"/>
      <c r="DE109" s="1235"/>
    </row>
    <row r="110" spans="108:109" ht="13.5" hidden="1" customHeight="1" x14ac:dyDescent="0.2">
      <c r="DD110" s="1235"/>
      <c r="DE110" s="1235"/>
    </row>
    <row r="111" spans="108:109" ht="13.5" hidden="1" customHeight="1" x14ac:dyDescent="0.2">
      <c r="DD111" s="1235"/>
      <c r="DE111" s="1235"/>
    </row>
    <row r="112" spans="108:109" ht="13.5" hidden="1" customHeight="1" x14ac:dyDescent="0.2">
      <c r="DD112" s="1235"/>
      <c r="DE112" s="1235"/>
    </row>
    <row r="113" spans="108:109" ht="13.5" hidden="1" customHeight="1" x14ac:dyDescent="0.2">
      <c r="DD113" s="1235"/>
      <c r="DE113" s="1235"/>
    </row>
    <row r="114" spans="108:109" ht="13.5" hidden="1" customHeight="1" x14ac:dyDescent="0.2">
      <c r="DD114" s="1235"/>
      <c r="DE114" s="1235"/>
    </row>
    <row r="115" spans="108:109" ht="13.5" hidden="1" customHeight="1" x14ac:dyDescent="0.2">
      <c r="DD115" s="1235"/>
      <c r="DE115" s="1235"/>
    </row>
    <row r="116" spans="108:109" ht="13.5" hidden="1" customHeight="1" x14ac:dyDescent="0.2">
      <c r="DD116" s="1235"/>
      <c r="DE116" s="1235"/>
    </row>
    <row r="117" spans="108:109" ht="13.5" hidden="1" customHeight="1" x14ac:dyDescent="0.2">
      <c r="DD117" s="1235"/>
      <c r="DE117" s="1235"/>
    </row>
    <row r="118" spans="108:109" ht="13.5" hidden="1" customHeight="1" x14ac:dyDescent="0.2">
      <c r="DD118" s="1235"/>
      <c r="DE118" s="1235"/>
    </row>
    <row r="119" spans="108:109" ht="13.5" hidden="1" customHeight="1" x14ac:dyDescent="0.2">
      <c r="DD119" s="1235"/>
      <c r="DE119" s="1235"/>
    </row>
    <row r="120" spans="108:109" ht="13.5" hidden="1" customHeight="1" x14ac:dyDescent="0.2">
      <c r="DD120" s="1235"/>
      <c r="DE120" s="1235"/>
    </row>
    <row r="121" spans="108:109" ht="13.5" hidden="1" customHeight="1" x14ac:dyDescent="0.2">
      <c r="DD121" s="1235"/>
      <c r="DE121" s="1235"/>
    </row>
    <row r="122" spans="108:109" ht="13.5" hidden="1" customHeight="1" x14ac:dyDescent="0.2">
      <c r="DD122" s="1235"/>
      <c r="DE122" s="1235"/>
    </row>
    <row r="123" spans="108:109" ht="13.5" hidden="1" customHeight="1" x14ac:dyDescent="0.2">
      <c r="DD123" s="1235"/>
      <c r="DE123" s="1235"/>
    </row>
    <row r="124" spans="108:109" ht="13.5" hidden="1" customHeight="1" x14ac:dyDescent="0.2">
      <c r="DD124" s="1235"/>
      <c r="DE124" s="1235"/>
    </row>
    <row r="125" spans="108:109" ht="13.5" hidden="1" customHeight="1" x14ac:dyDescent="0.2">
      <c r="DD125" s="1235"/>
      <c r="DE125" s="1235"/>
    </row>
    <row r="126" spans="108:109" ht="13.5" hidden="1" customHeight="1" x14ac:dyDescent="0.2">
      <c r="DD126" s="1235"/>
      <c r="DE126" s="1235"/>
    </row>
    <row r="127" spans="108:109" ht="13.5" hidden="1" customHeight="1" x14ac:dyDescent="0.2">
      <c r="DD127" s="1235"/>
      <c r="DE127" s="1235"/>
    </row>
    <row r="128" spans="108:109" ht="13.5" hidden="1" customHeight="1" x14ac:dyDescent="0.2">
      <c r="DD128" s="1235"/>
      <c r="DE128" s="1235"/>
    </row>
    <row r="129" spans="108:109" ht="13.5" hidden="1" customHeight="1" x14ac:dyDescent="0.2">
      <c r="DD129" s="1235"/>
      <c r="DE129" s="1235"/>
    </row>
    <row r="130" spans="108:109" ht="13.5" hidden="1" customHeight="1" x14ac:dyDescent="0.2">
      <c r="DD130" s="1235"/>
      <c r="DE130" s="1235"/>
    </row>
    <row r="131" spans="108:109" ht="13.5" hidden="1" customHeight="1" x14ac:dyDescent="0.2">
      <c r="DD131" s="1235"/>
      <c r="DE131" s="1235"/>
    </row>
    <row r="132" spans="108:109" ht="13.5" hidden="1" customHeight="1" x14ac:dyDescent="0.2">
      <c r="DD132" s="1235"/>
      <c r="DE132" s="1235"/>
    </row>
    <row r="133" spans="108:109" ht="13.5" hidden="1" customHeight="1" x14ac:dyDescent="0.2">
      <c r="DD133" s="1235"/>
      <c r="DE133" s="1235"/>
    </row>
    <row r="134" spans="108:109" ht="13.5" hidden="1" customHeight="1" x14ac:dyDescent="0.2">
      <c r="DD134" s="1235"/>
      <c r="DE134" s="1235"/>
    </row>
    <row r="135" spans="108:109" ht="13.5" hidden="1" customHeight="1" x14ac:dyDescent="0.2">
      <c r="DD135" s="1235"/>
      <c r="DE135" s="1235"/>
    </row>
    <row r="136" spans="108:109" ht="13.5" hidden="1" customHeight="1" x14ac:dyDescent="0.2">
      <c r="DD136" s="1235"/>
      <c r="DE136" s="1235"/>
    </row>
    <row r="137" spans="108:109" ht="13.5" hidden="1" customHeight="1" x14ac:dyDescent="0.2">
      <c r="DD137" s="1235"/>
      <c r="DE137" s="1235"/>
    </row>
    <row r="138" spans="108:109" ht="13.5" hidden="1" customHeight="1" x14ac:dyDescent="0.2">
      <c r="DD138" s="1235"/>
      <c r="DE138" s="1235"/>
    </row>
    <row r="139" spans="108:109" ht="13.5" hidden="1" customHeight="1" x14ac:dyDescent="0.2">
      <c r="DD139" s="1235"/>
      <c r="DE139" s="1235"/>
    </row>
    <row r="140" spans="108:109" ht="13.5" hidden="1" customHeight="1" x14ac:dyDescent="0.2">
      <c r="DD140" s="1235"/>
      <c r="DE140" s="1235"/>
    </row>
    <row r="141" spans="108:109" ht="13.5" hidden="1" customHeight="1" x14ac:dyDescent="0.2">
      <c r="DD141" s="1235"/>
      <c r="DE141" s="1235"/>
    </row>
    <row r="142" spans="108:109" ht="13.5" hidden="1" customHeight="1" x14ac:dyDescent="0.2">
      <c r="DD142" s="1235"/>
      <c r="DE142" s="1235"/>
    </row>
    <row r="143" spans="108:109" ht="13.5" hidden="1" customHeight="1" x14ac:dyDescent="0.2">
      <c r="DD143" s="1235"/>
      <c r="DE143" s="1235"/>
    </row>
    <row r="144" spans="108:109" ht="13.5" hidden="1" customHeight="1" x14ac:dyDescent="0.2">
      <c r="DD144" s="1235"/>
      <c r="DE144" s="1235"/>
    </row>
    <row r="145" spans="108:109" ht="13.5" hidden="1" customHeight="1" x14ac:dyDescent="0.2">
      <c r="DD145" s="1235"/>
      <c r="DE145" s="1235"/>
    </row>
    <row r="146" spans="108:109" ht="13.5" hidden="1" customHeight="1" x14ac:dyDescent="0.2">
      <c r="DD146" s="1235"/>
      <c r="DE146" s="1235"/>
    </row>
    <row r="147" spans="108:109" ht="13.5" hidden="1" customHeight="1" x14ac:dyDescent="0.2">
      <c r="DD147" s="1235"/>
      <c r="DE147" s="1235"/>
    </row>
    <row r="148" spans="108:109" ht="13.5" hidden="1" customHeight="1" x14ac:dyDescent="0.2">
      <c r="DD148" s="1235"/>
      <c r="DE148" s="1235"/>
    </row>
    <row r="149" spans="108:109" ht="13.5" hidden="1" customHeight="1" x14ac:dyDescent="0.2">
      <c r="DD149" s="1235"/>
      <c r="DE149" s="1235"/>
    </row>
    <row r="150" spans="108:109" ht="13.5" hidden="1" customHeight="1" x14ac:dyDescent="0.2">
      <c r="DD150" s="1235"/>
      <c r="DE150" s="1235"/>
    </row>
    <row r="151" spans="108:109" ht="13.5" hidden="1" customHeight="1" x14ac:dyDescent="0.2">
      <c r="DD151" s="1235"/>
      <c r="DE151" s="1235"/>
    </row>
    <row r="152" spans="108:109" ht="13.5" hidden="1" customHeight="1" x14ac:dyDescent="0.2">
      <c r="DD152" s="1235"/>
      <c r="DE152" s="1235"/>
    </row>
    <row r="153" spans="108:109" ht="13.5" hidden="1" customHeight="1" x14ac:dyDescent="0.2">
      <c r="DD153" s="1235"/>
      <c r="DE153" s="1235"/>
    </row>
    <row r="154" spans="108:109" ht="13.5" hidden="1" customHeight="1" x14ac:dyDescent="0.2">
      <c r="DD154" s="1235"/>
      <c r="DE154" s="1235"/>
    </row>
    <row r="155" spans="108:109" ht="13.5" hidden="1" customHeight="1" x14ac:dyDescent="0.2">
      <c r="DD155" s="1235"/>
      <c r="DE155" s="1235"/>
    </row>
    <row r="156" spans="108:109" ht="13.5" hidden="1" customHeight="1" x14ac:dyDescent="0.2">
      <c r="DD156" s="1235"/>
      <c r="DE156" s="1235"/>
    </row>
    <row r="157" spans="108:109" ht="13.5" hidden="1" customHeight="1" x14ac:dyDescent="0.2">
      <c r="DD157" s="1235"/>
      <c r="DE157" s="1235"/>
    </row>
    <row r="158" spans="108:109" ht="13.5" hidden="1" customHeight="1" x14ac:dyDescent="0.2">
      <c r="DD158" s="1235"/>
      <c r="DE158" s="1235"/>
    </row>
    <row r="159" spans="108:109" ht="13.5" hidden="1" customHeight="1" x14ac:dyDescent="0.2">
      <c r="DD159" s="1235"/>
      <c r="DE159" s="1235"/>
    </row>
    <row r="160" spans="108:109" ht="13.5" hidden="1" customHeight="1" x14ac:dyDescent="0.2">
      <c r="DD160" s="1235"/>
      <c r="DE160" s="1235"/>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Imj0yxcbzegCJprjn/iiQuY+r1cUdT9lsJlDOzAUGoTnFFyL4HrTDr0y9v5YWPwzf19eQPbjDpxJtXX8QuqV1w==" saltValue="tuQ6x4kZERwlaJceGffpng=="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row>
    <row r="32" spans="12:34" ht="13" x14ac:dyDescent="0.2">
      <c r="L32" s="278"/>
    </row>
    <row r="33" spans="2:34" ht="13" x14ac:dyDescent="0.2">
      <c r="C33" s="278"/>
      <c r="E33" s="278"/>
      <c r="G33" s="278"/>
      <c r="I33" s="278"/>
      <c r="X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AG38" s="278"/>
      <c r="AH38" s="278"/>
    </row>
    <row r="39" spans="2:34" ht="13" x14ac:dyDescent="0.2"/>
    <row r="40" spans="2:34" ht="13" x14ac:dyDescent="0.2">
      <c r="X40" s="278"/>
    </row>
    <row r="41" spans="2:34" ht="13" x14ac:dyDescent="0.2">
      <c r="R41" s="278"/>
    </row>
    <row r="42" spans="2:34" ht="13" x14ac:dyDescent="0.2">
      <c r="W42" s="278"/>
    </row>
    <row r="43" spans="2:34" ht="13" x14ac:dyDescent="0.2">
      <c r="V43" s="278"/>
      <c r="Y43" s="278"/>
      <c r="Z43" s="278"/>
      <c r="AA43" s="278"/>
      <c r="AB43" s="278"/>
      <c r="AC43" s="278"/>
      <c r="AD43" s="278"/>
      <c r="AE43" s="278"/>
      <c r="AF43" s="278"/>
      <c r="AG43" s="278"/>
      <c r="AH43" s="278"/>
    </row>
    <row r="44" spans="2:34" ht="13" x14ac:dyDescent="0.2">
      <c r="AH44" s="278"/>
    </row>
    <row r="45" spans="2:34" ht="13" x14ac:dyDescent="0.2">
      <c r="X45" s="278"/>
    </row>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row r="125" spans="34:122" ht="13.5" customHeight="1" x14ac:dyDescent="0.2">
      <c r="DR125" s="278"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wtjtncOgw2w81dmmsiW5n2xdCREa/IyvUA3VayZfqollVgak7IFvqyDaMI728UKnbc5uwTUdl79h/o6Fx/JkOA==" saltValue="dXw8uJ68pv+K4s5V2YLb4A=="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35"/>
  <sheetViews>
    <sheetView showGridLines="0" zoomScale="80" zoomScaleNormal="80" zoomScaleSheetLayoutView="55" workbookViewId="0"/>
  </sheetViews>
  <sheetFormatPr defaultColWidth="0" defaultRowHeight="13.5" customHeight="1" zeroHeight="1" x14ac:dyDescent="0.2"/>
  <cols>
    <col min="1" max="34" width="2.453125" style="279" customWidth="1"/>
    <col min="35" max="122" width="2.453125" style="278" customWidth="1"/>
    <col min="123" max="16384" width="2.453125" style="278" hidden="1"/>
  </cols>
  <sheetData>
    <row r="1" spans="1:34"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row>
    <row r="2" spans="1:34" ht="13" x14ac:dyDescent="0.2">
      <c r="S2" s="278"/>
      <c r="AH2" s="278"/>
    </row>
    <row r="3" spans="1:34" ht="13" x14ac:dyDescent="0.2">
      <c r="C3" s="278"/>
      <c r="D3" s="278"/>
      <c r="E3" s="278"/>
      <c r="F3" s="278"/>
      <c r="G3" s="278"/>
      <c r="H3" s="278"/>
      <c r="I3" s="278"/>
      <c r="J3" s="278"/>
      <c r="K3" s="278"/>
      <c r="L3" s="278"/>
      <c r="M3" s="278"/>
      <c r="N3" s="278"/>
      <c r="O3" s="278"/>
      <c r="P3" s="278"/>
      <c r="Q3" s="278"/>
      <c r="R3" s="278"/>
      <c r="S3" s="278"/>
      <c r="U3" s="278"/>
      <c r="V3" s="278"/>
      <c r="W3" s="278"/>
      <c r="X3" s="278"/>
      <c r="Y3" s="278"/>
      <c r="Z3" s="278"/>
      <c r="AA3" s="278"/>
      <c r="AB3" s="278"/>
      <c r="AC3" s="278"/>
      <c r="AD3" s="278"/>
      <c r="AE3" s="278"/>
      <c r="AF3" s="278"/>
      <c r="AG3" s="278"/>
      <c r="AH3" s="278"/>
    </row>
    <row r="4" spans="1:34" ht="13" x14ac:dyDescent="0.2"/>
    <row r="5" spans="1:34" ht="13" x14ac:dyDescent="0.2"/>
    <row r="6" spans="1:34" ht="13" x14ac:dyDescent="0.2"/>
    <row r="7" spans="1:34" ht="13" x14ac:dyDescent="0.2"/>
    <row r="8" spans="1:34" ht="13" x14ac:dyDescent="0.2"/>
    <row r="9" spans="1:34" ht="13" x14ac:dyDescent="0.2">
      <c r="AH9" s="278"/>
    </row>
    <row r="10" spans="1:34" ht="13" x14ac:dyDescent="0.2"/>
    <row r="11" spans="1:34" ht="13" x14ac:dyDescent="0.2"/>
    <row r="12" spans="1:34" ht="13" x14ac:dyDescent="0.2"/>
    <row r="13" spans="1:34" ht="13" x14ac:dyDescent="0.2"/>
    <row r="14" spans="1:34" ht="13" x14ac:dyDescent="0.2"/>
    <row r="15" spans="1:34" ht="13" x14ac:dyDescent="0.2"/>
    <row r="16" spans="1:34" ht="13" x14ac:dyDescent="0.2"/>
    <row r="17" spans="12:34" ht="13" x14ac:dyDescent="0.2">
      <c r="AH17" s="278"/>
    </row>
    <row r="18" spans="12:34" ht="13" x14ac:dyDescent="0.2"/>
    <row r="19" spans="12:34" ht="13" x14ac:dyDescent="0.2"/>
    <row r="20" spans="12:34" ht="13" x14ac:dyDescent="0.2">
      <c r="AH20" s="278"/>
    </row>
    <row r="21" spans="12:34" ht="13" x14ac:dyDescent="0.2">
      <c r="AH21" s="278"/>
    </row>
    <row r="22" spans="12:34" ht="13" x14ac:dyDescent="0.2"/>
    <row r="23" spans="12:34" ht="13" x14ac:dyDescent="0.2"/>
    <row r="24" spans="12:34" ht="13" x14ac:dyDescent="0.2">
      <c r="Q24" s="278"/>
    </row>
    <row r="25" spans="12:34" ht="13" x14ac:dyDescent="0.2"/>
    <row r="26" spans="12:34" ht="13" x14ac:dyDescent="0.2"/>
    <row r="27" spans="12:34" ht="13" x14ac:dyDescent="0.2"/>
    <row r="28" spans="12:34" ht="13" x14ac:dyDescent="0.2">
      <c r="T28" s="278"/>
      <c r="AH28" s="278"/>
    </row>
    <row r="29" spans="12:34" ht="13" x14ac:dyDescent="0.2">
      <c r="U29" s="278"/>
    </row>
    <row r="30" spans="12:34" ht="13" x14ac:dyDescent="0.2"/>
    <row r="31" spans="12:34" ht="13" x14ac:dyDescent="0.2">
      <c r="Q31" s="278"/>
      <c r="X31" s="278"/>
    </row>
    <row r="32" spans="12:34" ht="13" x14ac:dyDescent="0.2">
      <c r="L32" s="278"/>
    </row>
    <row r="33" spans="2:34" ht="13" x14ac:dyDescent="0.2">
      <c r="C33" s="278"/>
      <c r="E33" s="278"/>
      <c r="G33" s="278"/>
      <c r="I33" s="278"/>
    </row>
    <row r="34" spans="2:34" ht="13" x14ac:dyDescent="0.2">
      <c r="B34" s="278"/>
      <c r="O34" s="278"/>
      <c r="P34" s="278"/>
      <c r="R34" s="278"/>
      <c r="T34" s="278"/>
    </row>
    <row r="35" spans="2:34" ht="13" x14ac:dyDescent="0.2">
      <c r="D35" s="278"/>
      <c r="U35" s="278"/>
      <c r="W35" s="278"/>
      <c r="AC35" s="278"/>
      <c r="AD35" s="278"/>
      <c r="AE35" s="278"/>
      <c r="AF35" s="278"/>
      <c r="AG35" s="278"/>
      <c r="AH35" s="278"/>
    </row>
    <row r="36" spans="2:34" ht="13" x14ac:dyDescent="0.2">
      <c r="H36" s="278"/>
      <c r="J36" s="278"/>
      <c r="K36" s="278"/>
      <c r="M36" s="278"/>
      <c r="V36" s="278"/>
      <c r="Y36" s="278"/>
      <c r="Z36" s="278"/>
      <c r="AA36" s="278"/>
      <c r="AB36" s="278"/>
      <c r="AC36" s="278"/>
      <c r="AD36" s="278"/>
      <c r="AE36" s="278"/>
      <c r="AF36" s="278"/>
      <c r="AG36" s="278"/>
      <c r="AH36" s="278"/>
    </row>
    <row r="37" spans="2:34" ht="13" x14ac:dyDescent="0.2">
      <c r="AH37" s="278"/>
    </row>
    <row r="38" spans="2:34" ht="13" x14ac:dyDescent="0.2">
      <c r="X38" s="278"/>
      <c r="AG38" s="278"/>
      <c r="AH38" s="278"/>
    </row>
    <row r="39" spans="2:34" ht="13" x14ac:dyDescent="0.2"/>
    <row r="40" spans="2:34" ht="13" x14ac:dyDescent="0.2"/>
    <row r="41" spans="2:34" ht="13" x14ac:dyDescent="0.2">
      <c r="R41" s="278"/>
    </row>
    <row r="42" spans="2:34" ht="13" x14ac:dyDescent="0.2">
      <c r="W42" s="278"/>
    </row>
    <row r="43" spans="2:34" ht="13" x14ac:dyDescent="0.2">
      <c r="V43" s="278"/>
      <c r="X43" s="278"/>
      <c r="Y43" s="278"/>
      <c r="Z43" s="278"/>
      <c r="AA43" s="278"/>
      <c r="AB43" s="278"/>
      <c r="AC43" s="278"/>
      <c r="AD43" s="278"/>
      <c r="AE43" s="278"/>
      <c r="AF43" s="278"/>
      <c r="AG43" s="278"/>
      <c r="AH43" s="278"/>
    </row>
    <row r="44" spans="2:34" ht="13" x14ac:dyDescent="0.2">
      <c r="AH44" s="278"/>
    </row>
    <row r="45" spans="2:34" ht="13" x14ac:dyDescent="0.2"/>
    <row r="46" spans="2:34" ht="13" x14ac:dyDescent="0.2"/>
    <row r="47" spans="2:34" ht="13" x14ac:dyDescent="0.2"/>
    <row r="48" spans="2:34" ht="13" x14ac:dyDescent="0.2">
      <c r="U48" s="278"/>
      <c r="V48" s="278"/>
      <c r="W48" s="278"/>
      <c r="Y48" s="278"/>
      <c r="Z48" s="278"/>
      <c r="AA48" s="278"/>
      <c r="AB48" s="278"/>
      <c r="AC48" s="278"/>
      <c r="AD48" s="278"/>
      <c r="AE48" s="278"/>
      <c r="AF48" s="278"/>
      <c r="AG48" s="278"/>
      <c r="AH48" s="278"/>
    </row>
    <row r="49" spans="28:34" ht="13" x14ac:dyDescent="0.2"/>
    <row r="50" spans="28:34" ht="13" x14ac:dyDescent="0.2">
      <c r="AE50" s="278"/>
      <c r="AF50" s="278"/>
      <c r="AG50" s="278"/>
      <c r="AH50" s="278"/>
    </row>
    <row r="51" spans="28:34" ht="13" x14ac:dyDescent="0.2">
      <c r="AC51" s="278"/>
      <c r="AD51" s="278"/>
      <c r="AE51" s="278"/>
      <c r="AF51" s="278"/>
      <c r="AG51" s="278"/>
      <c r="AH51" s="278"/>
    </row>
    <row r="52" spans="28:34" ht="13" x14ac:dyDescent="0.2"/>
    <row r="53" spans="28:34" ht="13" x14ac:dyDescent="0.2">
      <c r="AF53" s="278"/>
      <c r="AG53" s="278"/>
      <c r="AH53" s="278"/>
    </row>
    <row r="54" spans="28:34" ht="13" x14ac:dyDescent="0.2">
      <c r="AH54" s="278"/>
    </row>
    <row r="55" spans="28:34" ht="13" x14ac:dyDescent="0.2"/>
    <row r="56" spans="28:34" ht="13" x14ac:dyDescent="0.2">
      <c r="AB56" s="278"/>
      <c r="AC56" s="278"/>
      <c r="AD56" s="278"/>
      <c r="AE56" s="278"/>
      <c r="AF56" s="278"/>
      <c r="AG56" s="278"/>
      <c r="AH56" s="278"/>
    </row>
    <row r="57" spans="28:34" ht="13" x14ac:dyDescent="0.2">
      <c r="AH57" s="278"/>
    </row>
    <row r="58" spans="28:34" ht="13" x14ac:dyDescent="0.2">
      <c r="AH58" s="278"/>
    </row>
    <row r="59" spans="28:34" ht="13" x14ac:dyDescent="0.2"/>
    <row r="60" spans="28:34" ht="13" x14ac:dyDescent="0.2"/>
    <row r="61" spans="28:34" ht="13" x14ac:dyDescent="0.2"/>
    <row r="62" spans="28:34" ht="13" x14ac:dyDescent="0.2"/>
    <row r="63" spans="28:34" ht="13" x14ac:dyDescent="0.2">
      <c r="AH63" s="278"/>
    </row>
    <row r="64" spans="28:34" ht="13" x14ac:dyDescent="0.2">
      <c r="AG64" s="278"/>
      <c r="AH64" s="278"/>
    </row>
    <row r="65" spans="28:34" ht="13" x14ac:dyDescent="0.2"/>
    <row r="66" spans="28:34" ht="13" x14ac:dyDescent="0.2"/>
    <row r="67" spans="28:34" ht="13" x14ac:dyDescent="0.2"/>
    <row r="68" spans="28:34" ht="13" x14ac:dyDescent="0.2">
      <c r="AB68" s="278"/>
      <c r="AC68" s="278"/>
      <c r="AD68" s="278"/>
      <c r="AE68" s="278"/>
      <c r="AF68" s="278"/>
      <c r="AG68" s="278"/>
      <c r="AH68" s="278"/>
    </row>
    <row r="69" spans="28:34" ht="13" x14ac:dyDescent="0.2">
      <c r="AF69" s="278"/>
      <c r="AG69" s="278"/>
      <c r="AH69" s="278"/>
    </row>
    <row r="70" spans="28:34" ht="13" x14ac:dyDescent="0.2"/>
    <row r="71" spans="28:34" ht="13" x14ac:dyDescent="0.2"/>
    <row r="72" spans="28:34" ht="13" x14ac:dyDescent="0.2"/>
    <row r="73" spans="28:34" ht="13" x14ac:dyDescent="0.2"/>
    <row r="74" spans="28:34" ht="13" x14ac:dyDescent="0.2"/>
    <row r="75" spans="28:34" ht="13" x14ac:dyDescent="0.2">
      <c r="AH75" s="278"/>
    </row>
    <row r="76" spans="28:34" ht="13" x14ac:dyDescent="0.2">
      <c r="AF76" s="278"/>
      <c r="AG76" s="278"/>
      <c r="AH76" s="278"/>
    </row>
    <row r="77" spans="28:34" ht="13" x14ac:dyDescent="0.2">
      <c r="AG77" s="278"/>
      <c r="AH77" s="278"/>
    </row>
    <row r="78" spans="28:34" ht="13" x14ac:dyDescent="0.2"/>
    <row r="79" spans="28:34" ht="13" x14ac:dyDescent="0.2"/>
    <row r="80" spans="28:34" ht="13" x14ac:dyDescent="0.2"/>
    <row r="81" spans="25:34" ht="13" x14ac:dyDescent="0.2"/>
    <row r="82" spans="25:34" ht="13" x14ac:dyDescent="0.2">
      <c r="Y82" s="278"/>
    </row>
    <row r="83" spans="25:34" ht="13" x14ac:dyDescent="0.2">
      <c r="Y83" s="278"/>
      <c r="Z83" s="278"/>
      <c r="AA83" s="278"/>
      <c r="AB83" s="278"/>
      <c r="AC83" s="278"/>
      <c r="AD83" s="278"/>
      <c r="AE83" s="278"/>
      <c r="AF83" s="278"/>
      <c r="AG83" s="278"/>
      <c r="AH83" s="278"/>
    </row>
    <row r="84" spans="25:34" ht="13" x14ac:dyDescent="0.2"/>
    <row r="85" spans="25:34" ht="13" x14ac:dyDescent="0.2"/>
    <row r="86" spans="25:34" ht="13" x14ac:dyDescent="0.2"/>
    <row r="87" spans="25:34" ht="13" x14ac:dyDescent="0.2"/>
    <row r="88" spans="25:34" ht="13" x14ac:dyDescent="0.2">
      <c r="AH88" s="278"/>
    </row>
    <row r="89" spans="25:34" ht="13" x14ac:dyDescent="0.2"/>
    <row r="90" spans="25:34" ht="13" x14ac:dyDescent="0.2"/>
    <row r="91" spans="25:34" ht="13" x14ac:dyDescent="0.2"/>
    <row r="92" spans="25:34" ht="13.5" customHeight="1" x14ac:dyDescent="0.2"/>
    <row r="93" spans="25:34" ht="13.5" customHeight="1" x14ac:dyDescent="0.2"/>
    <row r="94" spans="25:34" ht="13.5" customHeight="1" x14ac:dyDescent="0.2">
      <c r="AF94" s="278"/>
      <c r="AG94" s="278"/>
      <c r="AH94" s="278"/>
    </row>
    <row r="95" spans="25:34" ht="13.5" customHeight="1" x14ac:dyDescent="0.2">
      <c r="AH95" s="278"/>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8"/>
    </row>
    <row r="102" spans="33:34" ht="13.5" customHeight="1" x14ac:dyDescent="0.2"/>
    <row r="103" spans="33:34" ht="13.5" customHeight="1" x14ac:dyDescent="0.2"/>
    <row r="104" spans="33:34" ht="13.5" customHeight="1" x14ac:dyDescent="0.2">
      <c r="AG104" s="278"/>
      <c r="AH104" s="278"/>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8"/>
    </row>
    <row r="117" spans="34:122" ht="13.5" customHeight="1" x14ac:dyDescent="0.2"/>
    <row r="118" spans="34:122" ht="13.5" customHeight="1" x14ac:dyDescent="0.2"/>
    <row r="119" spans="34:122" ht="13.5" customHeight="1" x14ac:dyDescent="0.2"/>
    <row r="120" spans="34:122" ht="13.5" customHeight="1" x14ac:dyDescent="0.2">
      <c r="AH120" s="278"/>
    </row>
    <row r="121" spans="34:122" ht="13.5" customHeight="1" x14ac:dyDescent="0.2">
      <c r="AH121" s="278"/>
    </row>
    <row r="122" spans="34:122" ht="13.5" customHeight="1" x14ac:dyDescent="0.2"/>
    <row r="123" spans="34:122" ht="13.5" customHeight="1" x14ac:dyDescent="0.2"/>
    <row r="124" spans="34:122" ht="13.5" customHeight="1" x14ac:dyDescent="0.2">
      <c r="AH124" s="278"/>
    </row>
    <row r="125" spans="34:122" ht="13.5" customHeight="1" x14ac:dyDescent="0.2">
      <c r="DR125" s="278" t="s">
        <v>474</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Zufp52yaXLgjON/a2zPHHOmJSJTbLHkS2BBBRvOjZC41tkI3uB2H5530a+Gies0DllqOCufRAz6gSARyx24qzQ==" saltValue="FSGBMXhpZktNV9KwgMC5dw=="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08984375" defaultRowHeight="13" x14ac:dyDescent="0.2"/>
  <cols>
    <col min="1" max="1" width="45.90625" style="121" customWidth="1"/>
    <col min="2" max="8" width="13.36328125" style="121" customWidth="1"/>
    <col min="9" max="16384" width="11.08984375" style="121"/>
  </cols>
  <sheetData>
    <row r="1" spans="1:8" x14ac:dyDescent="0.2">
      <c r="A1" s="115"/>
      <c r="B1" s="116"/>
      <c r="C1" s="117"/>
      <c r="D1" s="118"/>
      <c r="E1" s="119"/>
      <c r="F1" s="119"/>
      <c r="G1" s="119"/>
      <c r="H1" s="120"/>
    </row>
    <row r="2" spans="1:8" x14ac:dyDescent="0.2">
      <c r="A2" s="122"/>
      <c r="B2" s="123"/>
      <c r="C2" s="124"/>
      <c r="D2" s="125" t="s">
        <v>49</v>
      </c>
      <c r="E2" s="126"/>
      <c r="F2" s="127" t="s">
        <v>50</v>
      </c>
      <c r="G2" s="128"/>
      <c r="H2" s="129"/>
    </row>
    <row r="3" spans="1:8" x14ac:dyDescent="0.2">
      <c r="A3" s="125" t="s">
        <v>518</v>
      </c>
      <c r="B3" s="130"/>
      <c r="C3" s="131"/>
      <c r="D3" s="132">
        <v>50074</v>
      </c>
      <c r="E3" s="133"/>
      <c r="F3" s="134">
        <v>35216</v>
      </c>
      <c r="G3" s="135"/>
      <c r="H3" s="136"/>
    </row>
    <row r="4" spans="1:8" x14ac:dyDescent="0.2">
      <c r="A4" s="137"/>
      <c r="B4" s="138"/>
      <c r="C4" s="139"/>
      <c r="D4" s="140">
        <v>14045</v>
      </c>
      <c r="E4" s="141"/>
      <c r="F4" s="142">
        <v>12644</v>
      </c>
      <c r="G4" s="143"/>
      <c r="H4" s="144"/>
    </row>
    <row r="5" spans="1:8" x14ac:dyDescent="0.2">
      <c r="A5" s="125" t="s">
        <v>520</v>
      </c>
      <c r="B5" s="130"/>
      <c r="C5" s="131"/>
      <c r="D5" s="132">
        <v>47893</v>
      </c>
      <c r="E5" s="133"/>
      <c r="F5" s="134">
        <v>36736</v>
      </c>
      <c r="G5" s="135"/>
      <c r="H5" s="136"/>
    </row>
    <row r="6" spans="1:8" x14ac:dyDescent="0.2">
      <c r="A6" s="137"/>
      <c r="B6" s="138"/>
      <c r="C6" s="139"/>
      <c r="D6" s="140">
        <v>15990</v>
      </c>
      <c r="E6" s="141"/>
      <c r="F6" s="142">
        <v>13410</v>
      </c>
      <c r="G6" s="143"/>
      <c r="H6" s="144"/>
    </row>
    <row r="7" spans="1:8" x14ac:dyDescent="0.2">
      <c r="A7" s="125" t="s">
        <v>521</v>
      </c>
      <c r="B7" s="130"/>
      <c r="C7" s="131"/>
      <c r="D7" s="132">
        <v>49250</v>
      </c>
      <c r="E7" s="133"/>
      <c r="F7" s="134">
        <v>38259</v>
      </c>
      <c r="G7" s="135"/>
      <c r="H7" s="136"/>
    </row>
    <row r="8" spans="1:8" x14ac:dyDescent="0.2">
      <c r="A8" s="137"/>
      <c r="B8" s="138"/>
      <c r="C8" s="139"/>
      <c r="D8" s="140">
        <v>17295</v>
      </c>
      <c r="E8" s="141"/>
      <c r="F8" s="142">
        <v>13379</v>
      </c>
      <c r="G8" s="143"/>
      <c r="H8" s="144"/>
    </row>
    <row r="9" spans="1:8" x14ac:dyDescent="0.2">
      <c r="A9" s="125" t="s">
        <v>522</v>
      </c>
      <c r="B9" s="130"/>
      <c r="C9" s="131"/>
      <c r="D9" s="132">
        <v>53327</v>
      </c>
      <c r="E9" s="133"/>
      <c r="F9" s="134">
        <v>39075</v>
      </c>
      <c r="G9" s="135"/>
      <c r="H9" s="136"/>
    </row>
    <row r="10" spans="1:8" x14ac:dyDescent="0.2">
      <c r="A10" s="137"/>
      <c r="B10" s="138"/>
      <c r="C10" s="139"/>
      <c r="D10" s="140">
        <v>21596</v>
      </c>
      <c r="E10" s="141"/>
      <c r="F10" s="142">
        <v>13441</v>
      </c>
      <c r="G10" s="143"/>
      <c r="H10" s="144"/>
    </row>
    <row r="11" spans="1:8" x14ac:dyDescent="0.2">
      <c r="A11" s="125" t="s">
        <v>523</v>
      </c>
      <c r="B11" s="130"/>
      <c r="C11" s="131"/>
      <c r="D11" s="132">
        <v>60817</v>
      </c>
      <c r="E11" s="133"/>
      <c r="F11" s="134">
        <v>39072</v>
      </c>
      <c r="G11" s="135"/>
      <c r="H11" s="136"/>
    </row>
    <row r="12" spans="1:8" x14ac:dyDescent="0.2">
      <c r="A12" s="137"/>
      <c r="B12" s="138"/>
      <c r="C12" s="145"/>
      <c r="D12" s="140">
        <v>24131</v>
      </c>
      <c r="E12" s="141"/>
      <c r="F12" s="142">
        <v>14106</v>
      </c>
      <c r="G12" s="143"/>
      <c r="H12" s="144"/>
    </row>
    <row r="13" spans="1:8" x14ac:dyDescent="0.2">
      <c r="A13" s="125"/>
      <c r="B13" s="130"/>
      <c r="C13" s="146"/>
      <c r="D13" s="147">
        <v>52272</v>
      </c>
      <c r="E13" s="148"/>
      <c r="F13" s="149">
        <v>37672</v>
      </c>
      <c r="G13" s="150"/>
      <c r="H13" s="136"/>
    </row>
    <row r="14" spans="1:8" x14ac:dyDescent="0.2">
      <c r="A14" s="137"/>
      <c r="B14" s="138"/>
      <c r="C14" s="139"/>
      <c r="D14" s="140">
        <v>18611</v>
      </c>
      <c r="E14" s="141"/>
      <c r="F14" s="142">
        <v>13396</v>
      </c>
      <c r="G14" s="143"/>
      <c r="H14" s="144"/>
    </row>
    <row r="17" spans="1:11" x14ac:dyDescent="0.2">
      <c r="A17" s="121" t="s">
        <v>51</v>
      </c>
    </row>
    <row r="18" spans="1:11" x14ac:dyDescent="0.2">
      <c r="A18" s="151"/>
      <c r="B18" s="151" t="str">
        <f>実質収支比率等に係る経年分析!F$46</f>
        <v>H26</v>
      </c>
      <c r="C18" s="151" t="str">
        <f>実質収支比率等に係る経年分析!G$46</f>
        <v>H27</v>
      </c>
      <c r="D18" s="151" t="str">
        <f>実質収支比率等に係る経年分析!H$46</f>
        <v>H28</v>
      </c>
      <c r="E18" s="151" t="str">
        <f>実質収支比率等に係る経年分析!I$46</f>
        <v>H29</v>
      </c>
      <c r="F18" s="151" t="str">
        <f>実質収支比率等に係る経年分析!J$46</f>
        <v>H30</v>
      </c>
    </row>
    <row r="19" spans="1:11" x14ac:dyDescent="0.2">
      <c r="A19" s="151" t="s">
        <v>52</v>
      </c>
      <c r="B19" s="151">
        <f>ROUND(VALUE(SUBSTITUTE(実質収支比率等に係る経年分析!F$48,"▲","-")),2)</f>
        <v>1.92</v>
      </c>
      <c r="C19" s="151">
        <f>ROUND(VALUE(SUBSTITUTE(実質収支比率等に係る経年分析!G$48,"▲","-")),2)</f>
        <v>2.0099999999999998</v>
      </c>
      <c r="D19" s="151">
        <f>ROUND(VALUE(SUBSTITUTE(実質収支比率等に係る経年分析!H$48,"▲","-")),2)</f>
        <v>1.1200000000000001</v>
      </c>
      <c r="E19" s="151">
        <f>ROUND(VALUE(SUBSTITUTE(実質収支比率等に係る経年分析!I$48,"▲","-")),2)</f>
        <v>1.49</v>
      </c>
      <c r="F19" s="151">
        <f>ROUND(VALUE(SUBSTITUTE(実質収支比率等に係る経年分析!J$48,"▲","-")),2)</f>
        <v>1.05</v>
      </c>
    </row>
    <row r="20" spans="1:11" x14ac:dyDescent="0.2">
      <c r="A20" s="151" t="s">
        <v>53</v>
      </c>
      <c r="B20" s="151">
        <f>ROUND(VALUE(SUBSTITUTE(実質収支比率等に係る経年分析!F$47,"▲","-")),2)</f>
        <v>4.6900000000000004</v>
      </c>
      <c r="C20" s="151">
        <f>ROUND(VALUE(SUBSTITUTE(実質収支比率等に係る経年分析!G$47,"▲","-")),2)</f>
        <v>4.32</v>
      </c>
      <c r="D20" s="151">
        <f>ROUND(VALUE(SUBSTITUTE(実質収支比率等に係る経年分析!H$47,"▲","-")),2)</f>
        <v>4.6500000000000004</v>
      </c>
      <c r="E20" s="151">
        <f>ROUND(VALUE(SUBSTITUTE(実質収支比率等に係る経年分析!I$47,"▲","-")),2)</f>
        <v>3.28</v>
      </c>
      <c r="F20" s="151">
        <f>ROUND(VALUE(SUBSTITUTE(実質収支比率等に係る経年分析!J$47,"▲","-")),2)</f>
        <v>3.28</v>
      </c>
    </row>
    <row r="21" spans="1:11" x14ac:dyDescent="0.2">
      <c r="A21" s="151" t="s">
        <v>54</v>
      </c>
      <c r="B21" s="151">
        <f>IF(ISNUMBER(VALUE(SUBSTITUTE(実質収支比率等に係る経年分析!F$49,"▲","-"))),ROUND(VALUE(SUBSTITUTE(実質収支比率等に係る経年分析!F$49,"▲","-")),2),NA())</f>
        <v>0.03</v>
      </c>
      <c r="C21" s="151">
        <f>IF(ISNUMBER(VALUE(SUBSTITUTE(実質収支比率等に係る経年分析!G$49,"▲","-"))),ROUND(VALUE(SUBSTITUTE(実質収支比率等に係る経年分析!G$49,"▲","-")),2),NA())</f>
        <v>-7.0000000000000007E-2</v>
      </c>
      <c r="D21" s="151">
        <f>IF(ISNUMBER(VALUE(SUBSTITUTE(実質収支比率等に係る経年分析!H$49,"▲","-"))),ROUND(VALUE(SUBSTITUTE(実質収支比率等に係る経年分析!H$49,"▲","-")),2),NA())</f>
        <v>-0.6</v>
      </c>
      <c r="E21" s="151">
        <f>IF(ISNUMBER(VALUE(SUBSTITUTE(実質収支比率等に係る経年分析!I$49,"▲","-"))),ROUND(VALUE(SUBSTITUTE(実質収支比率等に係る経年分析!I$49,"▲","-")),2),NA())</f>
        <v>-0.84</v>
      </c>
      <c r="F21" s="151">
        <f>IF(ISNUMBER(VALUE(SUBSTITUTE(実質収支比率等に係る経年分析!J$49,"▲","-"))),ROUND(VALUE(SUBSTITUTE(実質収支比率等に係る経年分析!J$49,"▲","-")),2),NA())</f>
        <v>-0.44</v>
      </c>
    </row>
    <row r="24" spans="1:11" x14ac:dyDescent="0.2">
      <c r="A24" s="121" t="s">
        <v>55</v>
      </c>
    </row>
    <row r="25" spans="1:11" x14ac:dyDescent="0.2">
      <c r="A25" s="152"/>
      <c r="B25" s="152" t="str">
        <f>連結実質赤字比率に係る赤字・黒字の構成分析!F$33</f>
        <v>H26</v>
      </c>
      <c r="C25" s="152"/>
      <c r="D25" s="152" t="str">
        <f>連結実質赤字比率に係る赤字・黒字の構成分析!G$33</f>
        <v>H27</v>
      </c>
      <c r="E25" s="152"/>
      <c r="F25" s="152" t="str">
        <f>連結実質赤字比率に係る赤字・黒字の構成分析!H$33</f>
        <v>H28</v>
      </c>
      <c r="G25" s="152"/>
      <c r="H25" s="152" t="str">
        <f>連結実質赤字比率に係る赤字・黒字の構成分析!I$33</f>
        <v>H29</v>
      </c>
      <c r="I25" s="152"/>
      <c r="J25" s="152" t="str">
        <f>連結実質赤字比率に係る赤字・黒字の構成分析!J$33</f>
        <v>H30</v>
      </c>
      <c r="K25" s="152"/>
    </row>
    <row r="26" spans="1:11" x14ac:dyDescent="0.2">
      <c r="A26" s="152"/>
      <c r="B26" s="152" t="s">
        <v>56</v>
      </c>
      <c r="C26" s="152" t="s">
        <v>57</v>
      </c>
      <c r="D26" s="152" t="s">
        <v>56</v>
      </c>
      <c r="E26" s="152" t="s">
        <v>57</v>
      </c>
      <c r="F26" s="152" t="s">
        <v>56</v>
      </c>
      <c r="G26" s="152" t="s">
        <v>57</v>
      </c>
      <c r="H26" s="152" t="s">
        <v>56</v>
      </c>
      <c r="I26" s="152" t="s">
        <v>57</v>
      </c>
      <c r="J26" s="152" t="s">
        <v>56</v>
      </c>
      <c r="K26" s="152" t="s">
        <v>57</v>
      </c>
    </row>
    <row r="27" spans="1:11" x14ac:dyDescent="0.2">
      <c r="A27" s="152" t="str">
        <f>IF(連結実質赤字比率に係る赤字・黒字の構成分析!C$43="",NA(),連結実質赤字比率に係る赤字・黒字の構成分析!C$43)</f>
        <v>その他会計（黒字）</v>
      </c>
      <c r="B27" s="152" t="e">
        <f>IF(ROUND(VALUE(SUBSTITUTE(連結実質赤字比率に係る赤字・黒字の構成分析!F$43,"▲", "-")), 2) &lt; 0, ABS(ROUND(VALUE(SUBSTITUTE(連結実質赤字比率に係る赤字・黒字の構成分析!F$43,"▲", "-")), 2)), NA())</f>
        <v>#N/A</v>
      </c>
      <c r="C27" s="152">
        <f>IF(ROUND(VALUE(SUBSTITUTE(連結実質赤字比率に係る赤字・黒字の構成分析!F$43,"▲", "-")), 2) &gt;= 0, ABS(ROUND(VALUE(SUBSTITUTE(連結実質赤字比率に係る赤字・黒字の構成分析!F$43,"▲", "-")), 2)), NA())</f>
        <v>0.09</v>
      </c>
      <c r="D27" s="152" t="e">
        <f>IF(ROUND(VALUE(SUBSTITUTE(連結実質赤字比率に係る赤字・黒字の構成分析!G$43,"▲", "-")), 2) &lt; 0, ABS(ROUND(VALUE(SUBSTITUTE(連結実質赤字比率に係る赤字・黒字の構成分析!G$43,"▲", "-")), 2)), NA())</f>
        <v>#N/A</v>
      </c>
      <c r="E27" s="152">
        <f>IF(ROUND(VALUE(SUBSTITUTE(連結実質赤字比率に係る赤字・黒字の構成分析!G$43,"▲", "-")), 2) &gt;= 0, ABS(ROUND(VALUE(SUBSTITUTE(連結実質赤字比率に係る赤字・黒字の構成分析!G$43,"▲", "-")), 2)), NA())</f>
        <v>0.1</v>
      </c>
      <c r="F27" s="152" t="e">
        <f>IF(ROUND(VALUE(SUBSTITUTE(連結実質赤字比率に係る赤字・黒字の構成分析!H$43,"▲", "-")), 2) &lt; 0, ABS(ROUND(VALUE(SUBSTITUTE(連結実質赤字比率に係る赤字・黒字の構成分析!H$43,"▲", "-")), 2)), NA())</f>
        <v>#N/A</v>
      </c>
      <c r="G27" s="152">
        <f>IF(ROUND(VALUE(SUBSTITUTE(連結実質赤字比率に係る赤字・黒字の構成分析!H$43,"▲", "-")), 2) &gt;= 0, ABS(ROUND(VALUE(SUBSTITUTE(連結実質赤字比率に係る赤字・黒字の構成分析!H$43,"▲", "-")), 2)), NA())</f>
        <v>7.0000000000000007E-2</v>
      </c>
      <c r="H27" s="152" t="e">
        <f>IF(ROUND(VALUE(SUBSTITUTE(連結実質赤字比率に係る赤字・黒字の構成分析!I$43,"▲", "-")), 2) &lt; 0, ABS(ROUND(VALUE(SUBSTITUTE(連結実質赤字比率に係る赤字・黒字の構成分析!I$43,"▲", "-")), 2)), NA())</f>
        <v>#N/A</v>
      </c>
      <c r="I27" s="152">
        <f>IF(ROUND(VALUE(SUBSTITUTE(連結実質赤字比率に係る赤字・黒字の構成分析!I$43,"▲", "-")), 2) &gt;= 0, ABS(ROUND(VALUE(SUBSTITUTE(連結実質赤字比率に係る赤字・黒字の構成分析!I$43,"▲", "-")), 2)), NA())</f>
        <v>0.13</v>
      </c>
      <c r="J27" s="152" t="e">
        <f>IF(ROUND(VALUE(SUBSTITUTE(連結実質赤字比率に係る赤字・黒字の構成分析!J$43,"▲", "-")), 2) &lt; 0, ABS(ROUND(VALUE(SUBSTITUTE(連結実質赤字比率に係る赤字・黒字の構成分析!J$43,"▲", "-")), 2)), NA())</f>
        <v>#N/A</v>
      </c>
      <c r="K27" s="152">
        <f>IF(ROUND(VALUE(SUBSTITUTE(連結実質赤字比率に係る赤字・黒字の構成分析!J$43,"▲", "-")), 2) &gt;= 0, ABS(ROUND(VALUE(SUBSTITUTE(連結実質赤字比率に係る赤字・黒字の構成分析!J$43,"▲", "-")), 2)), NA())</f>
        <v>0.04</v>
      </c>
    </row>
    <row r="28" spans="1:11" x14ac:dyDescent="0.2">
      <c r="A28" s="152" t="str">
        <f>IF(連結実質赤字比率に係る赤字・黒字の構成分析!C$42="",NA(),連結実質赤字比率に係る赤字・黒字の構成分析!C$42)</f>
        <v>その他会計（赤字）</v>
      </c>
      <c r="B28" s="152" t="e">
        <f>IF(ROUND(VALUE(SUBSTITUTE(連結実質赤字比率に係る赤字・黒字の構成分析!F$42,"▲", "-")), 2) &lt; 0, ABS(ROUND(VALUE(SUBSTITUTE(連結実質赤字比率に係る赤字・黒字の構成分析!F$42,"▲", "-")), 2)), NA())</f>
        <v>#VALUE!</v>
      </c>
      <c r="C28" s="152" t="e">
        <f>IF(ROUND(VALUE(SUBSTITUTE(連結実質赤字比率に係る赤字・黒字の構成分析!F$42,"▲", "-")), 2) &gt;= 0, ABS(ROUND(VALUE(SUBSTITUTE(連結実質赤字比率に係る赤字・黒字の構成分析!F$42,"▲", "-")), 2)), NA())</f>
        <v>#VALUE!</v>
      </c>
      <c r="D28" s="152" t="e">
        <f>IF(ROUND(VALUE(SUBSTITUTE(連結実質赤字比率に係る赤字・黒字の構成分析!G$42,"▲", "-")), 2) &lt; 0, ABS(ROUND(VALUE(SUBSTITUTE(連結実質赤字比率に係る赤字・黒字の構成分析!G$42,"▲", "-")), 2)), NA())</f>
        <v>#VALUE!</v>
      </c>
      <c r="E28" s="152" t="e">
        <f>IF(ROUND(VALUE(SUBSTITUTE(連結実質赤字比率に係る赤字・黒字の構成分析!G$42,"▲", "-")), 2) &gt;= 0, ABS(ROUND(VALUE(SUBSTITUTE(連結実質赤字比率に係る赤字・黒字の構成分析!G$42,"▲", "-")), 2)), NA())</f>
        <v>#VALUE!</v>
      </c>
      <c r="F28" s="152" t="e">
        <f>IF(ROUND(VALUE(SUBSTITUTE(連結実質赤字比率に係る赤字・黒字の構成分析!H$42,"▲", "-")), 2) &lt; 0, ABS(ROUND(VALUE(SUBSTITUTE(連結実質赤字比率に係る赤字・黒字の構成分析!H$42,"▲", "-")), 2)), NA())</f>
        <v>#VALUE!</v>
      </c>
      <c r="G28" s="152" t="e">
        <f>IF(ROUND(VALUE(SUBSTITUTE(連結実質赤字比率に係る赤字・黒字の構成分析!H$42,"▲", "-")), 2) &gt;= 0, ABS(ROUND(VALUE(SUBSTITUTE(連結実質赤字比率に係る赤字・黒字の構成分析!H$42,"▲", "-")), 2)), NA())</f>
        <v>#VALUE!</v>
      </c>
      <c r="H28" s="152" t="e">
        <f>IF(ROUND(VALUE(SUBSTITUTE(連結実質赤字比率に係る赤字・黒字の構成分析!I$42,"▲", "-")), 2) &lt; 0, ABS(ROUND(VALUE(SUBSTITUTE(連結実質赤字比率に係る赤字・黒字の構成分析!I$42,"▲", "-")), 2)), NA())</f>
        <v>#VALUE!</v>
      </c>
      <c r="I28" s="152" t="e">
        <f>IF(ROUND(VALUE(SUBSTITUTE(連結実質赤字比率に係る赤字・黒字の構成分析!I$42,"▲", "-")), 2) &gt;= 0, ABS(ROUND(VALUE(SUBSTITUTE(連結実質赤字比率に係る赤字・黒字の構成分析!I$42,"▲", "-")), 2)), NA())</f>
        <v>#VALUE!</v>
      </c>
      <c r="J28" s="152" t="e">
        <f>IF(ROUND(VALUE(SUBSTITUTE(連結実質赤字比率に係る赤字・黒字の構成分析!J$42,"▲", "-")), 2) &lt; 0, ABS(ROUND(VALUE(SUBSTITUTE(連結実質赤字比率に係る赤字・黒字の構成分析!J$42,"▲", "-")), 2)), NA())</f>
        <v>#VALUE!</v>
      </c>
      <c r="K28" s="152" t="e">
        <f>IF(ROUND(VALUE(SUBSTITUTE(連結実質赤字比率に係る赤字・黒字の構成分析!J$42,"▲", "-")), 2) &gt;= 0, ABS(ROUND(VALUE(SUBSTITUTE(連結実質赤字比率に係る赤字・黒字の構成分析!J$42,"▲", "-")), 2)), NA())</f>
        <v>#VALUE!</v>
      </c>
    </row>
    <row r="29" spans="1:11" x14ac:dyDescent="0.2">
      <c r="A29" s="152" t="str">
        <f>IF(連結実質赤字比率に係る赤字・黒字の構成分析!C$41="",NA(),連結実質赤字比率に係る赤字・黒字の構成分析!C$41)</f>
        <v>病院事業会計</v>
      </c>
      <c r="B29" s="152" t="e">
        <f>IF(ROUND(VALUE(SUBSTITUTE(連結実質赤字比率に係る赤字・黒字の構成分析!F$41,"▲", "-")), 2) &lt; 0, ABS(ROUND(VALUE(SUBSTITUTE(連結実質赤字比率に係る赤字・黒字の構成分析!F$41,"▲", "-")), 2)), NA())</f>
        <v>#N/A</v>
      </c>
      <c r="C29" s="152">
        <f>IF(ROUND(VALUE(SUBSTITUTE(連結実質赤字比率に係る赤字・黒字の構成分析!F$41,"▲", "-")), 2) &gt;= 0, ABS(ROUND(VALUE(SUBSTITUTE(連結実質赤字比率に係る赤字・黒字の構成分析!F$41,"▲", "-")), 2)), NA())</f>
        <v>0.68</v>
      </c>
      <c r="D29" s="152" t="e">
        <f>IF(ROUND(VALUE(SUBSTITUTE(連結実質赤字比率に係る赤字・黒字の構成分析!G$41,"▲", "-")), 2) &lt; 0, ABS(ROUND(VALUE(SUBSTITUTE(連結実質赤字比率に係る赤字・黒字の構成分析!G$41,"▲", "-")), 2)), NA())</f>
        <v>#N/A</v>
      </c>
      <c r="E29" s="152">
        <f>IF(ROUND(VALUE(SUBSTITUTE(連結実質赤字比率に係る赤字・黒字の構成分析!G$41,"▲", "-")), 2) &gt;= 0, ABS(ROUND(VALUE(SUBSTITUTE(連結実質赤字比率に係る赤字・黒字の構成分析!G$41,"▲", "-")), 2)), NA())</f>
        <v>0.62</v>
      </c>
      <c r="F29" s="152" t="e">
        <f>IF(ROUND(VALUE(SUBSTITUTE(連結実質赤字比率に係る赤字・黒字の構成分析!H$41,"▲", "-")), 2) &lt; 0, ABS(ROUND(VALUE(SUBSTITUTE(連結実質赤字比率に係る赤字・黒字の構成分析!H$41,"▲", "-")), 2)), NA())</f>
        <v>#N/A</v>
      </c>
      <c r="G29" s="152">
        <f>IF(ROUND(VALUE(SUBSTITUTE(連結実質赤字比率に係る赤字・黒字の構成分析!H$41,"▲", "-")), 2) &gt;= 0, ABS(ROUND(VALUE(SUBSTITUTE(連結実質赤字比率に係る赤字・黒字の構成分析!H$41,"▲", "-")), 2)), NA())</f>
        <v>0.27</v>
      </c>
      <c r="H29" s="152" t="e">
        <f>IF(ROUND(VALUE(SUBSTITUTE(連結実質赤字比率に係る赤字・黒字の構成分析!I$41,"▲", "-")), 2) &lt; 0, ABS(ROUND(VALUE(SUBSTITUTE(連結実質赤字比率に係る赤字・黒字の構成分析!I$41,"▲", "-")), 2)), NA())</f>
        <v>#N/A</v>
      </c>
      <c r="I29" s="152">
        <f>IF(ROUND(VALUE(SUBSTITUTE(連結実質赤字比率に係る赤字・黒字の構成分析!I$41,"▲", "-")), 2) &gt;= 0, ABS(ROUND(VALUE(SUBSTITUTE(連結実質赤字比率に係る赤字・黒字の構成分析!I$41,"▲", "-")), 2)), NA())</f>
        <v>0.22</v>
      </c>
      <c r="J29" s="152" t="e">
        <f>IF(ROUND(VALUE(SUBSTITUTE(連結実質赤字比率に係る赤字・黒字の構成分析!J$41,"▲", "-")), 2) &lt; 0, ABS(ROUND(VALUE(SUBSTITUTE(連結実質赤字比率に係る赤字・黒字の構成分析!J$41,"▲", "-")), 2)), NA())</f>
        <v>#N/A</v>
      </c>
      <c r="K29" s="152">
        <f>IF(ROUND(VALUE(SUBSTITUTE(連結実質赤字比率に係る赤字・黒字の構成分析!J$41,"▲", "-")), 2) &gt;= 0, ABS(ROUND(VALUE(SUBSTITUTE(連結実質赤字比率に係る赤字・黒字の構成分析!J$41,"▲", "-")), 2)), NA())</f>
        <v>7.0000000000000007E-2</v>
      </c>
    </row>
    <row r="30" spans="1:11" x14ac:dyDescent="0.2">
      <c r="A30" s="152" t="str">
        <f>IF(連結実質赤字比率に係る赤字・黒字の構成分析!C$40="",NA(),連結実質赤字比率に係る赤字・黒字の構成分析!C$40)</f>
        <v>施設管理事業会計</v>
      </c>
      <c r="B30" s="152" t="e">
        <f>IF(ROUND(VALUE(SUBSTITUTE(連結実質赤字比率に係る赤字・黒字の構成分析!F$40,"▲", "-")), 2) &lt; 0, ABS(ROUND(VALUE(SUBSTITUTE(連結実質赤字比率に係る赤字・黒字の構成分析!F$40,"▲", "-")), 2)), NA())</f>
        <v>#N/A</v>
      </c>
      <c r="C30" s="152">
        <f>IF(ROUND(VALUE(SUBSTITUTE(連結実質赤字比率に係る赤字・黒字の構成分析!F$40,"▲", "-")), 2) &gt;= 0, ABS(ROUND(VALUE(SUBSTITUTE(連結実質赤字比率に係る赤字・黒字の構成分析!F$40,"▲", "-")), 2)), NA())</f>
        <v>0.08</v>
      </c>
      <c r="D30" s="152" t="e">
        <f>IF(ROUND(VALUE(SUBSTITUTE(連結実質赤字比率に係る赤字・黒字の構成分析!G$40,"▲", "-")), 2) &lt; 0, ABS(ROUND(VALUE(SUBSTITUTE(連結実質赤字比率に係る赤字・黒字の構成分析!G$40,"▲", "-")), 2)), NA())</f>
        <v>#N/A</v>
      </c>
      <c r="E30" s="152">
        <f>IF(ROUND(VALUE(SUBSTITUTE(連結実質赤字比率に係る赤字・黒字の構成分析!G$40,"▲", "-")), 2) &gt;= 0, ABS(ROUND(VALUE(SUBSTITUTE(連結実質赤字比率に係る赤字・黒字の構成分析!G$40,"▲", "-")), 2)), NA())</f>
        <v>0.08</v>
      </c>
      <c r="F30" s="152" t="e">
        <f>IF(ROUND(VALUE(SUBSTITUTE(連結実質赤字比率に係る赤字・黒字の構成分析!H$40,"▲", "-")), 2) &lt; 0, ABS(ROUND(VALUE(SUBSTITUTE(連結実質赤字比率に係る赤字・黒字の構成分析!H$40,"▲", "-")), 2)), NA())</f>
        <v>#N/A</v>
      </c>
      <c r="G30" s="152">
        <f>IF(ROUND(VALUE(SUBSTITUTE(連結実質赤字比率に係る赤字・黒字の構成分析!H$40,"▲", "-")), 2) &gt;= 0, ABS(ROUND(VALUE(SUBSTITUTE(連結実質赤字比率に係る赤字・黒字の構成分析!H$40,"▲", "-")), 2)), NA())</f>
        <v>0.09</v>
      </c>
      <c r="H30" s="152" t="e">
        <f>IF(ROUND(VALUE(SUBSTITUTE(連結実質赤字比率に係る赤字・黒字の構成分析!I$40,"▲", "-")), 2) &lt; 0, ABS(ROUND(VALUE(SUBSTITUTE(連結実質赤字比率に係る赤字・黒字の構成分析!I$40,"▲", "-")), 2)), NA())</f>
        <v>#N/A</v>
      </c>
      <c r="I30" s="152">
        <f>IF(ROUND(VALUE(SUBSTITUTE(連結実質赤字比率に係る赤字・黒字の構成分析!I$40,"▲", "-")), 2) &gt;= 0, ABS(ROUND(VALUE(SUBSTITUTE(連結実質赤字比率に係る赤字・黒字の構成分析!I$40,"▲", "-")), 2)), NA())</f>
        <v>0.1</v>
      </c>
      <c r="J30" s="152" t="e">
        <f>IF(ROUND(VALUE(SUBSTITUTE(連結実質赤字比率に係る赤字・黒字の構成分析!J$40,"▲", "-")), 2) &lt; 0, ABS(ROUND(VALUE(SUBSTITUTE(連結実質赤字比率に係る赤字・黒字の構成分析!J$40,"▲", "-")), 2)), NA())</f>
        <v>#N/A</v>
      </c>
      <c r="K30" s="152">
        <f>IF(ROUND(VALUE(SUBSTITUTE(連結実質赤字比率に係る赤字・黒字の構成分析!J$40,"▲", "-")), 2) &gt;= 0, ABS(ROUND(VALUE(SUBSTITUTE(連結実質赤字比率に係る赤字・黒字の構成分析!J$40,"▲", "-")), 2)), NA())</f>
        <v>0.11</v>
      </c>
    </row>
    <row r="31" spans="1:11" x14ac:dyDescent="0.2">
      <c r="A31" s="152" t="str">
        <f>IF(連結実質赤字比率に係る赤字・黒字の構成分析!C$39="",NA(),連結実質赤字比率に係る赤字・黒字の構成分析!C$39)</f>
        <v>工業用水道事業会計</v>
      </c>
      <c r="B31" s="152" t="e">
        <f>IF(ROUND(VALUE(SUBSTITUTE(連結実質赤字比率に係る赤字・黒字の構成分析!F$39,"▲", "-")), 2) &lt; 0, ABS(ROUND(VALUE(SUBSTITUTE(連結実質赤字比率に係る赤字・黒字の構成分析!F$39,"▲", "-")), 2)), NA())</f>
        <v>#N/A</v>
      </c>
      <c r="C31" s="152">
        <f>IF(ROUND(VALUE(SUBSTITUTE(連結実質赤字比率に係る赤字・黒字の構成分析!F$39,"▲", "-")), 2) &gt;= 0, ABS(ROUND(VALUE(SUBSTITUTE(連結実質赤字比率に係る赤字・黒字の構成分析!F$39,"▲", "-")), 2)), NA())</f>
        <v>0.31</v>
      </c>
      <c r="D31" s="152" t="e">
        <f>IF(ROUND(VALUE(SUBSTITUTE(連結実質赤字比率に係る赤字・黒字の構成分析!G$39,"▲", "-")), 2) &lt; 0, ABS(ROUND(VALUE(SUBSTITUTE(連結実質赤字比率に係る赤字・黒字の構成分析!G$39,"▲", "-")), 2)), NA())</f>
        <v>#N/A</v>
      </c>
      <c r="E31" s="152">
        <f>IF(ROUND(VALUE(SUBSTITUTE(連結実質赤字比率に係る赤字・黒字の構成分析!G$39,"▲", "-")), 2) &gt;= 0, ABS(ROUND(VALUE(SUBSTITUTE(連結実質赤字比率に係る赤字・黒字の構成分析!G$39,"▲", "-")), 2)), NA())</f>
        <v>0.3</v>
      </c>
      <c r="F31" s="152" t="e">
        <f>IF(ROUND(VALUE(SUBSTITUTE(連結実質赤字比率に係る赤字・黒字の構成分析!H$39,"▲", "-")), 2) &lt; 0, ABS(ROUND(VALUE(SUBSTITUTE(連結実質赤字比率に係る赤字・黒字の構成分析!H$39,"▲", "-")), 2)), NA())</f>
        <v>#N/A</v>
      </c>
      <c r="G31" s="152">
        <f>IF(ROUND(VALUE(SUBSTITUTE(連結実質赤字比率に係る赤字・黒字の構成分析!H$39,"▲", "-")), 2) &gt;= 0, ABS(ROUND(VALUE(SUBSTITUTE(連結実質赤字比率に係る赤字・黒字の構成分析!H$39,"▲", "-")), 2)), NA())</f>
        <v>0.33</v>
      </c>
      <c r="H31" s="152" t="e">
        <f>IF(ROUND(VALUE(SUBSTITUTE(連結実質赤字比率に係る赤字・黒字の構成分析!I$39,"▲", "-")), 2) &lt; 0, ABS(ROUND(VALUE(SUBSTITUTE(連結実質赤字比率に係る赤字・黒字の構成分析!I$39,"▲", "-")), 2)), NA())</f>
        <v>#N/A</v>
      </c>
      <c r="I31" s="152">
        <f>IF(ROUND(VALUE(SUBSTITUTE(連結実質赤字比率に係る赤字・黒字の構成分析!I$39,"▲", "-")), 2) &gt;= 0, ABS(ROUND(VALUE(SUBSTITUTE(連結実質赤字比率に係る赤字・黒字の構成分析!I$39,"▲", "-")), 2)), NA())</f>
        <v>0.3</v>
      </c>
      <c r="J31" s="152" t="e">
        <f>IF(ROUND(VALUE(SUBSTITUTE(連結実質赤字比率に係る赤字・黒字の構成分析!J$39,"▲", "-")), 2) &lt; 0, ABS(ROUND(VALUE(SUBSTITUTE(連結実質赤字比率に係る赤字・黒字の構成分析!J$39,"▲", "-")), 2)), NA())</f>
        <v>#N/A</v>
      </c>
      <c r="K31" s="152">
        <f>IF(ROUND(VALUE(SUBSTITUTE(連結実質赤字比率に係る赤字・黒字の構成分析!J$39,"▲", "-")), 2) &gt;= 0, ABS(ROUND(VALUE(SUBSTITUTE(連結実質赤字比率に係る赤字・黒字の構成分析!J$39,"▲", "-")), 2)), NA())</f>
        <v>0.34</v>
      </c>
    </row>
    <row r="32" spans="1:11" x14ac:dyDescent="0.2">
      <c r="A32" s="152" t="str">
        <f>IF(連結実質赤字比率に係る赤字・黒字の構成分析!C$38="",NA(),連結実質赤字比率に係る赤字・黒字の構成分析!C$38)</f>
        <v>流域下水道事業特別会計</v>
      </c>
      <c r="B32" s="152" t="e">
        <f>IF(ROUND(VALUE(SUBSTITUTE(連結実質赤字比率に係る赤字・黒字の構成分析!F$38,"▲", "-")), 2) &lt; 0, ABS(ROUND(VALUE(SUBSTITUTE(連結実質赤字比率に係る赤字・黒字の構成分析!F$38,"▲", "-")), 2)), NA())</f>
        <v>#N/A</v>
      </c>
      <c r="C32" s="152">
        <f>IF(ROUND(VALUE(SUBSTITUTE(連結実質赤字比率に係る赤字・黒字の構成分析!F$38,"▲", "-")), 2) &gt;= 0, ABS(ROUND(VALUE(SUBSTITUTE(連結実質赤字比率に係る赤字・黒字の構成分析!F$38,"▲", "-")), 2)), NA())</f>
        <v>0.28999999999999998</v>
      </c>
      <c r="D32" s="152" t="e">
        <f>IF(ROUND(VALUE(SUBSTITUTE(連結実質赤字比率に係る赤字・黒字の構成分析!G$38,"▲", "-")), 2) &lt; 0, ABS(ROUND(VALUE(SUBSTITUTE(連結実質赤字比率に係る赤字・黒字の構成分析!G$38,"▲", "-")), 2)), NA())</f>
        <v>#N/A</v>
      </c>
      <c r="E32" s="152">
        <f>IF(ROUND(VALUE(SUBSTITUTE(連結実質赤字比率に係る赤字・黒字の構成分析!G$38,"▲", "-")), 2) &gt;= 0, ABS(ROUND(VALUE(SUBSTITUTE(連結実質赤字比率に係る赤字・黒字の構成分析!G$38,"▲", "-")), 2)), NA())</f>
        <v>0.24</v>
      </c>
      <c r="F32" s="152" t="e">
        <f>IF(ROUND(VALUE(SUBSTITUTE(連結実質赤字比率に係る赤字・黒字の構成分析!H$38,"▲", "-")), 2) &lt; 0, ABS(ROUND(VALUE(SUBSTITUTE(連結実質赤字比率に係る赤字・黒字の構成分析!H$38,"▲", "-")), 2)), NA())</f>
        <v>#N/A</v>
      </c>
      <c r="G32" s="152">
        <f>IF(ROUND(VALUE(SUBSTITUTE(連結実質赤字比率に係る赤字・黒字の構成分析!H$38,"▲", "-")), 2) &gt;= 0, ABS(ROUND(VALUE(SUBSTITUTE(連結実質赤字比率に係る赤字・黒字の構成分析!H$38,"▲", "-")), 2)), NA())</f>
        <v>0.27</v>
      </c>
      <c r="H32" s="152" t="e">
        <f>IF(ROUND(VALUE(SUBSTITUTE(連結実質赤字比率に係る赤字・黒字の構成分析!I$38,"▲", "-")), 2) &lt; 0, ABS(ROUND(VALUE(SUBSTITUTE(連結実質赤字比率に係る赤字・黒字の構成分析!I$38,"▲", "-")), 2)), NA())</f>
        <v>#N/A</v>
      </c>
      <c r="I32" s="152">
        <f>IF(ROUND(VALUE(SUBSTITUTE(連結実質赤字比率に係る赤字・黒字の構成分析!I$38,"▲", "-")), 2) &gt;= 0, ABS(ROUND(VALUE(SUBSTITUTE(連結実質赤字比率に係る赤字・黒字の構成分析!I$38,"▲", "-")), 2)), NA())</f>
        <v>0.33</v>
      </c>
      <c r="J32" s="152" t="e">
        <f>IF(ROUND(VALUE(SUBSTITUTE(連結実質赤字比率に係る赤字・黒字の構成分析!J$38,"▲", "-")), 2) &lt; 0, ABS(ROUND(VALUE(SUBSTITUTE(連結実質赤字比率に係る赤字・黒字の構成分析!J$38,"▲", "-")), 2)), NA())</f>
        <v>#N/A</v>
      </c>
      <c r="K32" s="152">
        <f>IF(ROUND(VALUE(SUBSTITUTE(連結実質赤字比率に係る赤字・黒字の構成分析!J$38,"▲", "-")), 2) &gt;= 0, ABS(ROUND(VALUE(SUBSTITUTE(連結実質赤字比率に係る赤字・黒字の構成分析!J$38,"▲", "-")), 2)), NA())</f>
        <v>0.35</v>
      </c>
    </row>
    <row r="33" spans="1:16" x14ac:dyDescent="0.2">
      <c r="A33" s="152" t="str">
        <f>IF(連結実質赤字比率に係る赤字・黒字の構成分析!C$37="",NA(),連結実質赤字比率に係る赤字・黒字の構成分析!C$37)</f>
        <v>国民健康保険特別会計</v>
      </c>
      <c r="B33" s="152" t="e">
        <f>IF(ROUND(VALUE(SUBSTITUTE(連結実質赤字比率に係る赤字・黒字の構成分析!F$37,"▲", "-")), 2) &lt; 0, ABS(ROUND(VALUE(SUBSTITUTE(連結実質赤字比率に係る赤字・黒字の構成分析!F$37,"▲", "-")), 2)), NA())</f>
        <v>#VALUE!</v>
      </c>
      <c r="C33" s="152" t="e">
        <f>IF(ROUND(VALUE(SUBSTITUTE(連結実質赤字比率に係る赤字・黒字の構成分析!F$37,"▲", "-")), 2) &gt;= 0, ABS(ROUND(VALUE(SUBSTITUTE(連結実質赤字比率に係る赤字・黒字の構成分析!F$37,"▲", "-")), 2)), NA())</f>
        <v>#VALUE!</v>
      </c>
      <c r="D33" s="152" t="e">
        <f>IF(ROUND(VALUE(SUBSTITUTE(連結実質赤字比率に係る赤字・黒字の構成分析!G$37,"▲", "-")), 2) &lt; 0, ABS(ROUND(VALUE(SUBSTITUTE(連結実質赤字比率に係る赤字・黒字の構成分析!G$37,"▲", "-")), 2)), NA())</f>
        <v>#VALUE!</v>
      </c>
      <c r="E33" s="152" t="e">
        <f>IF(ROUND(VALUE(SUBSTITUTE(連結実質赤字比率に係る赤字・黒字の構成分析!G$37,"▲", "-")), 2) &gt;= 0, ABS(ROUND(VALUE(SUBSTITUTE(連結実質赤字比率に係る赤字・黒字の構成分析!G$37,"▲", "-")), 2)), NA())</f>
        <v>#VALUE!</v>
      </c>
      <c r="F33" s="152" t="e">
        <f>IF(ROUND(VALUE(SUBSTITUTE(連結実質赤字比率に係る赤字・黒字の構成分析!H$37,"▲", "-")), 2) &lt; 0, ABS(ROUND(VALUE(SUBSTITUTE(連結実質赤字比率に係る赤字・黒字の構成分析!H$37,"▲", "-")), 2)), NA())</f>
        <v>#VALUE!</v>
      </c>
      <c r="G33" s="152" t="e">
        <f>IF(ROUND(VALUE(SUBSTITUTE(連結実質赤字比率に係る赤字・黒字の構成分析!H$37,"▲", "-")), 2) &gt;= 0, ABS(ROUND(VALUE(SUBSTITUTE(連結実質赤字比率に係る赤字・黒字の構成分析!H$37,"▲", "-")), 2)), NA())</f>
        <v>#VALUE!</v>
      </c>
      <c r="H33" s="152" t="e">
        <f>IF(ROUND(VALUE(SUBSTITUTE(連結実質赤字比率に係る赤字・黒字の構成分析!I$37,"▲", "-")), 2) &lt; 0, ABS(ROUND(VALUE(SUBSTITUTE(連結実質赤字比率に係る赤字・黒字の構成分析!I$37,"▲", "-")), 2)), NA())</f>
        <v>#VALUE!</v>
      </c>
      <c r="I33" s="152" t="e">
        <f>IF(ROUND(VALUE(SUBSTITUTE(連結実質赤字比率に係る赤字・黒字の構成分析!I$37,"▲", "-")), 2) &gt;= 0, ABS(ROUND(VALUE(SUBSTITUTE(連結実質赤字比率に係る赤字・黒字の構成分析!I$37,"▲", "-")), 2)), NA())</f>
        <v>#VALUE!</v>
      </c>
      <c r="J33" s="152" t="e">
        <f>IF(ROUND(VALUE(SUBSTITUTE(連結実質赤字比率に係る赤字・黒字の構成分析!J$37,"▲", "-")), 2) &lt; 0, ABS(ROUND(VALUE(SUBSTITUTE(連結実質赤字比率に係る赤字・黒字の構成分析!J$37,"▲", "-")), 2)), NA())</f>
        <v>#N/A</v>
      </c>
      <c r="K33" s="152">
        <f>IF(ROUND(VALUE(SUBSTITUTE(連結実質赤字比率に係る赤字・黒字の構成分析!J$37,"▲", "-")), 2) &gt;= 0, ABS(ROUND(VALUE(SUBSTITUTE(連結実質赤字比率に係る赤字・黒字の構成分析!J$37,"▲", "-")), 2)), NA())</f>
        <v>0.36</v>
      </c>
    </row>
    <row r="34" spans="1:16" x14ac:dyDescent="0.2">
      <c r="A34" s="152" t="str">
        <f>IF(連結実質赤字比率に係る赤字・黒字の構成分析!C$36="",NA(),連結実質赤字比率に係る赤字・黒字の構成分析!C$36)</f>
        <v>一般会計</v>
      </c>
      <c r="B34" s="152" t="e">
        <f>IF(ROUND(VALUE(SUBSTITUTE(連結実質赤字比率に係る赤字・黒字の構成分析!F$36,"▲", "-")), 2) &lt; 0, ABS(ROUND(VALUE(SUBSTITUTE(連結実質赤字比率に係る赤字・黒字の構成分析!F$36,"▲", "-")), 2)), NA())</f>
        <v>#N/A</v>
      </c>
      <c r="C34" s="152">
        <f>IF(ROUND(VALUE(SUBSTITUTE(連結実質赤字比率に係る赤字・黒字の構成分析!F$36,"▲", "-")), 2) &gt;= 0, ABS(ROUND(VALUE(SUBSTITUTE(連結実質赤字比率に係る赤字・黒字の構成分析!F$36,"▲", "-")), 2)), NA())</f>
        <v>1.82</v>
      </c>
      <c r="D34" s="152" t="e">
        <f>IF(ROUND(VALUE(SUBSTITUTE(連結実質赤字比率に係る赤字・黒字の構成分析!G$36,"▲", "-")), 2) &lt; 0, ABS(ROUND(VALUE(SUBSTITUTE(連結実質赤字比率に係る赤字・黒字の構成分析!G$36,"▲", "-")), 2)), NA())</f>
        <v>#N/A</v>
      </c>
      <c r="E34" s="152">
        <f>IF(ROUND(VALUE(SUBSTITUTE(連結実質赤字比率に係る赤字・黒字の構成分析!G$36,"▲", "-")), 2) &gt;= 0, ABS(ROUND(VALUE(SUBSTITUTE(連結実質赤字比率に係る赤字・黒字の構成分析!G$36,"▲", "-")), 2)), NA())</f>
        <v>1.9</v>
      </c>
      <c r="F34" s="152" t="e">
        <f>IF(ROUND(VALUE(SUBSTITUTE(連結実質赤字比率に係る赤字・黒字の構成分析!H$36,"▲", "-")), 2) &lt; 0, ABS(ROUND(VALUE(SUBSTITUTE(連結実質赤字比率に係る赤字・黒字の構成分析!H$36,"▲", "-")), 2)), NA())</f>
        <v>#N/A</v>
      </c>
      <c r="G34" s="152">
        <f>IF(ROUND(VALUE(SUBSTITUTE(連結実質赤字比率に係る赤字・黒字の構成分析!H$36,"▲", "-")), 2) &gt;= 0, ABS(ROUND(VALUE(SUBSTITUTE(連結実質赤字比率に係る赤字・黒字の構成分析!H$36,"▲", "-")), 2)), NA())</f>
        <v>1.04</v>
      </c>
      <c r="H34" s="152" t="e">
        <f>IF(ROUND(VALUE(SUBSTITUTE(連結実質赤字比率に係る赤字・黒字の構成分析!I$36,"▲", "-")), 2) &lt; 0, ABS(ROUND(VALUE(SUBSTITUTE(連結実質赤字比率に係る赤字・黒字の構成分析!I$36,"▲", "-")), 2)), NA())</f>
        <v>#N/A</v>
      </c>
      <c r="I34" s="152">
        <f>IF(ROUND(VALUE(SUBSTITUTE(連結実質赤字比率に係る赤字・黒字の構成分析!I$36,"▲", "-")), 2) &gt;= 0, ABS(ROUND(VALUE(SUBSTITUTE(連結実質赤字比率に係る赤字・黒字の構成分析!I$36,"▲", "-")), 2)), NA())</f>
        <v>1.34</v>
      </c>
      <c r="J34" s="152" t="e">
        <f>IF(ROUND(VALUE(SUBSTITUTE(連結実質赤字比率に係る赤字・黒字の構成分析!J$36,"▲", "-")), 2) &lt; 0, ABS(ROUND(VALUE(SUBSTITUTE(連結実質赤字比率に係る赤字・黒字の構成分析!J$36,"▲", "-")), 2)), NA())</f>
        <v>#N/A</v>
      </c>
      <c r="K34" s="152">
        <f>IF(ROUND(VALUE(SUBSTITUTE(連結実質赤字比率に係る赤字・黒字の構成分析!J$36,"▲", "-")), 2) &gt;= 0, ABS(ROUND(VALUE(SUBSTITUTE(連結実質赤字比率に係る赤字・黒字の構成分析!J$36,"▲", "-")), 2)), NA())</f>
        <v>1</v>
      </c>
    </row>
    <row r="35" spans="1:16" x14ac:dyDescent="0.2">
      <c r="A35" s="152" t="str">
        <f>IF(連結実質赤字比率に係る赤字・黒字の構成分析!C$35="",NA(),連結実質赤字比率に係る赤字・黒字の構成分析!C$35)</f>
        <v>電気事業会計</v>
      </c>
      <c r="B35" s="152" t="e">
        <f>IF(ROUND(VALUE(SUBSTITUTE(連結実質赤字比率に係る赤字・黒字の構成分析!F$35,"▲", "-")), 2) &lt; 0, ABS(ROUND(VALUE(SUBSTITUTE(連結実質赤字比率に係る赤字・黒字の構成分析!F$35,"▲", "-")), 2)), NA())</f>
        <v>#N/A</v>
      </c>
      <c r="C35" s="152">
        <f>IF(ROUND(VALUE(SUBSTITUTE(連結実質赤字比率に係る赤字・黒字の構成分析!F$35,"▲", "-")), 2) &gt;= 0, ABS(ROUND(VALUE(SUBSTITUTE(連結実質赤字比率に係る赤字・黒字の構成分析!F$35,"▲", "-")), 2)), NA())</f>
        <v>0.85</v>
      </c>
      <c r="D35" s="152" t="e">
        <f>IF(ROUND(VALUE(SUBSTITUTE(連結実質赤字比率に係る赤字・黒字の構成分析!G$35,"▲", "-")), 2) &lt; 0, ABS(ROUND(VALUE(SUBSTITUTE(連結実質赤字比率に係る赤字・黒字の構成分析!G$35,"▲", "-")), 2)), NA())</f>
        <v>#N/A</v>
      </c>
      <c r="E35" s="152">
        <f>IF(ROUND(VALUE(SUBSTITUTE(連結実質赤字比率に係る赤字・黒字の構成分析!G$35,"▲", "-")), 2) &gt;= 0, ABS(ROUND(VALUE(SUBSTITUTE(連結実質赤字比率に係る赤字・黒字の構成分析!G$35,"▲", "-")), 2)), NA())</f>
        <v>0.85</v>
      </c>
      <c r="F35" s="152" t="e">
        <f>IF(ROUND(VALUE(SUBSTITUTE(連結実質赤字比率に係る赤字・黒字の構成分析!H$35,"▲", "-")), 2) &lt; 0, ABS(ROUND(VALUE(SUBSTITUTE(連結実質赤字比率に係る赤字・黒字の構成分析!H$35,"▲", "-")), 2)), NA())</f>
        <v>#N/A</v>
      </c>
      <c r="G35" s="152">
        <f>IF(ROUND(VALUE(SUBSTITUTE(連結実質赤字比率に係る赤字・黒字の構成分析!H$35,"▲", "-")), 2) &gt;= 0, ABS(ROUND(VALUE(SUBSTITUTE(連結実質赤字比率に係る赤字・黒字の構成分析!H$35,"▲", "-")), 2)), NA())</f>
        <v>0.89</v>
      </c>
      <c r="H35" s="152" t="e">
        <f>IF(ROUND(VALUE(SUBSTITUTE(連結実質赤字比率に係る赤字・黒字の構成分析!I$35,"▲", "-")), 2) &lt; 0, ABS(ROUND(VALUE(SUBSTITUTE(連結実質赤字比率に係る赤字・黒字の構成分析!I$35,"▲", "-")), 2)), NA())</f>
        <v>#N/A</v>
      </c>
      <c r="I35" s="152">
        <f>IF(ROUND(VALUE(SUBSTITUTE(連結実質赤字比率に係る赤字・黒字の構成分析!I$35,"▲", "-")), 2) &gt;= 0, ABS(ROUND(VALUE(SUBSTITUTE(連結実質赤字比率に係る赤字・黒字の構成分析!I$35,"▲", "-")), 2)), NA())</f>
        <v>0.96</v>
      </c>
      <c r="J35" s="152" t="e">
        <f>IF(ROUND(VALUE(SUBSTITUTE(連結実質赤字比率に係る赤字・黒字の構成分析!J$35,"▲", "-")), 2) &lt; 0, ABS(ROUND(VALUE(SUBSTITUTE(連結実質赤字比率に係る赤字・黒字の構成分析!J$35,"▲", "-")), 2)), NA())</f>
        <v>#N/A</v>
      </c>
      <c r="K35" s="152">
        <f>IF(ROUND(VALUE(SUBSTITUTE(連結実質赤字比率に係る赤字・黒字の構成分析!J$35,"▲", "-")), 2) &gt;= 0, ABS(ROUND(VALUE(SUBSTITUTE(連結実質赤字比率に係る赤字・黒字の構成分析!J$35,"▲", "-")), 2)), NA())</f>
        <v>1.06</v>
      </c>
    </row>
    <row r="36" spans="1:16" x14ac:dyDescent="0.2">
      <c r="A36" s="152" t="str">
        <f>IF(連結実質赤字比率に係る赤字・黒字の構成分析!C$34="",NA(),連結実質赤字比率に係る赤字・黒字の構成分析!C$34)</f>
        <v>水道事業会計</v>
      </c>
      <c r="B36" s="152" t="e">
        <f>IF(ROUND(VALUE(SUBSTITUTE(連結実質赤字比率に係る赤字・黒字の構成分析!F$34,"▲", "-")), 2) &lt; 0, ABS(ROUND(VALUE(SUBSTITUTE(連結実質赤字比率に係る赤字・黒字の構成分析!F$34,"▲", "-")), 2)), NA())</f>
        <v>#N/A</v>
      </c>
      <c r="C36" s="152">
        <f>IF(ROUND(VALUE(SUBSTITUTE(連結実質赤字比率に係る赤字・黒字の構成分析!F$34,"▲", "-")), 2) &gt;= 0, ABS(ROUND(VALUE(SUBSTITUTE(連結実質赤字比率に係る赤字・黒字の構成分析!F$34,"▲", "-")), 2)), NA())</f>
        <v>2.17</v>
      </c>
      <c r="D36" s="152" t="e">
        <f>IF(ROUND(VALUE(SUBSTITUTE(連結実質赤字比率に係る赤字・黒字の構成分析!G$34,"▲", "-")), 2) &lt; 0, ABS(ROUND(VALUE(SUBSTITUTE(連結実質赤字比率に係る赤字・黒字の構成分析!G$34,"▲", "-")), 2)), NA())</f>
        <v>#N/A</v>
      </c>
      <c r="E36" s="152">
        <f>IF(ROUND(VALUE(SUBSTITUTE(連結実質赤字比率に係る赤字・黒字の構成分析!G$34,"▲", "-")), 2) &gt;= 0, ABS(ROUND(VALUE(SUBSTITUTE(連結実質赤字比率に係る赤字・黒字の構成分析!G$34,"▲", "-")), 2)), NA())</f>
        <v>2</v>
      </c>
      <c r="F36" s="152" t="e">
        <f>IF(ROUND(VALUE(SUBSTITUTE(連結実質赤字比率に係る赤字・黒字の構成分析!H$34,"▲", "-")), 2) &lt; 0, ABS(ROUND(VALUE(SUBSTITUTE(連結実質赤字比率に係る赤字・黒字の構成分析!H$34,"▲", "-")), 2)), NA())</f>
        <v>#N/A</v>
      </c>
      <c r="G36" s="152">
        <f>IF(ROUND(VALUE(SUBSTITUTE(連結実質赤字比率に係る赤字・黒字の構成分析!H$34,"▲", "-")), 2) &gt;= 0, ABS(ROUND(VALUE(SUBSTITUTE(連結実質赤字比率に係る赤字・黒字の構成分析!H$34,"▲", "-")), 2)), NA())</f>
        <v>1.91</v>
      </c>
      <c r="H36" s="152" t="e">
        <f>IF(ROUND(VALUE(SUBSTITUTE(連結実質赤字比率に係る赤字・黒字の構成分析!I$34,"▲", "-")), 2) &lt; 0, ABS(ROUND(VALUE(SUBSTITUTE(連結実質赤字比率に係る赤字・黒字の構成分析!I$34,"▲", "-")), 2)), NA())</f>
        <v>#N/A</v>
      </c>
      <c r="I36" s="152">
        <f>IF(ROUND(VALUE(SUBSTITUTE(連結実質赤字比率に係る赤字・黒字の構成分析!I$34,"▲", "-")), 2) &gt;= 0, ABS(ROUND(VALUE(SUBSTITUTE(連結実質赤字比率に係る赤字・黒字の構成分析!I$34,"▲", "-")), 2)), NA())</f>
        <v>1.91</v>
      </c>
      <c r="J36" s="152" t="e">
        <f>IF(ROUND(VALUE(SUBSTITUTE(連結実質赤字比率に係る赤字・黒字の構成分析!J$34,"▲", "-")), 2) &lt; 0, ABS(ROUND(VALUE(SUBSTITUTE(連結実質赤字比率に係る赤字・黒字の構成分析!J$34,"▲", "-")), 2)), NA())</f>
        <v>#N/A</v>
      </c>
      <c r="K36" s="152">
        <f>IF(ROUND(VALUE(SUBSTITUTE(連結実質赤字比率に係る赤字・黒字の構成分析!J$34,"▲", "-")), 2) &gt;= 0, ABS(ROUND(VALUE(SUBSTITUTE(連結実質赤字比率に係る赤字・黒字の構成分析!J$34,"▲", "-")), 2)), NA())</f>
        <v>1.84</v>
      </c>
    </row>
    <row r="39" spans="1:16" x14ac:dyDescent="0.2">
      <c r="A39" s="121" t="s">
        <v>58</v>
      </c>
    </row>
    <row r="40" spans="1:16" x14ac:dyDescent="0.2">
      <c r="A40" s="153"/>
      <c r="B40" s="153" t="str">
        <f>'実質公債費比率（分子）の構造'!K$44</f>
        <v>H26</v>
      </c>
      <c r="C40" s="153"/>
      <c r="D40" s="153"/>
      <c r="E40" s="153" t="str">
        <f>'実質公債費比率（分子）の構造'!L$44</f>
        <v>H27</v>
      </c>
      <c r="F40" s="153"/>
      <c r="G40" s="153"/>
      <c r="H40" s="153" t="str">
        <f>'実質公債費比率（分子）の構造'!M$44</f>
        <v>H28</v>
      </c>
      <c r="I40" s="153"/>
      <c r="J40" s="153"/>
      <c r="K40" s="153" t="str">
        <f>'実質公債費比率（分子）の構造'!N$44</f>
        <v>H29</v>
      </c>
      <c r="L40" s="153"/>
      <c r="M40" s="153"/>
      <c r="N40" s="153" t="str">
        <f>'実質公債費比率（分子）の構造'!O$44</f>
        <v>H30</v>
      </c>
      <c r="O40" s="153"/>
      <c r="P40" s="153"/>
    </row>
    <row r="41" spans="1:16" x14ac:dyDescent="0.2">
      <c r="A41" s="153"/>
      <c r="B41" s="153" t="s">
        <v>59</v>
      </c>
      <c r="C41" s="153"/>
      <c r="D41" s="153" t="s">
        <v>60</v>
      </c>
      <c r="E41" s="153" t="s">
        <v>59</v>
      </c>
      <c r="F41" s="153"/>
      <c r="G41" s="153" t="s">
        <v>60</v>
      </c>
      <c r="H41" s="153" t="s">
        <v>59</v>
      </c>
      <c r="I41" s="153"/>
      <c r="J41" s="153" t="s">
        <v>60</v>
      </c>
      <c r="K41" s="153" t="s">
        <v>59</v>
      </c>
      <c r="L41" s="153"/>
      <c r="M41" s="153" t="s">
        <v>60</v>
      </c>
      <c r="N41" s="153" t="s">
        <v>59</v>
      </c>
      <c r="O41" s="153"/>
      <c r="P41" s="153" t="s">
        <v>60</v>
      </c>
    </row>
    <row r="42" spans="1:16" x14ac:dyDescent="0.2">
      <c r="A42" s="153" t="s">
        <v>61</v>
      </c>
      <c r="B42" s="153"/>
      <c r="C42" s="153"/>
      <c r="D42" s="153">
        <f>'実質公債費比率（分子）の構造'!K$52</f>
        <v>60737</v>
      </c>
      <c r="E42" s="153"/>
      <c r="F42" s="153"/>
      <c r="G42" s="153">
        <f>'実質公債費比率（分子）の構造'!L$52</f>
        <v>63987</v>
      </c>
      <c r="H42" s="153"/>
      <c r="I42" s="153"/>
      <c r="J42" s="153">
        <f>'実質公債費比率（分子）の構造'!M$52</f>
        <v>66275</v>
      </c>
      <c r="K42" s="153"/>
      <c r="L42" s="153"/>
      <c r="M42" s="153">
        <f>'実質公債費比率（分子）の構造'!N$52</f>
        <v>67195</v>
      </c>
      <c r="N42" s="153"/>
      <c r="O42" s="153"/>
      <c r="P42" s="153">
        <f>'実質公債費比率（分子）の構造'!O$52</f>
        <v>67765</v>
      </c>
    </row>
    <row r="43" spans="1:16" x14ac:dyDescent="0.2">
      <c r="A43" s="153" t="s">
        <v>62</v>
      </c>
      <c r="B43" s="153">
        <f>'実質公債費比率（分子）の構造'!K$51</f>
        <v>6</v>
      </c>
      <c r="C43" s="153"/>
      <c r="D43" s="153"/>
      <c r="E43" s="153">
        <f>'実質公債費比率（分子）の構造'!L$51</f>
        <v>5</v>
      </c>
      <c r="F43" s="153"/>
      <c r="G43" s="153"/>
      <c r="H43" s="153">
        <f>'実質公債費比率（分子）の構造'!M$51</f>
        <v>6</v>
      </c>
      <c r="I43" s="153"/>
      <c r="J43" s="153"/>
      <c r="K43" s="153">
        <f>'実質公債費比率（分子）の構造'!N$51</f>
        <v>5</v>
      </c>
      <c r="L43" s="153"/>
      <c r="M43" s="153"/>
      <c r="N43" s="153">
        <f>'実質公債費比率（分子）の構造'!O$51</f>
        <v>2</v>
      </c>
      <c r="O43" s="153"/>
      <c r="P43" s="153"/>
    </row>
    <row r="44" spans="1:16" x14ac:dyDescent="0.2">
      <c r="A44" s="153" t="s">
        <v>63</v>
      </c>
      <c r="B44" s="153">
        <f>'実質公債費比率（分子）の構造'!K$50</f>
        <v>1166</v>
      </c>
      <c r="C44" s="153"/>
      <c r="D44" s="153"/>
      <c r="E44" s="153">
        <f>'実質公債費比率（分子）の構造'!L$50</f>
        <v>1061</v>
      </c>
      <c r="F44" s="153"/>
      <c r="G44" s="153"/>
      <c r="H44" s="153">
        <f>'実質公債費比率（分子）の構造'!M$50</f>
        <v>832</v>
      </c>
      <c r="I44" s="153"/>
      <c r="J44" s="153"/>
      <c r="K44" s="153">
        <f>'実質公債費比率（分子）の構造'!N$50</f>
        <v>767</v>
      </c>
      <c r="L44" s="153"/>
      <c r="M44" s="153"/>
      <c r="N44" s="153">
        <f>'実質公債費比率（分子）の構造'!O$50</f>
        <v>803</v>
      </c>
      <c r="O44" s="153"/>
      <c r="P44" s="153"/>
    </row>
    <row r="45" spans="1:16" x14ac:dyDescent="0.2">
      <c r="A45" s="153" t="s">
        <v>64</v>
      </c>
      <c r="B45" s="153" t="str">
        <f>'実質公債費比率（分子）の構造'!K$49</f>
        <v>-</v>
      </c>
      <c r="C45" s="153"/>
      <c r="D45" s="153"/>
      <c r="E45" s="153" t="str">
        <f>'実質公債費比率（分子）の構造'!L$49</f>
        <v>-</v>
      </c>
      <c r="F45" s="153"/>
      <c r="G45" s="153"/>
      <c r="H45" s="153" t="str">
        <f>'実質公債費比率（分子）の構造'!M$49</f>
        <v>-</v>
      </c>
      <c r="I45" s="153"/>
      <c r="J45" s="153"/>
      <c r="K45" s="153" t="str">
        <f>'実質公債費比率（分子）の構造'!N$49</f>
        <v>-</v>
      </c>
      <c r="L45" s="153"/>
      <c r="M45" s="153"/>
      <c r="N45" s="153" t="str">
        <f>'実質公債費比率（分子）の構造'!O$49</f>
        <v>-</v>
      </c>
      <c r="O45" s="153"/>
      <c r="P45" s="153"/>
    </row>
    <row r="46" spans="1:16" x14ac:dyDescent="0.2">
      <c r="A46" s="153" t="s">
        <v>65</v>
      </c>
      <c r="B46" s="153">
        <f>'実質公債費比率（分子）の構造'!K$48</f>
        <v>1818</v>
      </c>
      <c r="C46" s="153"/>
      <c r="D46" s="153"/>
      <c r="E46" s="153">
        <f>'実質公債費比率（分子）の構造'!L$48</f>
        <v>1627</v>
      </c>
      <c r="F46" s="153"/>
      <c r="G46" s="153"/>
      <c r="H46" s="153">
        <f>'実質公債費比率（分子）の構造'!M$48</f>
        <v>889</v>
      </c>
      <c r="I46" s="153"/>
      <c r="J46" s="153"/>
      <c r="K46" s="153">
        <f>'実質公債費比率（分子）の構造'!N$48</f>
        <v>877</v>
      </c>
      <c r="L46" s="153"/>
      <c r="M46" s="153"/>
      <c r="N46" s="153">
        <f>'実質公債費比率（分子）の構造'!O$48</f>
        <v>518</v>
      </c>
      <c r="O46" s="153"/>
      <c r="P46" s="153"/>
    </row>
    <row r="47" spans="1:16" x14ac:dyDescent="0.2">
      <c r="A47" s="153" t="s">
        <v>66</v>
      </c>
      <c r="B47" s="153">
        <f>'実質公債費比率（分子）の構造'!K$47</f>
        <v>3233</v>
      </c>
      <c r="C47" s="153"/>
      <c r="D47" s="153"/>
      <c r="E47" s="153">
        <f>'実質公債費比率（分子）の構造'!L$47</f>
        <v>3617</v>
      </c>
      <c r="F47" s="153"/>
      <c r="G47" s="153"/>
      <c r="H47" s="153">
        <f>'実質公債費比率（分子）の構造'!M$47</f>
        <v>3983</v>
      </c>
      <c r="I47" s="153"/>
      <c r="J47" s="153"/>
      <c r="K47" s="153">
        <f>'実質公債費比率（分子）の構造'!N$47</f>
        <v>4206</v>
      </c>
      <c r="L47" s="153"/>
      <c r="M47" s="153"/>
      <c r="N47" s="153">
        <f>'実質公債費比率（分子）の構造'!O$47</f>
        <v>4428</v>
      </c>
      <c r="O47" s="153"/>
      <c r="P47" s="153"/>
    </row>
    <row r="48" spans="1:16" x14ac:dyDescent="0.2">
      <c r="A48" s="153" t="s">
        <v>67</v>
      </c>
      <c r="B48" s="153" t="str">
        <f>'実質公債費比率（分子）の構造'!K$46</f>
        <v>-</v>
      </c>
      <c r="C48" s="153"/>
      <c r="D48" s="153"/>
      <c r="E48" s="153" t="str">
        <f>'実質公債費比率（分子）の構造'!L$46</f>
        <v>-</v>
      </c>
      <c r="F48" s="153"/>
      <c r="G48" s="153"/>
      <c r="H48" s="153" t="str">
        <f>'実質公債費比率（分子）の構造'!M$46</f>
        <v>-</v>
      </c>
      <c r="I48" s="153"/>
      <c r="J48" s="153"/>
      <c r="K48" s="153" t="str">
        <f>'実質公債費比率（分子）の構造'!N$46</f>
        <v>-</v>
      </c>
      <c r="L48" s="153"/>
      <c r="M48" s="153"/>
      <c r="N48" s="153" t="str">
        <f>'実質公債費比率（分子）の構造'!O$46</f>
        <v>-</v>
      </c>
      <c r="O48" s="153"/>
      <c r="P48" s="153"/>
    </row>
    <row r="49" spans="1:16" x14ac:dyDescent="0.2">
      <c r="A49" s="153" t="s">
        <v>68</v>
      </c>
      <c r="B49" s="153">
        <f>'実質公債費比率（分子）の構造'!K$45</f>
        <v>97889</v>
      </c>
      <c r="C49" s="153"/>
      <c r="D49" s="153"/>
      <c r="E49" s="153">
        <f>'実質公債費比率（分子）の構造'!L$45</f>
        <v>100470</v>
      </c>
      <c r="F49" s="153"/>
      <c r="G49" s="153"/>
      <c r="H49" s="153">
        <f>'実質公債費比率（分子）の構造'!M$45</f>
        <v>100995</v>
      </c>
      <c r="I49" s="153"/>
      <c r="J49" s="153"/>
      <c r="K49" s="153">
        <f>'実質公債費比率（分子）の構造'!N$45</f>
        <v>99381</v>
      </c>
      <c r="L49" s="153"/>
      <c r="M49" s="153"/>
      <c r="N49" s="153">
        <f>'実質公債費比率（分子）の構造'!O$45</f>
        <v>98603</v>
      </c>
      <c r="O49" s="153"/>
      <c r="P49" s="153"/>
    </row>
    <row r="50" spans="1:16" x14ac:dyDescent="0.2">
      <c r="A50" s="153" t="s">
        <v>69</v>
      </c>
      <c r="B50" s="153" t="e">
        <f>NA()</f>
        <v>#N/A</v>
      </c>
      <c r="C50" s="153">
        <f>IF(ISNUMBER('実質公債費比率（分子）の構造'!K$53),'実質公債費比率（分子）の構造'!K$53,NA())</f>
        <v>43375</v>
      </c>
      <c r="D50" s="153" t="e">
        <f>NA()</f>
        <v>#N/A</v>
      </c>
      <c r="E50" s="153" t="e">
        <f>NA()</f>
        <v>#N/A</v>
      </c>
      <c r="F50" s="153">
        <f>IF(ISNUMBER('実質公債費比率（分子）の構造'!L$53),'実質公債費比率（分子）の構造'!L$53,NA())</f>
        <v>42793</v>
      </c>
      <c r="G50" s="153" t="e">
        <f>NA()</f>
        <v>#N/A</v>
      </c>
      <c r="H50" s="153" t="e">
        <f>NA()</f>
        <v>#N/A</v>
      </c>
      <c r="I50" s="153">
        <f>IF(ISNUMBER('実質公債費比率（分子）の構造'!M$53),'実質公債費比率（分子）の構造'!M$53,NA())</f>
        <v>40430</v>
      </c>
      <c r="J50" s="153" t="e">
        <f>NA()</f>
        <v>#N/A</v>
      </c>
      <c r="K50" s="153" t="e">
        <f>NA()</f>
        <v>#N/A</v>
      </c>
      <c r="L50" s="153">
        <f>IF(ISNUMBER('実質公債費比率（分子）の構造'!N$53),'実質公債費比率（分子）の構造'!N$53,NA())</f>
        <v>38041</v>
      </c>
      <c r="M50" s="153" t="e">
        <f>NA()</f>
        <v>#N/A</v>
      </c>
      <c r="N50" s="153" t="e">
        <f>NA()</f>
        <v>#N/A</v>
      </c>
      <c r="O50" s="153">
        <f>IF(ISNUMBER('実質公債費比率（分子）の構造'!O$53),'実質公債費比率（分子）の構造'!O$53,NA())</f>
        <v>36589</v>
      </c>
      <c r="P50" s="153" t="e">
        <f>NA()</f>
        <v>#N/A</v>
      </c>
    </row>
    <row r="53" spans="1:16" x14ac:dyDescent="0.2">
      <c r="A53" s="121" t="s">
        <v>70</v>
      </c>
    </row>
    <row r="54" spans="1:16" x14ac:dyDescent="0.2">
      <c r="A54" s="152"/>
      <c r="B54" s="152" t="str">
        <f>'将来負担比率（分子）の構造'!I$40</f>
        <v>H26</v>
      </c>
      <c r="C54" s="152"/>
      <c r="D54" s="152"/>
      <c r="E54" s="152" t="str">
        <f>'将来負担比率（分子）の構造'!J$40</f>
        <v>H27</v>
      </c>
      <c r="F54" s="152"/>
      <c r="G54" s="152"/>
      <c r="H54" s="152" t="str">
        <f>'将来負担比率（分子）の構造'!K$40</f>
        <v>H28</v>
      </c>
      <c r="I54" s="152"/>
      <c r="J54" s="152"/>
      <c r="K54" s="152" t="str">
        <f>'将来負担比率（分子）の構造'!L$40</f>
        <v>H29</v>
      </c>
      <c r="L54" s="152"/>
      <c r="M54" s="152"/>
      <c r="N54" s="152" t="str">
        <f>'将来負担比率（分子）の構造'!M$40</f>
        <v>H30</v>
      </c>
      <c r="O54" s="152"/>
      <c r="P54" s="152"/>
    </row>
    <row r="55" spans="1:16" x14ac:dyDescent="0.2">
      <c r="A55" s="152"/>
      <c r="B55" s="152" t="s">
        <v>71</v>
      </c>
      <c r="C55" s="152"/>
      <c r="D55" s="152" t="s">
        <v>72</v>
      </c>
      <c r="E55" s="152" t="s">
        <v>71</v>
      </c>
      <c r="F55" s="152"/>
      <c r="G55" s="152" t="s">
        <v>72</v>
      </c>
      <c r="H55" s="152" t="s">
        <v>71</v>
      </c>
      <c r="I55" s="152"/>
      <c r="J55" s="152" t="s">
        <v>72</v>
      </c>
      <c r="K55" s="152" t="s">
        <v>71</v>
      </c>
      <c r="L55" s="152"/>
      <c r="M55" s="152" t="s">
        <v>72</v>
      </c>
      <c r="N55" s="152" t="s">
        <v>71</v>
      </c>
      <c r="O55" s="152"/>
      <c r="P55" s="152" t="s">
        <v>72</v>
      </c>
    </row>
    <row r="56" spans="1:16" x14ac:dyDescent="0.2">
      <c r="A56" s="152" t="s">
        <v>41</v>
      </c>
      <c r="B56" s="152"/>
      <c r="C56" s="152"/>
      <c r="D56" s="152">
        <f>'将来負担比率（分子）の構造'!I$52</f>
        <v>802702</v>
      </c>
      <c r="E56" s="152"/>
      <c r="F56" s="152"/>
      <c r="G56" s="152">
        <f>'将来負担比率（分子）の構造'!J$52</f>
        <v>807572</v>
      </c>
      <c r="H56" s="152"/>
      <c r="I56" s="152"/>
      <c r="J56" s="152">
        <f>'将来負担比率（分子）の構造'!K$52</f>
        <v>810661</v>
      </c>
      <c r="K56" s="152"/>
      <c r="L56" s="152"/>
      <c r="M56" s="152">
        <f>'将来負担比率（分子）の構造'!L$52</f>
        <v>816028</v>
      </c>
      <c r="N56" s="152"/>
      <c r="O56" s="152"/>
      <c r="P56" s="152">
        <f>'将来負担比率（分子）の構造'!M$52</f>
        <v>816774</v>
      </c>
    </row>
    <row r="57" spans="1:16" x14ac:dyDescent="0.2">
      <c r="A57" s="152" t="s">
        <v>40</v>
      </c>
      <c r="B57" s="152"/>
      <c r="C57" s="152"/>
      <c r="D57" s="152">
        <f>'将来負担比率（分子）の構造'!I$51</f>
        <v>18773</v>
      </c>
      <c r="E57" s="152"/>
      <c r="F57" s="152"/>
      <c r="G57" s="152">
        <f>'将来負担比率（分子）の構造'!J$51</f>
        <v>16834</v>
      </c>
      <c r="H57" s="152"/>
      <c r="I57" s="152"/>
      <c r="J57" s="152">
        <f>'将来負担比率（分子）の構造'!K$51</f>
        <v>15553</v>
      </c>
      <c r="K57" s="152"/>
      <c r="L57" s="152"/>
      <c r="M57" s="152">
        <f>'将来負担比率（分子）の構造'!L$51</f>
        <v>14454</v>
      </c>
      <c r="N57" s="152"/>
      <c r="O57" s="152"/>
      <c r="P57" s="152">
        <f>'将来負担比率（分子）の構造'!M$51</f>
        <v>13619</v>
      </c>
    </row>
    <row r="58" spans="1:16" x14ac:dyDescent="0.2">
      <c r="A58" s="152" t="s">
        <v>39</v>
      </c>
      <c r="B58" s="152"/>
      <c r="C58" s="152"/>
      <c r="D58" s="152">
        <f>'将来負担比率（分子）の構造'!I$50</f>
        <v>135553</v>
      </c>
      <c r="E58" s="152"/>
      <c r="F58" s="152"/>
      <c r="G58" s="152">
        <f>'将来負担比率（分子）の構造'!J$50</f>
        <v>138073</v>
      </c>
      <c r="H58" s="152"/>
      <c r="I58" s="152"/>
      <c r="J58" s="152">
        <f>'将来負担比率（分子）の構造'!K$50</f>
        <v>138371</v>
      </c>
      <c r="K58" s="152"/>
      <c r="L58" s="152"/>
      <c r="M58" s="152">
        <f>'将来負担比率（分子）の構造'!L$50</f>
        <v>129538</v>
      </c>
      <c r="N58" s="152"/>
      <c r="O58" s="152"/>
      <c r="P58" s="152">
        <f>'将来負担比率（分子）の構造'!M$50</f>
        <v>133704</v>
      </c>
    </row>
    <row r="59" spans="1:16" x14ac:dyDescent="0.2">
      <c r="A59" s="152" t="s">
        <v>37</v>
      </c>
      <c r="B59" s="152" t="str">
        <f>'将来負担比率（分子）の構造'!I$49</f>
        <v>-</v>
      </c>
      <c r="C59" s="152"/>
      <c r="D59" s="152"/>
      <c r="E59" s="152" t="str">
        <f>'将来負担比率（分子）の構造'!J$49</f>
        <v>-</v>
      </c>
      <c r="F59" s="152"/>
      <c r="G59" s="152"/>
      <c r="H59" s="152" t="str">
        <f>'将来負担比率（分子）の構造'!K$49</f>
        <v>-</v>
      </c>
      <c r="I59" s="152"/>
      <c r="J59" s="152"/>
      <c r="K59" s="152" t="str">
        <f>'将来負担比率（分子）の構造'!L$49</f>
        <v>-</v>
      </c>
      <c r="L59" s="152"/>
      <c r="M59" s="152"/>
      <c r="N59" s="152" t="str">
        <f>'将来負担比率（分子）の構造'!M$49</f>
        <v>-</v>
      </c>
      <c r="O59" s="152"/>
      <c r="P59" s="152"/>
    </row>
    <row r="60" spans="1:16" x14ac:dyDescent="0.2">
      <c r="A60" s="152" t="s">
        <v>36</v>
      </c>
      <c r="B60" s="152" t="str">
        <f>'将来負担比率（分子）の構造'!I$48</f>
        <v>-</v>
      </c>
      <c r="C60" s="152"/>
      <c r="D60" s="152"/>
      <c r="E60" s="152" t="str">
        <f>'将来負担比率（分子）の構造'!J$48</f>
        <v>-</v>
      </c>
      <c r="F60" s="152"/>
      <c r="G60" s="152"/>
      <c r="H60" s="152" t="str">
        <f>'将来負担比率（分子）の構造'!K$48</f>
        <v>-</v>
      </c>
      <c r="I60" s="152"/>
      <c r="J60" s="152"/>
      <c r="K60" s="152" t="str">
        <f>'将来負担比率（分子）の構造'!L$48</f>
        <v>-</v>
      </c>
      <c r="L60" s="152"/>
      <c r="M60" s="152"/>
      <c r="N60" s="152" t="str">
        <f>'将来負担比率（分子）の構造'!M$48</f>
        <v>-</v>
      </c>
      <c r="O60" s="152"/>
      <c r="P60" s="152"/>
    </row>
    <row r="61" spans="1:16" x14ac:dyDescent="0.2">
      <c r="A61" s="152" t="s">
        <v>34</v>
      </c>
      <c r="B61" s="152">
        <f>'将来負担比率（分子）の構造'!I$46</f>
        <v>1520</v>
      </c>
      <c r="C61" s="152"/>
      <c r="D61" s="152"/>
      <c r="E61" s="152">
        <f>'将来負担比率（分子）の構造'!J$46</f>
        <v>1201</v>
      </c>
      <c r="F61" s="152"/>
      <c r="G61" s="152"/>
      <c r="H61" s="152">
        <f>'将来負担比率（分子）の構造'!K$46</f>
        <v>1013</v>
      </c>
      <c r="I61" s="152"/>
      <c r="J61" s="152"/>
      <c r="K61" s="152">
        <f>'将来負担比率（分子）の構造'!L$46</f>
        <v>822</v>
      </c>
      <c r="L61" s="152"/>
      <c r="M61" s="152"/>
      <c r="N61" s="152">
        <f>'将来負担比率（分子）の構造'!M$46</f>
        <v>1339</v>
      </c>
      <c r="O61" s="152"/>
      <c r="P61" s="152"/>
    </row>
    <row r="62" spans="1:16" x14ac:dyDescent="0.2">
      <c r="A62" s="152" t="s">
        <v>33</v>
      </c>
      <c r="B62" s="152">
        <f>'将来負担比率（分子）の構造'!I$45</f>
        <v>202693</v>
      </c>
      <c r="C62" s="152"/>
      <c r="D62" s="152"/>
      <c r="E62" s="152">
        <f>'将来負担比率（分子）の構造'!J$45</f>
        <v>202835</v>
      </c>
      <c r="F62" s="152"/>
      <c r="G62" s="152"/>
      <c r="H62" s="152">
        <f>'将来負担比率（分子）の構造'!K$45</f>
        <v>198825</v>
      </c>
      <c r="I62" s="152"/>
      <c r="J62" s="152"/>
      <c r="K62" s="152">
        <f>'将来負担比率（分子）の構造'!L$45</f>
        <v>187616</v>
      </c>
      <c r="L62" s="152"/>
      <c r="M62" s="152"/>
      <c r="N62" s="152">
        <f>'将来負担比率（分子）の構造'!M$45</f>
        <v>183724</v>
      </c>
      <c r="O62" s="152"/>
      <c r="P62" s="152"/>
    </row>
    <row r="63" spans="1:16" x14ac:dyDescent="0.2">
      <c r="A63" s="152" t="s">
        <v>32</v>
      </c>
      <c r="B63" s="152" t="str">
        <f>'将来負担比率（分子）の構造'!I$44</f>
        <v>-</v>
      </c>
      <c r="C63" s="152"/>
      <c r="D63" s="152"/>
      <c r="E63" s="152" t="str">
        <f>'将来負担比率（分子）の構造'!J$44</f>
        <v>-</v>
      </c>
      <c r="F63" s="152"/>
      <c r="G63" s="152"/>
      <c r="H63" s="152" t="str">
        <f>'将来負担比率（分子）の構造'!K$44</f>
        <v>-</v>
      </c>
      <c r="I63" s="152"/>
      <c r="J63" s="152"/>
      <c r="K63" s="152" t="str">
        <f>'将来負担比率（分子）の構造'!L$44</f>
        <v>-</v>
      </c>
      <c r="L63" s="152"/>
      <c r="M63" s="152"/>
      <c r="N63" s="152" t="str">
        <f>'将来負担比率（分子）の構造'!M$44</f>
        <v>-</v>
      </c>
      <c r="O63" s="152"/>
      <c r="P63" s="152"/>
    </row>
    <row r="64" spans="1:16" x14ac:dyDescent="0.2">
      <c r="A64" s="152" t="s">
        <v>31</v>
      </c>
      <c r="B64" s="152">
        <f>'将来負担比率（分子）の構造'!I$43</f>
        <v>17106</v>
      </c>
      <c r="C64" s="152"/>
      <c r="D64" s="152"/>
      <c r="E64" s="152">
        <f>'将来負担比率（分子）の構造'!J$43</f>
        <v>15972</v>
      </c>
      <c r="F64" s="152"/>
      <c r="G64" s="152"/>
      <c r="H64" s="152">
        <f>'将来負担比率（分子）の構造'!K$43</f>
        <v>8406</v>
      </c>
      <c r="I64" s="152"/>
      <c r="J64" s="152"/>
      <c r="K64" s="152">
        <f>'将来負担比率（分子）の構造'!L$43</f>
        <v>8027</v>
      </c>
      <c r="L64" s="152"/>
      <c r="M64" s="152"/>
      <c r="N64" s="152">
        <f>'将来負担比率（分子）の構造'!M$43</f>
        <v>3634</v>
      </c>
      <c r="O64" s="152"/>
      <c r="P64" s="152"/>
    </row>
    <row r="65" spans="1:16" x14ac:dyDescent="0.2">
      <c r="A65" s="152" t="s">
        <v>30</v>
      </c>
      <c r="B65" s="152">
        <f>'将来負担比率（分子）の構造'!I$42</f>
        <v>9637</v>
      </c>
      <c r="C65" s="152"/>
      <c r="D65" s="152"/>
      <c r="E65" s="152">
        <f>'将来負担比率（分子）の構造'!J$42</f>
        <v>9286</v>
      </c>
      <c r="F65" s="152"/>
      <c r="G65" s="152"/>
      <c r="H65" s="152">
        <f>'将来負担比率（分子）の構造'!K$42</f>
        <v>9048</v>
      </c>
      <c r="I65" s="152"/>
      <c r="J65" s="152"/>
      <c r="K65" s="152">
        <f>'将来負担比率（分子）の構造'!L$42</f>
        <v>9073</v>
      </c>
      <c r="L65" s="152"/>
      <c r="M65" s="152"/>
      <c r="N65" s="152">
        <f>'将来負担比率（分子）の構造'!M$42</f>
        <v>9200</v>
      </c>
      <c r="O65" s="152"/>
      <c r="P65" s="152"/>
    </row>
    <row r="66" spans="1:16" x14ac:dyDescent="0.2">
      <c r="A66" s="152" t="s">
        <v>29</v>
      </c>
      <c r="B66" s="152">
        <f>'将来負担比率（分子）の構造'!I$41</f>
        <v>1121547</v>
      </c>
      <c r="C66" s="152"/>
      <c r="D66" s="152"/>
      <c r="E66" s="152">
        <f>'将来負担比率（分子）の構造'!J$41</f>
        <v>1115923</v>
      </c>
      <c r="F66" s="152"/>
      <c r="G66" s="152"/>
      <c r="H66" s="152">
        <f>'将来負担比率（分子）の構造'!K$41</f>
        <v>1128080</v>
      </c>
      <c r="I66" s="152"/>
      <c r="J66" s="152"/>
      <c r="K66" s="152">
        <f>'将来負担比率（分子）の構造'!L$41</f>
        <v>1127370</v>
      </c>
      <c r="L66" s="152"/>
      <c r="M66" s="152"/>
      <c r="N66" s="152">
        <f>'将来負担比率（分子）の構造'!M$41</f>
        <v>1141935</v>
      </c>
      <c r="O66" s="152"/>
      <c r="P66" s="152"/>
    </row>
    <row r="67" spans="1:16" x14ac:dyDescent="0.2">
      <c r="A67" s="152" t="s">
        <v>73</v>
      </c>
      <c r="B67" s="152" t="e">
        <f>NA()</f>
        <v>#N/A</v>
      </c>
      <c r="C67" s="152">
        <f>IF(ISNUMBER('将来負担比率（分子）の構造'!I$53), IF('将来負担比率（分子）の構造'!I$53 &lt; 0, 0, '将来負担比率（分子）の構造'!I$53), NA())</f>
        <v>395475</v>
      </c>
      <c r="D67" s="152" t="e">
        <f>NA()</f>
        <v>#N/A</v>
      </c>
      <c r="E67" s="152" t="e">
        <f>NA()</f>
        <v>#N/A</v>
      </c>
      <c r="F67" s="152">
        <f>IF(ISNUMBER('将来負担比率（分子）の構造'!J$53), IF('将来負担比率（分子）の構造'!J$53 &lt; 0, 0, '将来負担比率（分子）の構造'!J$53), NA())</f>
        <v>382739</v>
      </c>
      <c r="G67" s="152" t="e">
        <f>NA()</f>
        <v>#N/A</v>
      </c>
      <c r="H67" s="152" t="e">
        <f>NA()</f>
        <v>#N/A</v>
      </c>
      <c r="I67" s="152">
        <f>IF(ISNUMBER('将来負担比率（分子）の構造'!K$53), IF('将来負担比率（分子）の構造'!K$53 &lt; 0, 0, '将来負担比率（分子）の構造'!K$53), NA())</f>
        <v>380788</v>
      </c>
      <c r="J67" s="152" t="e">
        <f>NA()</f>
        <v>#N/A</v>
      </c>
      <c r="K67" s="152" t="e">
        <f>NA()</f>
        <v>#N/A</v>
      </c>
      <c r="L67" s="152">
        <f>IF(ISNUMBER('将来負担比率（分子）の構造'!L$53), IF('将来負担比率（分子）の構造'!L$53 &lt; 0, 0, '将来負担比率（分子）の構造'!L$53), NA())</f>
        <v>372888</v>
      </c>
      <c r="M67" s="152" t="e">
        <f>NA()</f>
        <v>#N/A</v>
      </c>
      <c r="N67" s="152" t="e">
        <f>NA()</f>
        <v>#N/A</v>
      </c>
      <c r="O67" s="152">
        <f>IF(ISNUMBER('将来負担比率（分子）の構造'!M$53), IF('将来負担比率（分子）の構造'!M$53 &lt; 0, 0, '将来負担比率（分子）の構造'!M$53), NA())</f>
        <v>375734</v>
      </c>
      <c r="P67" s="152" t="e">
        <f>NA()</f>
        <v>#N/A</v>
      </c>
    </row>
    <row r="70" spans="1:16" x14ac:dyDescent="0.2">
      <c r="A70" s="154" t="s">
        <v>74</v>
      </c>
      <c r="B70" s="154"/>
      <c r="C70" s="154"/>
      <c r="D70" s="154"/>
      <c r="E70" s="154"/>
      <c r="F70" s="154"/>
    </row>
    <row r="71" spans="1:16" x14ac:dyDescent="0.2">
      <c r="A71" s="155"/>
      <c r="B71" s="155" t="str">
        <f>基金残高に係る経年分析!F54</f>
        <v>H28</v>
      </c>
      <c r="C71" s="155" t="str">
        <f>基金残高に係る経年分析!G54</f>
        <v>H29</v>
      </c>
      <c r="D71" s="155" t="str">
        <f>基金残高に係る経年分析!H54</f>
        <v>H30</v>
      </c>
    </row>
    <row r="72" spans="1:16" x14ac:dyDescent="0.2">
      <c r="A72" s="155" t="s">
        <v>75</v>
      </c>
      <c r="B72" s="156">
        <f>基金残高に係る経年分析!F55</f>
        <v>20566</v>
      </c>
      <c r="C72" s="156">
        <f>基金残高に係る経年分析!G55</f>
        <v>14529</v>
      </c>
      <c r="D72" s="156">
        <f>基金残高に係る経年分析!H55</f>
        <v>14498</v>
      </c>
    </row>
    <row r="73" spans="1:16" x14ac:dyDescent="0.2">
      <c r="A73" s="155" t="s">
        <v>76</v>
      </c>
      <c r="B73" s="156">
        <f>基金残高に係る経年分析!F56</f>
        <v>36499</v>
      </c>
      <c r="C73" s="156">
        <f>基金残高に係る経年分析!G56</f>
        <v>36518</v>
      </c>
      <c r="D73" s="156">
        <f>基金残高に係る経年分析!H56</f>
        <v>36541</v>
      </c>
    </row>
    <row r="74" spans="1:16" x14ac:dyDescent="0.2">
      <c r="A74" s="155" t="s">
        <v>77</v>
      </c>
      <c r="B74" s="156">
        <f>基金残高に係る経年分析!F57</f>
        <v>56135</v>
      </c>
      <c r="C74" s="156">
        <f>基金残高に係る経年分析!G57</f>
        <v>47279</v>
      </c>
      <c r="D74" s="156">
        <f>基金残高に係る経年分析!H57</f>
        <v>53748</v>
      </c>
    </row>
  </sheetData>
  <sheetProtection algorithmName="SHA-512" hashValue="zILwI5El4hIoEXrVMVr7aiK9nSBjdKibKgbXJMT+fLTR/WgPEM35MNUB+OAFY08KnmJi9A4S/UUMZ70aYhwZAw==" saltValue="hvhzHftXqOY0sLYYCV/uz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9"/>
  <sheetViews>
    <sheetView showGridLines="0" zoomScale="70" zoomScaleNormal="70" workbookViewId="0"/>
  </sheetViews>
  <sheetFormatPr defaultColWidth="0" defaultRowHeight="0" customHeight="1" zeroHeight="1" x14ac:dyDescent="0.2"/>
  <cols>
    <col min="1" max="138" width="1.6328125" style="208" customWidth="1"/>
    <col min="139" max="16384" width="0" style="208" hidden="1"/>
  </cols>
  <sheetData>
    <row r="1" spans="2:138" ht="22.5" customHeight="1" thickBot="1" x14ac:dyDescent="0.25">
      <c r="B1" s="206"/>
      <c r="C1" s="207"/>
      <c r="D1" s="207"/>
      <c r="E1" s="207"/>
      <c r="F1" s="207"/>
      <c r="G1" s="207"/>
      <c r="H1" s="207"/>
      <c r="I1" s="207"/>
      <c r="J1" s="207"/>
      <c r="K1" s="207"/>
      <c r="L1" s="207"/>
      <c r="M1" s="207"/>
      <c r="N1" s="207"/>
      <c r="O1" s="207"/>
      <c r="P1" s="207"/>
      <c r="Q1" s="207"/>
      <c r="R1" s="207"/>
      <c r="S1" s="207"/>
      <c r="T1" s="207"/>
      <c r="U1" s="207"/>
      <c r="V1" s="207"/>
      <c r="W1" s="207"/>
      <c r="X1" s="207"/>
      <c r="Y1" s="207"/>
      <c r="Z1" s="207"/>
      <c r="AA1" s="207"/>
      <c r="AB1" s="207"/>
      <c r="AC1" s="207"/>
      <c r="AD1" s="207"/>
      <c r="AE1" s="207"/>
      <c r="AF1" s="207"/>
      <c r="AG1" s="207"/>
      <c r="AH1" s="207"/>
      <c r="AI1" s="207"/>
      <c r="AJ1" s="207"/>
      <c r="AK1" s="207"/>
      <c r="AL1" s="207"/>
      <c r="AM1" s="207"/>
      <c r="AN1" s="207"/>
      <c r="AO1" s="207"/>
      <c r="AP1" s="207"/>
      <c r="AQ1" s="207"/>
      <c r="AR1" s="207"/>
      <c r="AS1" s="207"/>
      <c r="AT1" s="207"/>
      <c r="AU1" s="207"/>
      <c r="AV1" s="207"/>
      <c r="AW1" s="207"/>
      <c r="AX1" s="207"/>
      <c r="AY1" s="207"/>
      <c r="AZ1" s="207"/>
      <c r="BA1" s="207"/>
      <c r="BB1" s="207"/>
      <c r="BC1" s="207"/>
      <c r="BD1" s="207"/>
      <c r="BE1" s="207"/>
      <c r="BF1" s="207"/>
      <c r="BG1" s="207"/>
      <c r="BH1" s="207"/>
      <c r="BI1" s="207"/>
      <c r="BJ1" s="207"/>
      <c r="BK1" s="207"/>
      <c r="BL1" s="207"/>
      <c r="BM1" s="207"/>
      <c r="BN1" s="207"/>
      <c r="BO1" s="207"/>
      <c r="BP1" s="207"/>
      <c r="BQ1" s="207"/>
      <c r="BR1" s="207"/>
      <c r="BS1" s="207"/>
      <c r="BT1" s="207"/>
      <c r="BU1" s="207"/>
      <c r="BV1" s="207"/>
      <c r="BW1" s="207"/>
      <c r="BX1" s="207"/>
      <c r="BY1" s="207"/>
      <c r="BZ1" s="207"/>
      <c r="CA1" s="207"/>
      <c r="CB1" s="207"/>
      <c r="CC1" s="207"/>
      <c r="CD1" s="207"/>
      <c r="CE1" s="207"/>
      <c r="CF1" s="207"/>
      <c r="CG1" s="207"/>
      <c r="CH1" s="207"/>
      <c r="CI1" s="207"/>
      <c r="CJ1" s="207"/>
      <c r="CK1" s="207"/>
      <c r="CL1" s="207"/>
      <c r="CM1" s="207"/>
      <c r="CN1" s="207"/>
      <c r="CO1" s="207"/>
      <c r="CP1" s="207"/>
      <c r="CQ1" s="207"/>
      <c r="CR1" s="207"/>
      <c r="CS1" s="207"/>
      <c r="CT1" s="207"/>
      <c r="CU1" s="207"/>
      <c r="CV1" s="207"/>
      <c r="CW1" s="207"/>
      <c r="CX1" s="207"/>
      <c r="CY1" s="207"/>
      <c r="CZ1" s="207"/>
      <c r="DA1" s="207"/>
      <c r="DB1" s="207"/>
      <c r="DC1" s="697" t="s">
        <v>182</v>
      </c>
      <c r="DD1" s="698"/>
      <c r="DE1" s="698"/>
      <c r="DF1" s="698"/>
      <c r="DG1" s="698"/>
      <c r="DH1" s="698"/>
      <c r="DI1" s="699"/>
      <c r="DK1" s="697" t="s">
        <v>183</v>
      </c>
      <c r="DL1" s="698"/>
      <c r="DM1" s="698"/>
      <c r="DN1" s="698"/>
      <c r="DO1" s="698"/>
      <c r="DP1" s="698"/>
      <c r="DQ1" s="698"/>
      <c r="DR1" s="698"/>
      <c r="DS1" s="698"/>
      <c r="DT1" s="698"/>
      <c r="DU1" s="698"/>
      <c r="DV1" s="698"/>
      <c r="DW1" s="698"/>
      <c r="DX1" s="699"/>
      <c r="DY1" s="207"/>
      <c r="DZ1" s="207"/>
      <c r="EA1" s="207"/>
      <c r="EB1" s="207"/>
      <c r="EC1" s="207"/>
      <c r="ED1" s="207"/>
      <c r="EE1" s="207"/>
      <c r="EF1" s="207"/>
      <c r="EG1" s="207"/>
      <c r="EH1" s="207"/>
    </row>
    <row r="2" spans="2:138" ht="22.5" customHeight="1" x14ac:dyDescent="0.2">
      <c r="B2" s="209" t="s">
        <v>184</v>
      </c>
      <c r="R2" s="210"/>
      <c r="S2" s="210"/>
      <c r="T2" s="210"/>
      <c r="U2" s="210"/>
      <c r="V2" s="210"/>
      <c r="W2" s="210"/>
      <c r="X2" s="210"/>
      <c r="Y2" s="210"/>
      <c r="Z2" s="210"/>
      <c r="AA2" s="210"/>
      <c r="AB2" s="210"/>
      <c r="AC2" s="210"/>
      <c r="AE2" s="211"/>
      <c r="AF2" s="211"/>
      <c r="AG2" s="211"/>
      <c r="AH2" s="211"/>
      <c r="AI2" s="211"/>
      <c r="AJ2" s="210"/>
      <c r="AK2" s="210"/>
      <c r="AL2" s="210"/>
      <c r="AM2" s="210"/>
      <c r="AN2" s="210"/>
      <c r="AO2" s="210"/>
      <c r="AP2" s="210"/>
      <c r="BY2" s="207"/>
      <c r="BZ2" s="207"/>
      <c r="CA2" s="207"/>
      <c r="CB2" s="207"/>
      <c r="CC2" s="207"/>
      <c r="CD2" s="207"/>
      <c r="CE2" s="207"/>
      <c r="CF2" s="207"/>
      <c r="CG2" s="207"/>
      <c r="CH2" s="207"/>
      <c r="CI2" s="207"/>
      <c r="CJ2" s="207"/>
      <c r="CK2" s="207"/>
      <c r="CL2" s="207"/>
      <c r="CM2" s="207"/>
      <c r="CN2" s="207"/>
      <c r="CO2" s="207"/>
      <c r="CP2" s="207"/>
      <c r="CQ2" s="207"/>
      <c r="CR2" s="207"/>
      <c r="CS2" s="207"/>
      <c r="CT2" s="207"/>
      <c r="CU2" s="207"/>
      <c r="CV2" s="207"/>
      <c r="CW2" s="207"/>
      <c r="CX2" s="207"/>
      <c r="CY2" s="207"/>
      <c r="CZ2" s="207"/>
      <c r="DA2" s="207"/>
      <c r="DB2" s="207"/>
      <c r="DC2" s="207"/>
      <c r="DD2" s="207"/>
      <c r="DE2" s="207"/>
      <c r="DF2" s="207"/>
      <c r="DG2" s="207"/>
      <c r="DH2" s="207"/>
      <c r="DI2" s="207"/>
      <c r="DJ2" s="207"/>
      <c r="DK2" s="207"/>
      <c r="DL2" s="207"/>
      <c r="DM2" s="207"/>
      <c r="DN2" s="207"/>
      <c r="DO2" s="207"/>
      <c r="DP2" s="207"/>
      <c r="DQ2" s="207"/>
      <c r="DR2" s="207"/>
      <c r="DS2" s="207"/>
      <c r="DT2" s="207"/>
      <c r="DU2" s="207"/>
      <c r="DV2" s="207"/>
      <c r="DW2" s="207"/>
      <c r="DX2" s="207"/>
    </row>
    <row r="3" spans="2:138" ht="11.25" customHeight="1" x14ac:dyDescent="0.2">
      <c r="B3" s="667" t="s">
        <v>185</v>
      </c>
      <c r="C3" s="668"/>
      <c r="D3" s="668"/>
      <c r="E3" s="668"/>
      <c r="F3" s="668"/>
      <c r="G3" s="668"/>
      <c r="H3" s="668"/>
      <c r="I3" s="668"/>
      <c r="J3" s="668"/>
      <c r="K3" s="668"/>
      <c r="L3" s="668"/>
      <c r="M3" s="668"/>
      <c r="N3" s="668"/>
      <c r="O3" s="668"/>
      <c r="P3" s="668"/>
      <c r="Q3" s="668"/>
      <c r="R3" s="668"/>
      <c r="S3" s="668"/>
      <c r="T3" s="668"/>
      <c r="U3" s="668"/>
      <c r="V3" s="668"/>
      <c r="W3" s="668"/>
      <c r="X3" s="668"/>
      <c r="Y3" s="668"/>
      <c r="Z3" s="668"/>
      <c r="AA3" s="668"/>
      <c r="AB3" s="668"/>
      <c r="AC3" s="668"/>
      <c r="AD3" s="668"/>
      <c r="AE3" s="668"/>
      <c r="AF3" s="668"/>
      <c r="AG3" s="668"/>
      <c r="AH3" s="668"/>
      <c r="AI3" s="668"/>
      <c r="AJ3" s="668"/>
      <c r="AK3" s="668"/>
      <c r="AL3" s="668"/>
      <c r="AM3" s="668"/>
      <c r="AN3" s="668"/>
      <c r="AO3" s="668"/>
      <c r="AP3" s="667" t="s">
        <v>186</v>
      </c>
      <c r="AQ3" s="668"/>
      <c r="AR3" s="668"/>
      <c r="AS3" s="668"/>
      <c r="AT3" s="668"/>
      <c r="AU3" s="668"/>
      <c r="AV3" s="668"/>
      <c r="AW3" s="668"/>
      <c r="AX3" s="668"/>
      <c r="AY3" s="668"/>
      <c r="AZ3" s="668"/>
      <c r="BA3" s="668"/>
      <c r="BB3" s="668"/>
      <c r="BC3" s="668"/>
      <c r="BD3" s="668"/>
      <c r="BE3" s="668"/>
      <c r="BF3" s="668"/>
      <c r="BG3" s="668"/>
      <c r="BH3" s="668"/>
      <c r="BI3" s="668"/>
      <c r="BJ3" s="668"/>
      <c r="BK3" s="668"/>
      <c r="BL3" s="668"/>
      <c r="BM3" s="668"/>
      <c r="BN3" s="668"/>
      <c r="BO3" s="668"/>
      <c r="BP3" s="668"/>
      <c r="BQ3" s="668"/>
      <c r="BR3" s="668"/>
      <c r="BS3" s="668"/>
      <c r="BT3" s="668"/>
      <c r="BU3" s="668"/>
      <c r="BV3" s="668"/>
      <c r="BW3" s="669"/>
      <c r="BY3" s="667" t="s">
        <v>187</v>
      </c>
      <c r="BZ3" s="668"/>
      <c r="CA3" s="668"/>
      <c r="CB3" s="668"/>
      <c r="CC3" s="668"/>
      <c r="CD3" s="668"/>
      <c r="CE3" s="668"/>
      <c r="CF3" s="668"/>
      <c r="CG3" s="668"/>
      <c r="CH3" s="668"/>
      <c r="CI3" s="668"/>
      <c r="CJ3" s="668"/>
      <c r="CK3" s="668"/>
      <c r="CL3" s="668"/>
      <c r="CM3" s="668"/>
      <c r="CN3" s="668"/>
      <c r="CO3" s="668"/>
      <c r="CP3" s="668"/>
      <c r="CQ3" s="668"/>
      <c r="CR3" s="668"/>
      <c r="CS3" s="668"/>
      <c r="CT3" s="668"/>
      <c r="CU3" s="668"/>
      <c r="CV3" s="668"/>
      <c r="CW3" s="668"/>
      <c r="CX3" s="668"/>
      <c r="CY3" s="668"/>
      <c r="CZ3" s="668"/>
      <c r="DA3" s="668"/>
      <c r="DB3" s="668"/>
      <c r="DC3" s="668"/>
      <c r="DD3" s="668"/>
      <c r="DE3" s="668"/>
      <c r="DF3" s="668"/>
      <c r="DG3" s="668"/>
      <c r="DH3" s="668"/>
      <c r="DI3" s="668"/>
      <c r="DJ3" s="668"/>
      <c r="DK3" s="668"/>
      <c r="DL3" s="668"/>
      <c r="DM3" s="668"/>
      <c r="DN3" s="668"/>
      <c r="DO3" s="668"/>
      <c r="DP3" s="668"/>
      <c r="DQ3" s="668"/>
      <c r="DR3" s="668"/>
      <c r="DS3" s="668"/>
      <c r="DT3" s="668"/>
      <c r="DU3" s="668"/>
      <c r="DV3" s="668"/>
      <c r="DW3" s="668"/>
      <c r="DX3" s="669"/>
    </row>
    <row r="4" spans="2:138" ht="11.25" customHeight="1" x14ac:dyDescent="0.2">
      <c r="B4" s="667" t="s">
        <v>1</v>
      </c>
      <c r="C4" s="668"/>
      <c r="D4" s="668"/>
      <c r="E4" s="668"/>
      <c r="F4" s="668"/>
      <c r="G4" s="668"/>
      <c r="H4" s="668"/>
      <c r="I4" s="668"/>
      <c r="J4" s="668"/>
      <c r="K4" s="668"/>
      <c r="L4" s="668"/>
      <c r="M4" s="668"/>
      <c r="N4" s="668"/>
      <c r="O4" s="668"/>
      <c r="P4" s="668"/>
      <c r="Q4" s="669"/>
      <c r="R4" s="667" t="s">
        <v>188</v>
      </c>
      <c r="S4" s="668"/>
      <c r="T4" s="668"/>
      <c r="U4" s="668"/>
      <c r="V4" s="668"/>
      <c r="W4" s="668"/>
      <c r="X4" s="668"/>
      <c r="Y4" s="669"/>
      <c r="Z4" s="667" t="s">
        <v>189</v>
      </c>
      <c r="AA4" s="668"/>
      <c r="AB4" s="668"/>
      <c r="AC4" s="669"/>
      <c r="AD4" s="667" t="s">
        <v>190</v>
      </c>
      <c r="AE4" s="668"/>
      <c r="AF4" s="668"/>
      <c r="AG4" s="668"/>
      <c r="AH4" s="668"/>
      <c r="AI4" s="668"/>
      <c r="AJ4" s="668"/>
      <c r="AK4" s="669"/>
      <c r="AL4" s="667" t="s">
        <v>189</v>
      </c>
      <c r="AM4" s="668"/>
      <c r="AN4" s="668"/>
      <c r="AO4" s="669"/>
      <c r="AP4" s="700" t="s">
        <v>191</v>
      </c>
      <c r="AQ4" s="700"/>
      <c r="AR4" s="700"/>
      <c r="AS4" s="700"/>
      <c r="AT4" s="700"/>
      <c r="AU4" s="700"/>
      <c r="AV4" s="700"/>
      <c r="AW4" s="700"/>
      <c r="AX4" s="700"/>
      <c r="AY4" s="700"/>
      <c r="AZ4" s="700"/>
      <c r="BA4" s="700"/>
      <c r="BB4" s="700"/>
      <c r="BC4" s="700"/>
      <c r="BD4" s="700" t="s">
        <v>192</v>
      </c>
      <c r="BE4" s="700"/>
      <c r="BF4" s="700"/>
      <c r="BG4" s="700"/>
      <c r="BH4" s="700"/>
      <c r="BI4" s="700"/>
      <c r="BJ4" s="700"/>
      <c r="BK4" s="700"/>
      <c r="BL4" s="700" t="s">
        <v>189</v>
      </c>
      <c r="BM4" s="700"/>
      <c r="BN4" s="700"/>
      <c r="BO4" s="700"/>
      <c r="BP4" s="700" t="s">
        <v>193</v>
      </c>
      <c r="BQ4" s="700"/>
      <c r="BR4" s="700"/>
      <c r="BS4" s="700"/>
      <c r="BT4" s="700"/>
      <c r="BU4" s="700"/>
      <c r="BV4" s="700"/>
      <c r="BW4" s="700"/>
      <c r="BY4" s="667" t="s">
        <v>194</v>
      </c>
      <c r="BZ4" s="668"/>
      <c r="CA4" s="668"/>
      <c r="CB4" s="668"/>
      <c r="CC4" s="668"/>
      <c r="CD4" s="668"/>
      <c r="CE4" s="668"/>
      <c r="CF4" s="668"/>
      <c r="CG4" s="668"/>
      <c r="CH4" s="668"/>
      <c r="CI4" s="668"/>
      <c r="CJ4" s="668"/>
      <c r="CK4" s="668"/>
      <c r="CL4" s="668"/>
      <c r="CM4" s="668"/>
      <c r="CN4" s="668"/>
      <c r="CO4" s="668"/>
      <c r="CP4" s="668"/>
      <c r="CQ4" s="668"/>
      <c r="CR4" s="668"/>
      <c r="CS4" s="668"/>
      <c r="CT4" s="668"/>
      <c r="CU4" s="668"/>
      <c r="CV4" s="668"/>
      <c r="CW4" s="668"/>
      <c r="CX4" s="668"/>
      <c r="CY4" s="668"/>
      <c r="CZ4" s="668"/>
      <c r="DA4" s="668"/>
      <c r="DB4" s="668"/>
      <c r="DC4" s="668"/>
      <c r="DD4" s="668"/>
      <c r="DE4" s="668"/>
      <c r="DF4" s="668"/>
      <c r="DG4" s="668"/>
      <c r="DH4" s="668"/>
      <c r="DI4" s="668"/>
      <c r="DJ4" s="668"/>
      <c r="DK4" s="668"/>
      <c r="DL4" s="668"/>
      <c r="DM4" s="668"/>
      <c r="DN4" s="668"/>
      <c r="DO4" s="668"/>
      <c r="DP4" s="668"/>
      <c r="DQ4" s="668"/>
      <c r="DR4" s="668"/>
      <c r="DS4" s="668"/>
      <c r="DT4" s="668"/>
      <c r="DU4" s="668"/>
      <c r="DV4" s="668"/>
      <c r="DW4" s="668"/>
      <c r="DX4" s="669"/>
    </row>
    <row r="5" spans="2:138" s="212" customFormat="1" ht="11.25" customHeight="1" x14ac:dyDescent="0.2">
      <c r="B5" s="664" t="s">
        <v>195</v>
      </c>
      <c r="C5" s="665"/>
      <c r="D5" s="665"/>
      <c r="E5" s="665"/>
      <c r="F5" s="665"/>
      <c r="G5" s="665"/>
      <c r="H5" s="665"/>
      <c r="I5" s="665"/>
      <c r="J5" s="665"/>
      <c r="K5" s="665"/>
      <c r="L5" s="665"/>
      <c r="M5" s="665"/>
      <c r="N5" s="665"/>
      <c r="O5" s="665"/>
      <c r="P5" s="665"/>
      <c r="Q5" s="666"/>
      <c r="R5" s="676">
        <v>291289034</v>
      </c>
      <c r="S5" s="677"/>
      <c r="T5" s="677"/>
      <c r="U5" s="677"/>
      <c r="V5" s="677"/>
      <c r="W5" s="677"/>
      <c r="X5" s="677"/>
      <c r="Y5" s="678"/>
      <c r="Z5" s="695">
        <v>38.700000000000003</v>
      </c>
      <c r="AA5" s="695"/>
      <c r="AB5" s="695"/>
      <c r="AC5" s="695"/>
      <c r="AD5" s="696">
        <v>244185019</v>
      </c>
      <c r="AE5" s="696"/>
      <c r="AF5" s="696"/>
      <c r="AG5" s="696"/>
      <c r="AH5" s="696"/>
      <c r="AI5" s="696"/>
      <c r="AJ5" s="696"/>
      <c r="AK5" s="696"/>
      <c r="AL5" s="679">
        <v>61</v>
      </c>
      <c r="AM5" s="680"/>
      <c r="AN5" s="680"/>
      <c r="AO5" s="683"/>
      <c r="AP5" s="664" t="s">
        <v>196</v>
      </c>
      <c r="AQ5" s="665"/>
      <c r="AR5" s="665"/>
      <c r="AS5" s="665"/>
      <c r="AT5" s="665"/>
      <c r="AU5" s="665"/>
      <c r="AV5" s="665"/>
      <c r="AW5" s="665"/>
      <c r="AX5" s="665"/>
      <c r="AY5" s="665"/>
      <c r="AZ5" s="665"/>
      <c r="BA5" s="665"/>
      <c r="BB5" s="665"/>
      <c r="BC5" s="666"/>
      <c r="BD5" s="595">
        <v>291264195</v>
      </c>
      <c r="BE5" s="596"/>
      <c r="BF5" s="596"/>
      <c r="BG5" s="596"/>
      <c r="BH5" s="596"/>
      <c r="BI5" s="596"/>
      <c r="BJ5" s="596"/>
      <c r="BK5" s="597"/>
      <c r="BL5" s="684">
        <v>100</v>
      </c>
      <c r="BM5" s="684"/>
      <c r="BN5" s="684"/>
      <c r="BO5" s="684"/>
      <c r="BP5" s="685">
        <v>2238786</v>
      </c>
      <c r="BQ5" s="685"/>
      <c r="BR5" s="685"/>
      <c r="BS5" s="685"/>
      <c r="BT5" s="685"/>
      <c r="BU5" s="685"/>
      <c r="BV5" s="685"/>
      <c r="BW5" s="688"/>
      <c r="BY5" s="667" t="s">
        <v>191</v>
      </c>
      <c r="BZ5" s="668"/>
      <c r="CA5" s="668"/>
      <c r="CB5" s="668"/>
      <c r="CC5" s="668"/>
      <c r="CD5" s="668"/>
      <c r="CE5" s="668"/>
      <c r="CF5" s="668"/>
      <c r="CG5" s="668"/>
      <c r="CH5" s="668"/>
      <c r="CI5" s="668"/>
      <c r="CJ5" s="668"/>
      <c r="CK5" s="668"/>
      <c r="CL5" s="669"/>
      <c r="CM5" s="667" t="s">
        <v>197</v>
      </c>
      <c r="CN5" s="668"/>
      <c r="CO5" s="668"/>
      <c r="CP5" s="668"/>
      <c r="CQ5" s="668"/>
      <c r="CR5" s="668"/>
      <c r="CS5" s="668"/>
      <c r="CT5" s="669"/>
      <c r="CU5" s="667" t="s">
        <v>189</v>
      </c>
      <c r="CV5" s="668"/>
      <c r="CW5" s="668"/>
      <c r="CX5" s="669"/>
      <c r="CY5" s="667" t="s">
        <v>198</v>
      </c>
      <c r="CZ5" s="668"/>
      <c r="DA5" s="668"/>
      <c r="DB5" s="668"/>
      <c r="DC5" s="668"/>
      <c r="DD5" s="668"/>
      <c r="DE5" s="668"/>
      <c r="DF5" s="668"/>
      <c r="DG5" s="668"/>
      <c r="DH5" s="668"/>
      <c r="DI5" s="668"/>
      <c r="DJ5" s="668"/>
      <c r="DK5" s="669"/>
      <c r="DL5" s="667" t="s">
        <v>199</v>
      </c>
      <c r="DM5" s="668"/>
      <c r="DN5" s="668"/>
      <c r="DO5" s="668"/>
      <c r="DP5" s="668"/>
      <c r="DQ5" s="668"/>
      <c r="DR5" s="668"/>
      <c r="DS5" s="668"/>
      <c r="DT5" s="668"/>
      <c r="DU5" s="668"/>
      <c r="DV5" s="668"/>
      <c r="DW5" s="668"/>
      <c r="DX5" s="669"/>
    </row>
    <row r="6" spans="2:138" ht="11.25" customHeight="1" x14ac:dyDescent="0.2">
      <c r="B6" s="592" t="s">
        <v>200</v>
      </c>
      <c r="C6" s="593"/>
      <c r="D6" s="593"/>
      <c r="E6" s="593"/>
      <c r="F6" s="593"/>
      <c r="G6" s="593"/>
      <c r="H6" s="593"/>
      <c r="I6" s="593"/>
      <c r="J6" s="593"/>
      <c r="K6" s="593"/>
      <c r="L6" s="593"/>
      <c r="M6" s="593"/>
      <c r="N6" s="593"/>
      <c r="O6" s="593"/>
      <c r="P6" s="593"/>
      <c r="Q6" s="594"/>
      <c r="R6" s="595">
        <v>35129833</v>
      </c>
      <c r="S6" s="596"/>
      <c r="T6" s="596"/>
      <c r="U6" s="596"/>
      <c r="V6" s="596"/>
      <c r="W6" s="596"/>
      <c r="X6" s="596"/>
      <c r="Y6" s="597"/>
      <c r="Z6" s="684">
        <v>4.7</v>
      </c>
      <c r="AA6" s="684"/>
      <c r="AB6" s="684"/>
      <c r="AC6" s="684"/>
      <c r="AD6" s="685">
        <v>35129833</v>
      </c>
      <c r="AE6" s="685"/>
      <c r="AF6" s="685"/>
      <c r="AG6" s="685"/>
      <c r="AH6" s="685"/>
      <c r="AI6" s="685"/>
      <c r="AJ6" s="685"/>
      <c r="AK6" s="685"/>
      <c r="AL6" s="598">
        <v>8.8000000000000007</v>
      </c>
      <c r="AM6" s="686"/>
      <c r="AN6" s="686"/>
      <c r="AO6" s="687"/>
      <c r="AP6" s="592" t="s">
        <v>201</v>
      </c>
      <c r="AQ6" s="593"/>
      <c r="AR6" s="593"/>
      <c r="AS6" s="593"/>
      <c r="AT6" s="593"/>
      <c r="AU6" s="593"/>
      <c r="AV6" s="593"/>
      <c r="AW6" s="593"/>
      <c r="AX6" s="593"/>
      <c r="AY6" s="593"/>
      <c r="AZ6" s="593"/>
      <c r="BA6" s="593"/>
      <c r="BB6" s="593"/>
      <c r="BC6" s="594"/>
      <c r="BD6" s="595">
        <v>291264195</v>
      </c>
      <c r="BE6" s="596"/>
      <c r="BF6" s="596"/>
      <c r="BG6" s="596"/>
      <c r="BH6" s="596"/>
      <c r="BI6" s="596"/>
      <c r="BJ6" s="596"/>
      <c r="BK6" s="597"/>
      <c r="BL6" s="684">
        <v>100</v>
      </c>
      <c r="BM6" s="684"/>
      <c r="BN6" s="684"/>
      <c r="BO6" s="684"/>
      <c r="BP6" s="685">
        <v>2238786</v>
      </c>
      <c r="BQ6" s="685"/>
      <c r="BR6" s="685"/>
      <c r="BS6" s="685"/>
      <c r="BT6" s="685"/>
      <c r="BU6" s="685"/>
      <c r="BV6" s="685"/>
      <c r="BW6" s="688"/>
      <c r="BY6" s="664" t="s">
        <v>202</v>
      </c>
      <c r="BZ6" s="665"/>
      <c r="CA6" s="665"/>
      <c r="CB6" s="665"/>
      <c r="CC6" s="665"/>
      <c r="CD6" s="665"/>
      <c r="CE6" s="665"/>
      <c r="CF6" s="665"/>
      <c r="CG6" s="665"/>
      <c r="CH6" s="665"/>
      <c r="CI6" s="665"/>
      <c r="CJ6" s="665"/>
      <c r="CK6" s="665"/>
      <c r="CL6" s="666"/>
      <c r="CM6" s="595">
        <v>1391438</v>
      </c>
      <c r="CN6" s="596"/>
      <c r="CO6" s="596"/>
      <c r="CP6" s="596"/>
      <c r="CQ6" s="596"/>
      <c r="CR6" s="596"/>
      <c r="CS6" s="596"/>
      <c r="CT6" s="597"/>
      <c r="CU6" s="684">
        <v>0.2</v>
      </c>
      <c r="CV6" s="684"/>
      <c r="CW6" s="684"/>
      <c r="CX6" s="684"/>
      <c r="CY6" s="601">
        <v>37127</v>
      </c>
      <c r="CZ6" s="596"/>
      <c r="DA6" s="596"/>
      <c r="DB6" s="596"/>
      <c r="DC6" s="596"/>
      <c r="DD6" s="596"/>
      <c r="DE6" s="596"/>
      <c r="DF6" s="596"/>
      <c r="DG6" s="596"/>
      <c r="DH6" s="596"/>
      <c r="DI6" s="596"/>
      <c r="DJ6" s="596"/>
      <c r="DK6" s="597"/>
      <c r="DL6" s="601">
        <v>1373946</v>
      </c>
      <c r="DM6" s="596"/>
      <c r="DN6" s="596"/>
      <c r="DO6" s="596"/>
      <c r="DP6" s="596"/>
      <c r="DQ6" s="596"/>
      <c r="DR6" s="596"/>
      <c r="DS6" s="596"/>
      <c r="DT6" s="596"/>
      <c r="DU6" s="596"/>
      <c r="DV6" s="596"/>
      <c r="DW6" s="596"/>
      <c r="DX6" s="690"/>
    </row>
    <row r="7" spans="2:138" ht="11.25" customHeight="1" x14ac:dyDescent="0.2">
      <c r="B7" s="592" t="s">
        <v>203</v>
      </c>
      <c r="C7" s="593"/>
      <c r="D7" s="593"/>
      <c r="E7" s="593"/>
      <c r="F7" s="593"/>
      <c r="G7" s="593"/>
      <c r="H7" s="593"/>
      <c r="I7" s="593"/>
      <c r="J7" s="593"/>
      <c r="K7" s="593"/>
      <c r="L7" s="593"/>
      <c r="M7" s="593"/>
      <c r="N7" s="593"/>
      <c r="O7" s="593"/>
      <c r="P7" s="593"/>
      <c r="Q7" s="594"/>
      <c r="R7" s="595">
        <v>3056066</v>
      </c>
      <c r="S7" s="596"/>
      <c r="T7" s="596"/>
      <c r="U7" s="596"/>
      <c r="V7" s="596"/>
      <c r="W7" s="596"/>
      <c r="X7" s="596"/>
      <c r="Y7" s="597"/>
      <c r="Z7" s="684">
        <v>0.4</v>
      </c>
      <c r="AA7" s="684"/>
      <c r="AB7" s="684"/>
      <c r="AC7" s="684"/>
      <c r="AD7" s="685">
        <v>3056066</v>
      </c>
      <c r="AE7" s="685"/>
      <c r="AF7" s="685"/>
      <c r="AG7" s="685"/>
      <c r="AH7" s="685"/>
      <c r="AI7" s="685"/>
      <c r="AJ7" s="685"/>
      <c r="AK7" s="685"/>
      <c r="AL7" s="598">
        <v>0.8</v>
      </c>
      <c r="AM7" s="686"/>
      <c r="AN7" s="686"/>
      <c r="AO7" s="687"/>
      <c r="AP7" s="592" t="s">
        <v>204</v>
      </c>
      <c r="AQ7" s="593"/>
      <c r="AR7" s="593"/>
      <c r="AS7" s="593"/>
      <c r="AT7" s="593"/>
      <c r="AU7" s="593"/>
      <c r="AV7" s="593"/>
      <c r="AW7" s="593"/>
      <c r="AX7" s="593"/>
      <c r="AY7" s="593"/>
      <c r="AZ7" s="593"/>
      <c r="BA7" s="593"/>
      <c r="BB7" s="593"/>
      <c r="BC7" s="594"/>
      <c r="BD7" s="595">
        <v>85610000</v>
      </c>
      <c r="BE7" s="596"/>
      <c r="BF7" s="596"/>
      <c r="BG7" s="596"/>
      <c r="BH7" s="596"/>
      <c r="BI7" s="596"/>
      <c r="BJ7" s="596"/>
      <c r="BK7" s="597"/>
      <c r="BL7" s="684">
        <v>29.4</v>
      </c>
      <c r="BM7" s="684"/>
      <c r="BN7" s="684"/>
      <c r="BO7" s="684"/>
      <c r="BP7" s="685">
        <v>2238786</v>
      </c>
      <c r="BQ7" s="685"/>
      <c r="BR7" s="685"/>
      <c r="BS7" s="685"/>
      <c r="BT7" s="685"/>
      <c r="BU7" s="685"/>
      <c r="BV7" s="685"/>
      <c r="BW7" s="688"/>
      <c r="BY7" s="592" t="s">
        <v>205</v>
      </c>
      <c r="BZ7" s="593"/>
      <c r="CA7" s="593"/>
      <c r="CB7" s="593"/>
      <c r="CC7" s="593"/>
      <c r="CD7" s="593"/>
      <c r="CE7" s="593"/>
      <c r="CF7" s="593"/>
      <c r="CG7" s="593"/>
      <c r="CH7" s="593"/>
      <c r="CI7" s="593"/>
      <c r="CJ7" s="593"/>
      <c r="CK7" s="593"/>
      <c r="CL7" s="594"/>
      <c r="CM7" s="595">
        <v>37110322</v>
      </c>
      <c r="CN7" s="596"/>
      <c r="CO7" s="596"/>
      <c r="CP7" s="596"/>
      <c r="CQ7" s="596"/>
      <c r="CR7" s="596"/>
      <c r="CS7" s="596"/>
      <c r="CT7" s="597"/>
      <c r="CU7" s="684">
        <v>5</v>
      </c>
      <c r="CV7" s="684"/>
      <c r="CW7" s="684"/>
      <c r="CX7" s="684"/>
      <c r="CY7" s="601">
        <v>4632919</v>
      </c>
      <c r="CZ7" s="596"/>
      <c r="DA7" s="596"/>
      <c r="DB7" s="596"/>
      <c r="DC7" s="596"/>
      <c r="DD7" s="596"/>
      <c r="DE7" s="596"/>
      <c r="DF7" s="596"/>
      <c r="DG7" s="596"/>
      <c r="DH7" s="596"/>
      <c r="DI7" s="596"/>
      <c r="DJ7" s="596"/>
      <c r="DK7" s="597"/>
      <c r="DL7" s="601">
        <v>26233845</v>
      </c>
      <c r="DM7" s="596"/>
      <c r="DN7" s="596"/>
      <c r="DO7" s="596"/>
      <c r="DP7" s="596"/>
      <c r="DQ7" s="596"/>
      <c r="DR7" s="596"/>
      <c r="DS7" s="596"/>
      <c r="DT7" s="596"/>
      <c r="DU7" s="596"/>
      <c r="DV7" s="596"/>
      <c r="DW7" s="596"/>
      <c r="DX7" s="690"/>
    </row>
    <row r="8" spans="2:138" ht="11.25" customHeight="1" x14ac:dyDescent="0.2">
      <c r="B8" s="592" t="s">
        <v>206</v>
      </c>
      <c r="C8" s="593"/>
      <c r="D8" s="593"/>
      <c r="E8" s="593"/>
      <c r="F8" s="593"/>
      <c r="G8" s="593"/>
      <c r="H8" s="593"/>
      <c r="I8" s="593"/>
      <c r="J8" s="593"/>
      <c r="K8" s="593"/>
      <c r="L8" s="593"/>
      <c r="M8" s="593"/>
      <c r="N8" s="593"/>
      <c r="O8" s="593"/>
      <c r="P8" s="593"/>
      <c r="Q8" s="594"/>
      <c r="R8" s="595" t="s">
        <v>120</v>
      </c>
      <c r="S8" s="596"/>
      <c r="T8" s="596"/>
      <c r="U8" s="596"/>
      <c r="V8" s="596"/>
      <c r="W8" s="596"/>
      <c r="X8" s="596"/>
      <c r="Y8" s="597"/>
      <c r="Z8" s="684" t="s">
        <v>120</v>
      </c>
      <c r="AA8" s="684"/>
      <c r="AB8" s="684"/>
      <c r="AC8" s="684"/>
      <c r="AD8" s="685" t="s">
        <v>207</v>
      </c>
      <c r="AE8" s="685"/>
      <c r="AF8" s="685"/>
      <c r="AG8" s="685"/>
      <c r="AH8" s="685"/>
      <c r="AI8" s="685"/>
      <c r="AJ8" s="685"/>
      <c r="AK8" s="685"/>
      <c r="AL8" s="598" t="s">
        <v>120</v>
      </c>
      <c r="AM8" s="686"/>
      <c r="AN8" s="686"/>
      <c r="AO8" s="687"/>
      <c r="AP8" s="592" t="s">
        <v>208</v>
      </c>
      <c r="AQ8" s="593"/>
      <c r="AR8" s="593"/>
      <c r="AS8" s="593"/>
      <c r="AT8" s="593"/>
      <c r="AU8" s="593"/>
      <c r="AV8" s="593"/>
      <c r="AW8" s="593"/>
      <c r="AX8" s="593"/>
      <c r="AY8" s="593"/>
      <c r="AZ8" s="593"/>
      <c r="BA8" s="593"/>
      <c r="BB8" s="593"/>
      <c r="BC8" s="594"/>
      <c r="BD8" s="595">
        <v>2252513</v>
      </c>
      <c r="BE8" s="596"/>
      <c r="BF8" s="596"/>
      <c r="BG8" s="596"/>
      <c r="BH8" s="596"/>
      <c r="BI8" s="596"/>
      <c r="BJ8" s="596"/>
      <c r="BK8" s="597"/>
      <c r="BL8" s="684">
        <v>0.8</v>
      </c>
      <c r="BM8" s="684"/>
      <c r="BN8" s="684"/>
      <c r="BO8" s="684"/>
      <c r="BP8" s="685">
        <v>706024</v>
      </c>
      <c r="BQ8" s="685"/>
      <c r="BR8" s="685"/>
      <c r="BS8" s="685"/>
      <c r="BT8" s="685"/>
      <c r="BU8" s="685"/>
      <c r="BV8" s="685"/>
      <c r="BW8" s="688"/>
      <c r="BY8" s="592" t="s">
        <v>209</v>
      </c>
      <c r="BZ8" s="593"/>
      <c r="CA8" s="593"/>
      <c r="CB8" s="593"/>
      <c r="CC8" s="593"/>
      <c r="CD8" s="593"/>
      <c r="CE8" s="593"/>
      <c r="CF8" s="593"/>
      <c r="CG8" s="593"/>
      <c r="CH8" s="593"/>
      <c r="CI8" s="593"/>
      <c r="CJ8" s="593"/>
      <c r="CK8" s="593"/>
      <c r="CL8" s="594"/>
      <c r="CM8" s="595">
        <v>111273754</v>
      </c>
      <c r="CN8" s="596"/>
      <c r="CO8" s="596"/>
      <c r="CP8" s="596"/>
      <c r="CQ8" s="596"/>
      <c r="CR8" s="596"/>
      <c r="CS8" s="596"/>
      <c r="CT8" s="597"/>
      <c r="CU8" s="684">
        <v>15.1</v>
      </c>
      <c r="CV8" s="684"/>
      <c r="CW8" s="684"/>
      <c r="CX8" s="684"/>
      <c r="CY8" s="601">
        <v>2195364</v>
      </c>
      <c r="CZ8" s="596"/>
      <c r="DA8" s="596"/>
      <c r="DB8" s="596"/>
      <c r="DC8" s="596"/>
      <c r="DD8" s="596"/>
      <c r="DE8" s="596"/>
      <c r="DF8" s="596"/>
      <c r="DG8" s="596"/>
      <c r="DH8" s="596"/>
      <c r="DI8" s="596"/>
      <c r="DJ8" s="596"/>
      <c r="DK8" s="597"/>
      <c r="DL8" s="601">
        <v>100582553</v>
      </c>
      <c r="DM8" s="596"/>
      <c r="DN8" s="596"/>
      <c r="DO8" s="596"/>
      <c r="DP8" s="596"/>
      <c r="DQ8" s="596"/>
      <c r="DR8" s="596"/>
      <c r="DS8" s="596"/>
      <c r="DT8" s="596"/>
      <c r="DU8" s="596"/>
      <c r="DV8" s="596"/>
      <c r="DW8" s="596"/>
      <c r="DX8" s="690"/>
    </row>
    <row r="9" spans="2:138" ht="11.25" customHeight="1" x14ac:dyDescent="0.2">
      <c r="B9" s="592" t="s">
        <v>210</v>
      </c>
      <c r="C9" s="593"/>
      <c r="D9" s="593"/>
      <c r="E9" s="593"/>
      <c r="F9" s="593"/>
      <c r="G9" s="593"/>
      <c r="H9" s="593"/>
      <c r="I9" s="593"/>
      <c r="J9" s="593"/>
      <c r="K9" s="593"/>
      <c r="L9" s="593"/>
      <c r="M9" s="593"/>
      <c r="N9" s="593"/>
      <c r="O9" s="593"/>
      <c r="P9" s="593"/>
      <c r="Q9" s="594"/>
      <c r="R9" s="595" t="s">
        <v>207</v>
      </c>
      <c r="S9" s="596"/>
      <c r="T9" s="596"/>
      <c r="U9" s="596"/>
      <c r="V9" s="596"/>
      <c r="W9" s="596"/>
      <c r="X9" s="596"/>
      <c r="Y9" s="597"/>
      <c r="Z9" s="684" t="s">
        <v>207</v>
      </c>
      <c r="AA9" s="684"/>
      <c r="AB9" s="684"/>
      <c r="AC9" s="684"/>
      <c r="AD9" s="685" t="s">
        <v>207</v>
      </c>
      <c r="AE9" s="685"/>
      <c r="AF9" s="685"/>
      <c r="AG9" s="685"/>
      <c r="AH9" s="685"/>
      <c r="AI9" s="685"/>
      <c r="AJ9" s="685"/>
      <c r="AK9" s="685"/>
      <c r="AL9" s="598" t="s">
        <v>120</v>
      </c>
      <c r="AM9" s="686"/>
      <c r="AN9" s="686"/>
      <c r="AO9" s="687"/>
      <c r="AP9" s="592" t="s">
        <v>211</v>
      </c>
      <c r="AQ9" s="593"/>
      <c r="AR9" s="593"/>
      <c r="AS9" s="593"/>
      <c r="AT9" s="593"/>
      <c r="AU9" s="593"/>
      <c r="AV9" s="593"/>
      <c r="AW9" s="593"/>
      <c r="AX9" s="593"/>
      <c r="AY9" s="593"/>
      <c r="AZ9" s="593"/>
      <c r="BA9" s="593"/>
      <c r="BB9" s="593"/>
      <c r="BC9" s="594"/>
      <c r="BD9" s="595">
        <v>69077552</v>
      </c>
      <c r="BE9" s="596"/>
      <c r="BF9" s="596"/>
      <c r="BG9" s="596"/>
      <c r="BH9" s="596"/>
      <c r="BI9" s="596"/>
      <c r="BJ9" s="596"/>
      <c r="BK9" s="597"/>
      <c r="BL9" s="684">
        <v>23.7</v>
      </c>
      <c r="BM9" s="684"/>
      <c r="BN9" s="684"/>
      <c r="BO9" s="684"/>
      <c r="BP9" s="685" t="s">
        <v>207</v>
      </c>
      <c r="BQ9" s="685"/>
      <c r="BR9" s="685"/>
      <c r="BS9" s="685"/>
      <c r="BT9" s="685"/>
      <c r="BU9" s="685"/>
      <c r="BV9" s="685"/>
      <c r="BW9" s="688"/>
      <c r="BY9" s="592" t="s">
        <v>212</v>
      </c>
      <c r="BZ9" s="593"/>
      <c r="CA9" s="593"/>
      <c r="CB9" s="593"/>
      <c r="CC9" s="593"/>
      <c r="CD9" s="593"/>
      <c r="CE9" s="593"/>
      <c r="CF9" s="593"/>
      <c r="CG9" s="593"/>
      <c r="CH9" s="593"/>
      <c r="CI9" s="593"/>
      <c r="CJ9" s="593"/>
      <c r="CK9" s="593"/>
      <c r="CL9" s="594"/>
      <c r="CM9" s="595">
        <v>33612932</v>
      </c>
      <c r="CN9" s="596"/>
      <c r="CO9" s="596"/>
      <c r="CP9" s="596"/>
      <c r="CQ9" s="596"/>
      <c r="CR9" s="596"/>
      <c r="CS9" s="596"/>
      <c r="CT9" s="597"/>
      <c r="CU9" s="684">
        <v>4.5</v>
      </c>
      <c r="CV9" s="684"/>
      <c r="CW9" s="684"/>
      <c r="CX9" s="684"/>
      <c r="CY9" s="601">
        <v>3957665</v>
      </c>
      <c r="CZ9" s="596"/>
      <c r="DA9" s="596"/>
      <c r="DB9" s="596"/>
      <c r="DC9" s="596"/>
      <c r="DD9" s="596"/>
      <c r="DE9" s="596"/>
      <c r="DF9" s="596"/>
      <c r="DG9" s="596"/>
      <c r="DH9" s="596"/>
      <c r="DI9" s="596"/>
      <c r="DJ9" s="596"/>
      <c r="DK9" s="597"/>
      <c r="DL9" s="601">
        <v>16908379</v>
      </c>
      <c r="DM9" s="596"/>
      <c r="DN9" s="596"/>
      <c r="DO9" s="596"/>
      <c r="DP9" s="596"/>
      <c r="DQ9" s="596"/>
      <c r="DR9" s="596"/>
      <c r="DS9" s="596"/>
      <c r="DT9" s="596"/>
      <c r="DU9" s="596"/>
      <c r="DV9" s="596"/>
      <c r="DW9" s="596"/>
      <c r="DX9" s="690"/>
    </row>
    <row r="10" spans="2:138" ht="11.25" customHeight="1" x14ac:dyDescent="0.2">
      <c r="B10" s="592" t="s">
        <v>213</v>
      </c>
      <c r="C10" s="593"/>
      <c r="D10" s="593"/>
      <c r="E10" s="593"/>
      <c r="F10" s="593"/>
      <c r="G10" s="593"/>
      <c r="H10" s="593"/>
      <c r="I10" s="593"/>
      <c r="J10" s="593"/>
      <c r="K10" s="593"/>
      <c r="L10" s="593"/>
      <c r="M10" s="593"/>
      <c r="N10" s="593"/>
      <c r="O10" s="593"/>
      <c r="P10" s="593"/>
      <c r="Q10" s="594"/>
      <c r="R10" s="595">
        <v>148685</v>
      </c>
      <c r="S10" s="596"/>
      <c r="T10" s="596"/>
      <c r="U10" s="596"/>
      <c r="V10" s="596"/>
      <c r="W10" s="596"/>
      <c r="X10" s="596"/>
      <c r="Y10" s="597"/>
      <c r="Z10" s="684">
        <v>0</v>
      </c>
      <c r="AA10" s="684"/>
      <c r="AB10" s="684"/>
      <c r="AC10" s="684"/>
      <c r="AD10" s="685">
        <v>148685</v>
      </c>
      <c r="AE10" s="685"/>
      <c r="AF10" s="685"/>
      <c r="AG10" s="685"/>
      <c r="AH10" s="685"/>
      <c r="AI10" s="685"/>
      <c r="AJ10" s="685"/>
      <c r="AK10" s="685"/>
      <c r="AL10" s="598">
        <v>0</v>
      </c>
      <c r="AM10" s="686"/>
      <c r="AN10" s="686"/>
      <c r="AO10" s="687"/>
      <c r="AP10" s="592" t="s">
        <v>214</v>
      </c>
      <c r="AQ10" s="593"/>
      <c r="AR10" s="593"/>
      <c r="AS10" s="593"/>
      <c r="AT10" s="593"/>
      <c r="AU10" s="593"/>
      <c r="AV10" s="593"/>
      <c r="AW10" s="593"/>
      <c r="AX10" s="593"/>
      <c r="AY10" s="593"/>
      <c r="AZ10" s="593"/>
      <c r="BA10" s="593"/>
      <c r="BB10" s="593"/>
      <c r="BC10" s="594"/>
      <c r="BD10" s="595">
        <v>2585035</v>
      </c>
      <c r="BE10" s="596"/>
      <c r="BF10" s="596"/>
      <c r="BG10" s="596"/>
      <c r="BH10" s="596"/>
      <c r="BI10" s="596"/>
      <c r="BJ10" s="596"/>
      <c r="BK10" s="597"/>
      <c r="BL10" s="684">
        <v>0.9</v>
      </c>
      <c r="BM10" s="684"/>
      <c r="BN10" s="684"/>
      <c r="BO10" s="684"/>
      <c r="BP10" s="685">
        <v>168721</v>
      </c>
      <c r="BQ10" s="685"/>
      <c r="BR10" s="685"/>
      <c r="BS10" s="685"/>
      <c r="BT10" s="685"/>
      <c r="BU10" s="685"/>
      <c r="BV10" s="685"/>
      <c r="BW10" s="688"/>
      <c r="BY10" s="592" t="s">
        <v>215</v>
      </c>
      <c r="BZ10" s="593"/>
      <c r="CA10" s="593"/>
      <c r="CB10" s="593"/>
      <c r="CC10" s="593"/>
      <c r="CD10" s="593"/>
      <c r="CE10" s="593"/>
      <c r="CF10" s="593"/>
      <c r="CG10" s="593"/>
      <c r="CH10" s="593"/>
      <c r="CI10" s="593"/>
      <c r="CJ10" s="593"/>
      <c r="CK10" s="593"/>
      <c r="CL10" s="594"/>
      <c r="CM10" s="595">
        <v>1816435</v>
      </c>
      <c r="CN10" s="596"/>
      <c r="CO10" s="596"/>
      <c r="CP10" s="596"/>
      <c r="CQ10" s="596"/>
      <c r="CR10" s="596"/>
      <c r="CS10" s="596"/>
      <c r="CT10" s="597"/>
      <c r="CU10" s="684">
        <v>0.2</v>
      </c>
      <c r="CV10" s="684"/>
      <c r="CW10" s="684"/>
      <c r="CX10" s="684"/>
      <c r="CY10" s="601">
        <v>33187</v>
      </c>
      <c r="CZ10" s="596"/>
      <c r="DA10" s="596"/>
      <c r="DB10" s="596"/>
      <c r="DC10" s="596"/>
      <c r="DD10" s="596"/>
      <c r="DE10" s="596"/>
      <c r="DF10" s="596"/>
      <c r="DG10" s="596"/>
      <c r="DH10" s="596"/>
      <c r="DI10" s="596"/>
      <c r="DJ10" s="596"/>
      <c r="DK10" s="597"/>
      <c r="DL10" s="601">
        <v>1151281</v>
      </c>
      <c r="DM10" s="596"/>
      <c r="DN10" s="596"/>
      <c r="DO10" s="596"/>
      <c r="DP10" s="596"/>
      <c r="DQ10" s="596"/>
      <c r="DR10" s="596"/>
      <c r="DS10" s="596"/>
      <c r="DT10" s="596"/>
      <c r="DU10" s="596"/>
      <c r="DV10" s="596"/>
      <c r="DW10" s="596"/>
      <c r="DX10" s="690"/>
    </row>
    <row r="11" spans="2:138" ht="11.25" customHeight="1" x14ac:dyDescent="0.2">
      <c r="B11" s="592" t="s">
        <v>216</v>
      </c>
      <c r="C11" s="593"/>
      <c r="D11" s="593"/>
      <c r="E11" s="593"/>
      <c r="F11" s="593"/>
      <c r="G11" s="593"/>
      <c r="H11" s="593"/>
      <c r="I11" s="593"/>
      <c r="J11" s="593"/>
      <c r="K11" s="593"/>
      <c r="L11" s="593"/>
      <c r="M11" s="593"/>
      <c r="N11" s="593"/>
      <c r="O11" s="593"/>
      <c r="P11" s="593"/>
      <c r="Q11" s="594"/>
      <c r="R11" s="595" t="s">
        <v>207</v>
      </c>
      <c r="S11" s="596"/>
      <c r="T11" s="596"/>
      <c r="U11" s="596"/>
      <c r="V11" s="596"/>
      <c r="W11" s="596"/>
      <c r="X11" s="596"/>
      <c r="Y11" s="597"/>
      <c r="Z11" s="684" t="s">
        <v>207</v>
      </c>
      <c r="AA11" s="684"/>
      <c r="AB11" s="684"/>
      <c r="AC11" s="684"/>
      <c r="AD11" s="685" t="s">
        <v>207</v>
      </c>
      <c r="AE11" s="685"/>
      <c r="AF11" s="685"/>
      <c r="AG11" s="685"/>
      <c r="AH11" s="685"/>
      <c r="AI11" s="685"/>
      <c r="AJ11" s="685"/>
      <c r="AK11" s="685"/>
      <c r="AL11" s="598" t="s">
        <v>120</v>
      </c>
      <c r="AM11" s="686"/>
      <c r="AN11" s="686"/>
      <c r="AO11" s="687"/>
      <c r="AP11" s="592" t="s">
        <v>217</v>
      </c>
      <c r="AQ11" s="593"/>
      <c r="AR11" s="593"/>
      <c r="AS11" s="593"/>
      <c r="AT11" s="593"/>
      <c r="AU11" s="593"/>
      <c r="AV11" s="593"/>
      <c r="AW11" s="593"/>
      <c r="AX11" s="593"/>
      <c r="AY11" s="593"/>
      <c r="AZ11" s="593"/>
      <c r="BA11" s="593"/>
      <c r="BB11" s="593"/>
      <c r="BC11" s="594"/>
      <c r="BD11" s="595">
        <v>8091020</v>
      </c>
      <c r="BE11" s="596"/>
      <c r="BF11" s="596"/>
      <c r="BG11" s="596"/>
      <c r="BH11" s="596"/>
      <c r="BI11" s="596"/>
      <c r="BJ11" s="596"/>
      <c r="BK11" s="597"/>
      <c r="BL11" s="684">
        <v>2.8</v>
      </c>
      <c r="BM11" s="684"/>
      <c r="BN11" s="684"/>
      <c r="BO11" s="684"/>
      <c r="BP11" s="685">
        <v>1364041</v>
      </c>
      <c r="BQ11" s="685"/>
      <c r="BR11" s="685"/>
      <c r="BS11" s="685"/>
      <c r="BT11" s="685"/>
      <c r="BU11" s="685"/>
      <c r="BV11" s="685"/>
      <c r="BW11" s="688"/>
      <c r="BY11" s="592" t="s">
        <v>218</v>
      </c>
      <c r="BZ11" s="593"/>
      <c r="CA11" s="593"/>
      <c r="CB11" s="593"/>
      <c r="CC11" s="593"/>
      <c r="CD11" s="593"/>
      <c r="CE11" s="593"/>
      <c r="CF11" s="593"/>
      <c r="CG11" s="593"/>
      <c r="CH11" s="593"/>
      <c r="CI11" s="593"/>
      <c r="CJ11" s="593"/>
      <c r="CK11" s="593"/>
      <c r="CL11" s="594"/>
      <c r="CM11" s="595">
        <v>34359814</v>
      </c>
      <c r="CN11" s="596"/>
      <c r="CO11" s="596"/>
      <c r="CP11" s="596"/>
      <c r="CQ11" s="596"/>
      <c r="CR11" s="596"/>
      <c r="CS11" s="596"/>
      <c r="CT11" s="597"/>
      <c r="CU11" s="684">
        <v>4.5999999999999996</v>
      </c>
      <c r="CV11" s="684"/>
      <c r="CW11" s="684"/>
      <c r="CX11" s="684"/>
      <c r="CY11" s="601">
        <v>19399160</v>
      </c>
      <c r="CZ11" s="596"/>
      <c r="DA11" s="596"/>
      <c r="DB11" s="596"/>
      <c r="DC11" s="596"/>
      <c r="DD11" s="596"/>
      <c r="DE11" s="596"/>
      <c r="DF11" s="596"/>
      <c r="DG11" s="596"/>
      <c r="DH11" s="596"/>
      <c r="DI11" s="596"/>
      <c r="DJ11" s="596"/>
      <c r="DK11" s="597"/>
      <c r="DL11" s="601">
        <v>15630943</v>
      </c>
      <c r="DM11" s="596"/>
      <c r="DN11" s="596"/>
      <c r="DO11" s="596"/>
      <c r="DP11" s="596"/>
      <c r="DQ11" s="596"/>
      <c r="DR11" s="596"/>
      <c r="DS11" s="596"/>
      <c r="DT11" s="596"/>
      <c r="DU11" s="596"/>
      <c r="DV11" s="596"/>
      <c r="DW11" s="596"/>
      <c r="DX11" s="690"/>
    </row>
    <row r="12" spans="2:138" ht="11.25" customHeight="1" x14ac:dyDescent="0.2">
      <c r="B12" s="592" t="s">
        <v>219</v>
      </c>
      <c r="C12" s="593"/>
      <c r="D12" s="593"/>
      <c r="E12" s="593"/>
      <c r="F12" s="593"/>
      <c r="G12" s="593"/>
      <c r="H12" s="593"/>
      <c r="I12" s="593"/>
      <c r="J12" s="593"/>
      <c r="K12" s="593"/>
      <c r="L12" s="593"/>
      <c r="M12" s="593"/>
      <c r="N12" s="593"/>
      <c r="O12" s="593"/>
      <c r="P12" s="593"/>
      <c r="Q12" s="594"/>
      <c r="R12" s="595">
        <v>31925082</v>
      </c>
      <c r="S12" s="596"/>
      <c r="T12" s="596"/>
      <c r="U12" s="596"/>
      <c r="V12" s="596"/>
      <c r="W12" s="596"/>
      <c r="X12" s="596"/>
      <c r="Y12" s="597"/>
      <c r="Z12" s="684">
        <v>4.2</v>
      </c>
      <c r="AA12" s="684"/>
      <c r="AB12" s="684"/>
      <c r="AC12" s="684"/>
      <c r="AD12" s="685">
        <v>31925082</v>
      </c>
      <c r="AE12" s="685"/>
      <c r="AF12" s="685"/>
      <c r="AG12" s="685"/>
      <c r="AH12" s="685"/>
      <c r="AI12" s="685"/>
      <c r="AJ12" s="685"/>
      <c r="AK12" s="685"/>
      <c r="AL12" s="598">
        <v>8</v>
      </c>
      <c r="AM12" s="686"/>
      <c r="AN12" s="686"/>
      <c r="AO12" s="687"/>
      <c r="AP12" s="592" t="s">
        <v>220</v>
      </c>
      <c r="AQ12" s="593"/>
      <c r="AR12" s="593"/>
      <c r="AS12" s="593"/>
      <c r="AT12" s="593"/>
      <c r="AU12" s="593"/>
      <c r="AV12" s="593"/>
      <c r="AW12" s="593"/>
      <c r="AX12" s="593"/>
      <c r="AY12" s="593"/>
      <c r="AZ12" s="593"/>
      <c r="BA12" s="593"/>
      <c r="BB12" s="593"/>
      <c r="BC12" s="594"/>
      <c r="BD12" s="595">
        <v>694362</v>
      </c>
      <c r="BE12" s="596"/>
      <c r="BF12" s="596"/>
      <c r="BG12" s="596"/>
      <c r="BH12" s="596"/>
      <c r="BI12" s="596"/>
      <c r="BJ12" s="596"/>
      <c r="BK12" s="597"/>
      <c r="BL12" s="684">
        <v>0.2</v>
      </c>
      <c r="BM12" s="684"/>
      <c r="BN12" s="684"/>
      <c r="BO12" s="684"/>
      <c r="BP12" s="685" t="s">
        <v>120</v>
      </c>
      <c r="BQ12" s="685"/>
      <c r="BR12" s="685"/>
      <c r="BS12" s="685"/>
      <c r="BT12" s="685"/>
      <c r="BU12" s="685"/>
      <c r="BV12" s="685"/>
      <c r="BW12" s="688"/>
      <c r="BY12" s="592" t="s">
        <v>221</v>
      </c>
      <c r="BZ12" s="593"/>
      <c r="CA12" s="593"/>
      <c r="CB12" s="593"/>
      <c r="CC12" s="593"/>
      <c r="CD12" s="593"/>
      <c r="CE12" s="593"/>
      <c r="CF12" s="593"/>
      <c r="CG12" s="593"/>
      <c r="CH12" s="593"/>
      <c r="CI12" s="593"/>
      <c r="CJ12" s="593"/>
      <c r="CK12" s="593"/>
      <c r="CL12" s="594"/>
      <c r="CM12" s="595">
        <v>52271714</v>
      </c>
      <c r="CN12" s="596"/>
      <c r="CO12" s="596"/>
      <c r="CP12" s="596"/>
      <c r="CQ12" s="596"/>
      <c r="CR12" s="596"/>
      <c r="CS12" s="596"/>
      <c r="CT12" s="597"/>
      <c r="CU12" s="684">
        <v>7.1</v>
      </c>
      <c r="CV12" s="684"/>
      <c r="CW12" s="684"/>
      <c r="CX12" s="684"/>
      <c r="CY12" s="601">
        <v>1932893</v>
      </c>
      <c r="CZ12" s="596"/>
      <c r="DA12" s="596"/>
      <c r="DB12" s="596"/>
      <c r="DC12" s="596"/>
      <c r="DD12" s="596"/>
      <c r="DE12" s="596"/>
      <c r="DF12" s="596"/>
      <c r="DG12" s="596"/>
      <c r="DH12" s="596"/>
      <c r="DI12" s="596"/>
      <c r="DJ12" s="596"/>
      <c r="DK12" s="597"/>
      <c r="DL12" s="601">
        <v>6079031</v>
      </c>
      <c r="DM12" s="596"/>
      <c r="DN12" s="596"/>
      <c r="DO12" s="596"/>
      <c r="DP12" s="596"/>
      <c r="DQ12" s="596"/>
      <c r="DR12" s="596"/>
      <c r="DS12" s="596"/>
      <c r="DT12" s="596"/>
      <c r="DU12" s="596"/>
      <c r="DV12" s="596"/>
      <c r="DW12" s="596"/>
      <c r="DX12" s="690"/>
    </row>
    <row r="13" spans="2:138" ht="11.25" customHeight="1" x14ac:dyDescent="0.2">
      <c r="B13" s="592" t="s">
        <v>222</v>
      </c>
      <c r="C13" s="593"/>
      <c r="D13" s="593"/>
      <c r="E13" s="593"/>
      <c r="F13" s="593"/>
      <c r="G13" s="593"/>
      <c r="H13" s="593"/>
      <c r="I13" s="593"/>
      <c r="J13" s="593"/>
      <c r="K13" s="593"/>
      <c r="L13" s="593"/>
      <c r="M13" s="593"/>
      <c r="N13" s="593"/>
      <c r="O13" s="593"/>
      <c r="P13" s="593"/>
      <c r="Q13" s="594"/>
      <c r="R13" s="595" t="s">
        <v>119</v>
      </c>
      <c r="S13" s="596"/>
      <c r="T13" s="596"/>
      <c r="U13" s="596"/>
      <c r="V13" s="596"/>
      <c r="W13" s="596"/>
      <c r="X13" s="596"/>
      <c r="Y13" s="597"/>
      <c r="Z13" s="684" t="s">
        <v>120</v>
      </c>
      <c r="AA13" s="684"/>
      <c r="AB13" s="684"/>
      <c r="AC13" s="684"/>
      <c r="AD13" s="685" t="s">
        <v>207</v>
      </c>
      <c r="AE13" s="685"/>
      <c r="AF13" s="685"/>
      <c r="AG13" s="685"/>
      <c r="AH13" s="685"/>
      <c r="AI13" s="685"/>
      <c r="AJ13" s="685"/>
      <c r="AK13" s="685"/>
      <c r="AL13" s="598" t="s">
        <v>207</v>
      </c>
      <c r="AM13" s="686"/>
      <c r="AN13" s="686"/>
      <c r="AO13" s="687"/>
      <c r="AP13" s="592" t="s">
        <v>223</v>
      </c>
      <c r="AQ13" s="593"/>
      <c r="AR13" s="593"/>
      <c r="AS13" s="593"/>
      <c r="AT13" s="593"/>
      <c r="AU13" s="593"/>
      <c r="AV13" s="593"/>
      <c r="AW13" s="593"/>
      <c r="AX13" s="593"/>
      <c r="AY13" s="593"/>
      <c r="AZ13" s="593"/>
      <c r="BA13" s="593"/>
      <c r="BB13" s="593"/>
      <c r="BC13" s="594"/>
      <c r="BD13" s="595">
        <v>1530303</v>
      </c>
      <c r="BE13" s="596"/>
      <c r="BF13" s="596"/>
      <c r="BG13" s="596"/>
      <c r="BH13" s="596"/>
      <c r="BI13" s="596"/>
      <c r="BJ13" s="596"/>
      <c r="BK13" s="597"/>
      <c r="BL13" s="684">
        <v>0.5</v>
      </c>
      <c r="BM13" s="684"/>
      <c r="BN13" s="684"/>
      <c r="BO13" s="684"/>
      <c r="BP13" s="685" t="s">
        <v>120</v>
      </c>
      <c r="BQ13" s="685"/>
      <c r="BR13" s="685"/>
      <c r="BS13" s="685"/>
      <c r="BT13" s="685"/>
      <c r="BU13" s="685"/>
      <c r="BV13" s="685"/>
      <c r="BW13" s="688"/>
      <c r="BY13" s="592" t="s">
        <v>224</v>
      </c>
      <c r="BZ13" s="593"/>
      <c r="CA13" s="593"/>
      <c r="CB13" s="593"/>
      <c r="CC13" s="593"/>
      <c r="CD13" s="593"/>
      <c r="CE13" s="593"/>
      <c r="CF13" s="593"/>
      <c r="CG13" s="593"/>
      <c r="CH13" s="593"/>
      <c r="CI13" s="593"/>
      <c r="CJ13" s="593"/>
      <c r="CK13" s="593"/>
      <c r="CL13" s="594"/>
      <c r="CM13" s="595">
        <v>95231774</v>
      </c>
      <c r="CN13" s="596"/>
      <c r="CO13" s="596"/>
      <c r="CP13" s="596"/>
      <c r="CQ13" s="596"/>
      <c r="CR13" s="596"/>
      <c r="CS13" s="596"/>
      <c r="CT13" s="597"/>
      <c r="CU13" s="684">
        <v>12.9</v>
      </c>
      <c r="CV13" s="684"/>
      <c r="CW13" s="684"/>
      <c r="CX13" s="684"/>
      <c r="CY13" s="601">
        <v>80443649</v>
      </c>
      <c r="CZ13" s="596"/>
      <c r="DA13" s="596"/>
      <c r="DB13" s="596"/>
      <c r="DC13" s="596"/>
      <c r="DD13" s="596"/>
      <c r="DE13" s="596"/>
      <c r="DF13" s="596"/>
      <c r="DG13" s="596"/>
      <c r="DH13" s="596"/>
      <c r="DI13" s="596"/>
      <c r="DJ13" s="596"/>
      <c r="DK13" s="597"/>
      <c r="DL13" s="601">
        <v>17047374</v>
      </c>
      <c r="DM13" s="596"/>
      <c r="DN13" s="596"/>
      <c r="DO13" s="596"/>
      <c r="DP13" s="596"/>
      <c r="DQ13" s="596"/>
      <c r="DR13" s="596"/>
      <c r="DS13" s="596"/>
      <c r="DT13" s="596"/>
      <c r="DU13" s="596"/>
      <c r="DV13" s="596"/>
      <c r="DW13" s="596"/>
      <c r="DX13" s="690"/>
    </row>
    <row r="14" spans="2:138" ht="11.25" customHeight="1" x14ac:dyDescent="0.2">
      <c r="B14" s="592" t="s">
        <v>225</v>
      </c>
      <c r="C14" s="593"/>
      <c r="D14" s="593"/>
      <c r="E14" s="593"/>
      <c r="F14" s="593"/>
      <c r="G14" s="593"/>
      <c r="H14" s="593"/>
      <c r="I14" s="593"/>
      <c r="J14" s="593"/>
      <c r="K14" s="593"/>
      <c r="L14" s="593"/>
      <c r="M14" s="593"/>
      <c r="N14" s="593"/>
      <c r="O14" s="593"/>
      <c r="P14" s="593"/>
      <c r="Q14" s="594"/>
      <c r="R14" s="595">
        <v>1058420</v>
      </c>
      <c r="S14" s="596"/>
      <c r="T14" s="596"/>
      <c r="U14" s="596"/>
      <c r="V14" s="596"/>
      <c r="W14" s="596"/>
      <c r="X14" s="596"/>
      <c r="Y14" s="597"/>
      <c r="Z14" s="684">
        <v>0.1</v>
      </c>
      <c r="AA14" s="684"/>
      <c r="AB14" s="684"/>
      <c r="AC14" s="684"/>
      <c r="AD14" s="685">
        <v>1058420</v>
      </c>
      <c r="AE14" s="685"/>
      <c r="AF14" s="685"/>
      <c r="AG14" s="685"/>
      <c r="AH14" s="685"/>
      <c r="AI14" s="685"/>
      <c r="AJ14" s="685"/>
      <c r="AK14" s="685"/>
      <c r="AL14" s="598">
        <v>0.3</v>
      </c>
      <c r="AM14" s="686"/>
      <c r="AN14" s="686"/>
      <c r="AO14" s="687"/>
      <c r="AP14" s="592" t="s">
        <v>226</v>
      </c>
      <c r="AQ14" s="593"/>
      <c r="AR14" s="593"/>
      <c r="AS14" s="593"/>
      <c r="AT14" s="593"/>
      <c r="AU14" s="593"/>
      <c r="AV14" s="593"/>
      <c r="AW14" s="593"/>
      <c r="AX14" s="593"/>
      <c r="AY14" s="593"/>
      <c r="AZ14" s="593"/>
      <c r="BA14" s="593"/>
      <c r="BB14" s="593"/>
      <c r="BC14" s="594"/>
      <c r="BD14" s="595">
        <v>1379215</v>
      </c>
      <c r="BE14" s="596"/>
      <c r="BF14" s="596"/>
      <c r="BG14" s="596"/>
      <c r="BH14" s="596"/>
      <c r="BI14" s="596"/>
      <c r="BJ14" s="596"/>
      <c r="BK14" s="597"/>
      <c r="BL14" s="684">
        <v>0.5</v>
      </c>
      <c r="BM14" s="684"/>
      <c r="BN14" s="684"/>
      <c r="BO14" s="684"/>
      <c r="BP14" s="685" t="s">
        <v>120</v>
      </c>
      <c r="BQ14" s="685"/>
      <c r="BR14" s="685"/>
      <c r="BS14" s="685"/>
      <c r="BT14" s="685"/>
      <c r="BU14" s="685"/>
      <c r="BV14" s="685"/>
      <c r="BW14" s="688"/>
      <c r="BY14" s="592" t="s">
        <v>227</v>
      </c>
      <c r="BZ14" s="593"/>
      <c r="CA14" s="593"/>
      <c r="CB14" s="593"/>
      <c r="CC14" s="593"/>
      <c r="CD14" s="593"/>
      <c r="CE14" s="593"/>
      <c r="CF14" s="593"/>
      <c r="CG14" s="593"/>
      <c r="CH14" s="593"/>
      <c r="CI14" s="593"/>
      <c r="CJ14" s="593"/>
      <c r="CK14" s="593"/>
      <c r="CL14" s="594"/>
      <c r="CM14" s="595">
        <v>41981033</v>
      </c>
      <c r="CN14" s="596"/>
      <c r="CO14" s="596"/>
      <c r="CP14" s="596"/>
      <c r="CQ14" s="596"/>
      <c r="CR14" s="596"/>
      <c r="CS14" s="596"/>
      <c r="CT14" s="597"/>
      <c r="CU14" s="684">
        <v>5.7</v>
      </c>
      <c r="CV14" s="684"/>
      <c r="CW14" s="684"/>
      <c r="CX14" s="684"/>
      <c r="CY14" s="601">
        <v>2808059</v>
      </c>
      <c r="CZ14" s="596"/>
      <c r="DA14" s="596"/>
      <c r="DB14" s="596"/>
      <c r="DC14" s="596"/>
      <c r="DD14" s="596"/>
      <c r="DE14" s="596"/>
      <c r="DF14" s="596"/>
      <c r="DG14" s="596"/>
      <c r="DH14" s="596"/>
      <c r="DI14" s="596"/>
      <c r="DJ14" s="596"/>
      <c r="DK14" s="597"/>
      <c r="DL14" s="601">
        <v>37485109</v>
      </c>
      <c r="DM14" s="596"/>
      <c r="DN14" s="596"/>
      <c r="DO14" s="596"/>
      <c r="DP14" s="596"/>
      <c r="DQ14" s="596"/>
      <c r="DR14" s="596"/>
      <c r="DS14" s="596"/>
      <c r="DT14" s="596"/>
      <c r="DU14" s="596"/>
      <c r="DV14" s="596"/>
      <c r="DW14" s="596"/>
      <c r="DX14" s="690"/>
    </row>
    <row r="15" spans="2:138" ht="11.25" customHeight="1" x14ac:dyDescent="0.2">
      <c r="B15" s="592" t="s">
        <v>228</v>
      </c>
      <c r="C15" s="593"/>
      <c r="D15" s="593"/>
      <c r="E15" s="593"/>
      <c r="F15" s="593"/>
      <c r="G15" s="593"/>
      <c r="H15" s="593"/>
      <c r="I15" s="593"/>
      <c r="J15" s="593"/>
      <c r="K15" s="593"/>
      <c r="L15" s="593"/>
      <c r="M15" s="593"/>
      <c r="N15" s="593"/>
      <c r="O15" s="593"/>
      <c r="P15" s="593"/>
      <c r="Q15" s="594"/>
      <c r="R15" s="595">
        <v>119896452</v>
      </c>
      <c r="S15" s="596"/>
      <c r="T15" s="596"/>
      <c r="U15" s="596"/>
      <c r="V15" s="596"/>
      <c r="W15" s="596"/>
      <c r="X15" s="596"/>
      <c r="Y15" s="597"/>
      <c r="Z15" s="684">
        <v>15.9</v>
      </c>
      <c r="AA15" s="684"/>
      <c r="AB15" s="684"/>
      <c r="AC15" s="684"/>
      <c r="AD15" s="685">
        <v>117573851</v>
      </c>
      <c r="AE15" s="685"/>
      <c r="AF15" s="685"/>
      <c r="AG15" s="685"/>
      <c r="AH15" s="685"/>
      <c r="AI15" s="685"/>
      <c r="AJ15" s="685"/>
      <c r="AK15" s="685"/>
      <c r="AL15" s="598">
        <v>29.4</v>
      </c>
      <c r="AM15" s="686"/>
      <c r="AN15" s="686"/>
      <c r="AO15" s="687"/>
      <c r="AP15" s="592" t="s">
        <v>229</v>
      </c>
      <c r="AQ15" s="593"/>
      <c r="AR15" s="593"/>
      <c r="AS15" s="593"/>
      <c r="AT15" s="593"/>
      <c r="AU15" s="593"/>
      <c r="AV15" s="593"/>
      <c r="AW15" s="593"/>
      <c r="AX15" s="593"/>
      <c r="AY15" s="593"/>
      <c r="AZ15" s="593"/>
      <c r="BA15" s="593"/>
      <c r="BB15" s="593"/>
      <c r="BC15" s="594"/>
      <c r="BD15" s="595">
        <v>57596799</v>
      </c>
      <c r="BE15" s="596"/>
      <c r="BF15" s="596"/>
      <c r="BG15" s="596"/>
      <c r="BH15" s="596"/>
      <c r="BI15" s="596"/>
      <c r="BJ15" s="596"/>
      <c r="BK15" s="597"/>
      <c r="BL15" s="684">
        <v>19.8</v>
      </c>
      <c r="BM15" s="684"/>
      <c r="BN15" s="684"/>
      <c r="BO15" s="684"/>
      <c r="BP15" s="685" t="s">
        <v>120</v>
      </c>
      <c r="BQ15" s="685"/>
      <c r="BR15" s="685"/>
      <c r="BS15" s="685"/>
      <c r="BT15" s="685"/>
      <c r="BU15" s="685"/>
      <c r="BV15" s="685"/>
      <c r="BW15" s="688"/>
      <c r="BY15" s="592" t="s">
        <v>230</v>
      </c>
      <c r="BZ15" s="593"/>
      <c r="CA15" s="593"/>
      <c r="CB15" s="593"/>
      <c r="CC15" s="593"/>
      <c r="CD15" s="593"/>
      <c r="CE15" s="593"/>
      <c r="CF15" s="593"/>
      <c r="CG15" s="593"/>
      <c r="CH15" s="593"/>
      <c r="CI15" s="593"/>
      <c r="CJ15" s="593"/>
      <c r="CK15" s="593"/>
      <c r="CL15" s="594"/>
      <c r="CM15" s="595" t="s">
        <v>207</v>
      </c>
      <c r="CN15" s="596"/>
      <c r="CO15" s="596"/>
      <c r="CP15" s="596"/>
      <c r="CQ15" s="596"/>
      <c r="CR15" s="596"/>
      <c r="CS15" s="596"/>
      <c r="CT15" s="597"/>
      <c r="CU15" s="684" t="s">
        <v>120</v>
      </c>
      <c r="CV15" s="684"/>
      <c r="CW15" s="684"/>
      <c r="CX15" s="684"/>
      <c r="CY15" s="601" t="s">
        <v>120</v>
      </c>
      <c r="CZ15" s="596"/>
      <c r="DA15" s="596"/>
      <c r="DB15" s="596"/>
      <c r="DC15" s="596"/>
      <c r="DD15" s="596"/>
      <c r="DE15" s="596"/>
      <c r="DF15" s="596"/>
      <c r="DG15" s="596"/>
      <c r="DH15" s="596"/>
      <c r="DI15" s="596"/>
      <c r="DJ15" s="596"/>
      <c r="DK15" s="597"/>
      <c r="DL15" s="601" t="s">
        <v>207</v>
      </c>
      <c r="DM15" s="596"/>
      <c r="DN15" s="596"/>
      <c r="DO15" s="596"/>
      <c r="DP15" s="596"/>
      <c r="DQ15" s="596"/>
      <c r="DR15" s="596"/>
      <c r="DS15" s="596"/>
      <c r="DT15" s="596"/>
      <c r="DU15" s="596"/>
      <c r="DV15" s="596"/>
      <c r="DW15" s="596"/>
      <c r="DX15" s="690"/>
    </row>
    <row r="16" spans="2:138" ht="11.25" customHeight="1" x14ac:dyDescent="0.2">
      <c r="B16" s="592" t="s">
        <v>231</v>
      </c>
      <c r="C16" s="593"/>
      <c r="D16" s="593"/>
      <c r="E16" s="593"/>
      <c r="F16" s="593"/>
      <c r="G16" s="593"/>
      <c r="H16" s="593"/>
      <c r="I16" s="593"/>
      <c r="J16" s="593"/>
      <c r="K16" s="593"/>
      <c r="L16" s="593"/>
      <c r="M16" s="593"/>
      <c r="N16" s="593"/>
      <c r="O16" s="593"/>
      <c r="P16" s="593"/>
      <c r="Q16" s="594"/>
      <c r="R16" s="595">
        <v>117573851</v>
      </c>
      <c r="S16" s="596"/>
      <c r="T16" s="596"/>
      <c r="U16" s="596"/>
      <c r="V16" s="596"/>
      <c r="W16" s="596"/>
      <c r="X16" s="596"/>
      <c r="Y16" s="597"/>
      <c r="Z16" s="598">
        <v>15.6</v>
      </c>
      <c r="AA16" s="686"/>
      <c r="AB16" s="686"/>
      <c r="AC16" s="689"/>
      <c r="AD16" s="601">
        <v>117573851</v>
      </c>
      <c r="AE16" s="596"/>
      <c r="AF16" s="596"/>
      <c r="AG16" s="596"/>
      <c r="AH16" s="596"/>
      <c r="AI16" s="596"/>
      <c r="AJ16" s="596"/>
      <c r="AK16" s="597"/>
      <c r="AL16" s="598">
        <v>29.4</v>
      </c>
      <c r="AM16" s="686"/>
      <c r="AN16" s="686"/>
      <c r="AO16" s="687"/>
      <c r="AP16" s="592" t="s">
        <v>232</v>
      </c>
      <c r="AQ16" s="593"/>
      <c r="AR16" s="593"/>
      <c r="AS16" s="593"/>
      <c r="AT16" s="593"/>
      <c r="AU16" s="593"/>
      <c r="AV16" s="593"/>
      <c r="AW16" s="593"/>
      <c r="AX16" s="593"/>
      <c r="AY16" s="593"/>
      <c r="AZ16" s="593"/>
      <c r="BA16" s="593"/>
      <c r="BB16" s="593"/>
      <c r="BC16" s="594"/>
      <c r="BD16" s="595">
        <v>2147045</v>
      </c>
      <c r="BE16" s="596"/>
      <c r="BF16" s="596"/>
      <c r="BG16" s="596"/>
      <c r="BH16" s="596"/>
      <c r="BI16" s="596"/>
      <c r="BJ16" s="596"/>
      <c r="BK16" s="597"/>
      <c r="BL16" s="684">
        <v>0.7</v>
      </c>
      <c r="BM16" s="684"/>
      <c r="BN16" s="684"/>
      <c r="BO16" s="684"/>
      <c r="BP16" s="685" t="s">
        <v>120</v>
      </c>
      <c r="BQ16" s="685"/>
      <c r="BR16" s="685"/>
      <c r="BS16" s="685"/>
      <c r="BT16" s="685"/>
      <c r="BU16" s="685"/>
      <c r="BV16" s="685"/>
      <c r="BW16" s="688"/>
      <c r="BY16" s="592" t="s">
        <v>233</v>
      </c>
      <c r="BZ16" s="593"/>
      <c r="CA16" s="593"/>
      <c r="CB16" s="593"/>
      <c r="CC16" s="593"/>
      <c r="CD16" s="593"/>
      <c r="CE16" s="593"/>
      <c r="CF16" s="593"/>
      <c r="CG16" s="593"/>
      <c r="CH16" s="593"/>
      <c r="CI16" s="593"/>
      <c r="CJ16" s="593"/>
      <c r="CK16" s="593"/>
      <c r="CL16" s="594"/>
      <c r="CM16" s="595">
        <v>183350659</v>
      </c>
      <c r="CN16" s="596"/>
      <c r="CO16" s="596"/>
      <c r="CP16" s="596"/>
      <c r="CQ16" s="596"/>
      <c r="CR16" s="596"/>
      <c r="CS16" s="596"/>
      <c r="CT16" s="597"/>
      <c r="CU16" s="684">
        <v>24.8</v>
      </c>
      <c r="CV16" s="684"/>
      <c r="CW16" s="684"/>
      <c r="CX16" s="684"/>
      <c r="CY16" s="601">
        <v>4741812</v>
      </c>
      <c r="CZ16" s="596"/>
      <c r="DA16" s="596"/>
      <c r="DB16" s="596"/>
      <c r="DC16" s="596"/>
      <c r="DD16" s="596"/>
      <c r="DE16" s="596"/>
      <c r="DF16" s="596"/>
      <c r="DG16" s="596"/>
      <c r="DH16" s="596"/>
      <c r="DI16" s="596"/>
      <c r="DJ16" s="596"/>
      <c r="DK16" s="597"/>
      <c r="DL16" s="601">
        <v>139745040</v>
      </c>
      <c r="DM16" s="596"/>
      <c r="DN16" s="596"/>
      <c r="DO16" s="596"/>
      <c r="DP16" s="596"/>
      <c r="DQ16" s="596"/>
      <c r="DR16" s="596"/>
      <c r="DS16" s="596"/>
      <c r="DT16" s="596"/>
      <c r="DU16" s="596"/>
      <c r="DV16" s="596"/>
      <c r="DW16" s="596"/>
      <c r="DX16" s="690"/>
    </row>
    <row r="17" spans="2:128" ht="11.25" customHeight="1" x14ac:dyDescent="0.2">
      <c r="B17" s="592" t="s">
        <v>234</v>
      </c>
      <c r="C17" s="593"/>
      <c r="D17" s="593"/>
      <c r="E17" s="593"/>
      <c r="F17" s="593"/>
      <c r="G17" s="593"/>
      <c r="H17" s="593"/>
      <c r="I17" s="593"/>
      <c r="J17" s="593"/>
      <c r="K17" s="593"/>
      <c r="L17" s="593"/>
      <c r="M17" s="593"/>
      <c r="N17" s="593"/>
      <c r="O17" s="593"/>
      <c r="P17" s="593"/>
      <c r="Q17" s="594"/>
      <c r="R17" s="595">
        <v>2083399</v>
      </c>
      <c r="S17" s="596"/>
      <c r="T17" s="596"/>
      <c r="U17" s="596"/>
      <c r="V17" s="596"/>
      <c r="W17" s="596"/>
      <c r="X17" s="596"/>
      <c r="Y17" s="597"/>
      <c r="Z17" s="598">
        <v>0.3</v>
      </c>
      <c r="AA17" s="686"/>
      <c r="AB17" s="686"/>
      <c r="AC17" s="689"/>
      <c r="AD17" s="601" t="s">
        <v>120</v>
      </c>
      <c r="AE17" s="596"/>
      <c r="AF17" s="596"/>
      <c r="AG17" s="596"/>
      <c r="AH17" s="596"/>
      <c r="AI17" s="596"/>
      <c r="AJ17" s="596"/>
      <c r="AK17" s="597"/>
      <c r="AL17" s="598" t="s">
        <v>119</v>
      </c>
      <c r="AM17" s="686"/>
      <c r="AN17" s="686"/>
      <c r="AO17" s="687"/>
      <c r="AP17" s="592" t="s">
        <v>235</v>
      </c>
      <c r="AQ17" s="593"/>
      <c r="AR17" s="593"/>
      <c r="AS17" s="593"/>
      <c r="AT17" s="593"/>
      <c r="AU17" s="593"/>
      <c r="AV17" s="593"/>
      <c r="AW17" s="593"/>
      <c r="AX17" s="593"/>
      <c r="AY17" s="593"/>
      <c r="AZ17" s="593"/>
      <c r="BA17" s="593"/>
      <c r="BB17" s="593"/>
      <c r="BC17" s="594"/>
      <c r="BD17" s="595">
        <v>55449754</v>
      </c>
      <c r="BE17" s="596"/>
      <c r="BF17" s="596"/>
      <c r="BG17" s="596"/>
      <c r="BH17" s="596"/>
      <c r="BI17" s="596"/>
      <c r="BJ17" s="596"/>
      <c r="BK17" s="597"/>
      <c r="BL17" s="684">
        <v>19</v>
      </c>
      <c r="BM17" s="684"/>
      <c r="BN17" s="684"/>
      <c r="BO17" s="684"/>
      <c r="BP17" s="685" t="s">
        <v>119</v>
      </c>
      <c r="BQ17" s="685"/>
      <c r="BR17" s="685"/>
      <c r="BS17" s="685"/>
      <c r="BT17" s="685"/>
      <c r="BU17" s="685"/>
      <c r="BV17" s="685"/>
      <c r="BW17" s="688"/>
      <c r="BY17" s="592" t="s">
        <v>236</v>
      </c>
      <c r="BZ17" s="593"/>
      <c r="CA17" s="593"/>
      <c r="CB17" s="593"/>
      <c r="CC17" s="593"/>
      <c r="CD17" s="593"/>
      <c r="CE17" s="593"/>
      <c r="CF17" s="593"/>
      <c r="CG17" s="593"/>
      <c r="CH17" s="593"/>
      <c r="CI17" s="593"/>
      <c r="CJ17" s="593"/>
      <c r="CK17" s="593"/>
      <c r="CL17" s="594"/>
      <c r="CM17" s="595">
        <v>888753</v>
      </c>
      <c r="CN17" s="596"/>
      <c r="CO17" s="596"/>
      <c r="CP17" s="596"/>
      <c r="CQ17" s="596"/>
      <c r="CR17" s="596"/>
      <c r="CS17" s="596"/>
      <c r="CT17" s="597"/>
      <c r="CU17" s="684">
        <v>0.1</v>
      </c>
      <c r="CV17" s="684"/>
      <c r="CW17" s="684"/>
      <c r="CX17" s="684"/>
      <c r="CY17" s="601" t="s">
        <v>120</v>
      </c>
      <c r="CZ17" s="596"/>
      <c r="DA17" s="596"/>
      <c r="DB17" s="596"/>
      <c r="DC17" s="596"/>
      <c r="DD17" s="596"/>
      <c r="DE17" s="596"/>
      <c r="DF17" s="596"/>
      <c r="DG17" s="596"/>
      <c r="DH17" s="596"/>
      <c r="DI17" s="596"/>
      <c r="DJ17" s="596"/>
      <c r="DK17" s="597"/>
      <c r="DL17" s="601">
        <v>72596</v>
      </c>
      <c r="DM17" s="596"/>
      <c r="DN17" s="596"/>
      <c r="DO17" s="596"/>
      <c r="DP17" s="596"/>
      <c r="DQ17" s="596"/>
      <c r="DR17" s="596"/>
      <c r="DS17" s="596"/>
      <c r="DT17" s="596"/>
      <c r="DU17" s="596"/>
      <c r="DV17" s="596"/>
      <c r="DW17" s="596"/>
      <c r="DX17" s="690"/>
    </row>
    <row r="18" spans="2:128" ht="11.25" customHeight="1" x14ac:dyDescent="0.2">
      <c r="B18" s="592" t="s">
        <v>237</v>
      </c>
      <c r="C18" s="593"/>
      <c r="D18" s="593"/>
      <c r="E18" s="593"/>
      <c r="F18" s="593"/>
      <c r="G18" s="593"/>
      <c r="H18" s="593"/>
      <c r="I18" s="593"/>
      <c r="J18" s="593"/>
      <c r="K18" s="593"/>
      <c r="L18" s="593"/>
      <c r="M18" s="593"/>
      <c r="N18" s="593"/>
      <c r="O18" s="593"/>
      <c r="P18" s="593"/>
      <c r="Q18" s="594"/>
      <c r="R18" s="595">
        <v>239202</v>
      </c>
      <c r="S18" s="596"/>
      <c r="T18" s="596"/>
      <c r="U18" s="596"/>
      <c r="V18" s="596"/>
      <c r="W18" s="596"/>
      <c r="X18" s="596"/>
      <c r="Y18" s="597"/>
      <c r="Z18" s="598">
        <v>0</v>
      </c>
      <c r="AA18" s="686"/>
      <c r="AB18" s="686"/>
      <c r="AC18" s="689"/>
      <c r="AD18" s="601" t="s">
        <v>207</v>
      </c>
      <c r="AE18" s="596"/>
      <c r="AF18" s="596"/>
      <c r="AG18" s="596"/>
      <c r="AH18" s="596"/>
      <c r="AI18" s="596"/>
      <c r="AJ18" s="596"/>
      <c r="AK18" s="597"/>
      <c r="AL18" s="598" t="s">
        <v>207</v>
      </c>
      <c r="AM18" s="686"/>
      <c r="AN18" s="686"/>
      <c r="AO18" s="687"/>
      <c r="AP18" s="592" t="s">
        <v>238</v>
      </c>
      <c r="AQ18" s="593"/>
      <c r="AR18" s="593"/>
      <c r="AS18" s="593"/>
      <c r="AT18" s="593"/>
      <c r="AU18" s="593"/>
      <c r="AV18" s="593"/>
      <c r="AW18" s="593"/>
      <c r="AX18" s="593"/>
      <c r="AY18" s="593"/>
      <c r="AZ18" s="593"/>
      <c r="BA18" s="593"/>
      <c r="BB18" s="593"/>
      <c r="BC18" s="594"/>
      <c r="BD18" s="595">
        <v>77150095</v>
      </c>
      <c r="BE18" s="596"/>
      <c r="BF18" s="596"/>
      <c r="BG18" s="596"/>
      <c r="BH18" s="596"/>
      <c r="BI18" s="596"/>
      <c r="BJ18" s="596"/>
      <c r="BK18" s="597"/>
      <c r="BL18" s="684">
        <v>26.5</v>
      </c>
      <c r="BM18" s="684"/>
      <c r="BN18" s="684"/>
      <c r="BO18" s="684"/>
      <c r="BP18" s="685" t="s">
        <v>120</v>
      </c>
      <c r="BQ18" s="685"/>
      <c r="BR18" s="685"/>
      <c r="BS18" s="685"/>
      <c r="BT18" s="685"/>
      <c r="BU18" s="685"/>
      <c r="BV18" s="685"/>
      <c r="BW18" s="688"/>
      <c r="BY18" s="592" t="s">
        <v>239</v>
      </c>
      <c r="BZ18" s="593"/>
      <c r="CA18" s="593"/>
      <c r="CB18" s="593"/>
      <c r="CC18" s="593"/>
      <c r="CD18" s="593"/>
      <c r="CE18" s="593"/>
      <c r="CF18" s="593"/>
      <c r="CG18" s="593"/>
      <c r="CH18" s="593"/>
      <c r="CI18" s="593"/>
      <c r="CJ18" s="593"/>
      <c r="CK18" s="593"/>
      <c r="CL18" s="594"/>
      <c r="CM18" s="595">
        <v>101063432</v>
      </c>
      <c r="CN18" s="596"/>
      <c r="CO18" s="596"/>
      <c r="CP18" s="596"/>
      <c r="CQ18" s="596"/>
      <c r="CR18" s="596"/>
      <c r="CS18" s="596"/>
      <c r="CT18" s="597"/>
      <c r="CU18" s="684">
        <v>13.7</v>
      </c>
      <c r="CV18" s="684"/>
      <c r="CW18" s="684"/>
      <c r="CX18" s="684"/>
      <c r="CY18" s="601" t="s">
        <v>120</v>
      </c>
      <c r="CZ18" s="596"/>
      <c r="DA18" s="596"/>
      <c r="DB18" s="596"/>
      <c r="DC18" s="596"/>
      <c r="DD18" s="596"/>
      <c r="DE18" s="596"/>
      <c r="DF18" s="596"/>
      <c r="DG18" s="596"/>
      <c r="DH18" s="596"/>
      <c r="DI18" s="596"/>
      <c r="DJ18" s="596"/>
      <c r="DK18" s="597"/>
      <c r="DL18" s="601">
        <v>100005806</v>
      </c>
      <c r="DM18" s="596"/>
      <c r="DN18" s="596"/>
      <c r="DO18" s="596"/>
      <c r="DP18" s="596"/>
      <c r="DQ18" s="596"/>
      <c r="DR18" s="596"/>
      <c r="DS18" s="596"/>
      <c r="DT18" s="596"/>
      <c r="DU18" s="596"/>
      <c r="DV18" s="596"/>
      <c r="DW18" s="596"/>
      <c r="DX18" s="690"/>
    </row>
    <row r="19" spans="2:128" ht="11.25" customHeight="1" x14ac:dyDescent="0.2">
      <c r="B19" s="592" t="s">
        <v>240</v>
      </c>
      <c r="C19" s="593"/>
      <c r="D19" s="593"/>
      <c r="E19" s="593"/>
      <c r="F19" s="593"/>
      <c r="G19" s="593"/>
      <c r="H19" s="593"/>
      <c r="I19" s="593"/>
      <c r="J19" s="593"/>
      <c r="K19" s="593"/>
      <c r="L19" s="593"/>
      <c r="M19" s="593"/>
      <c r="N19" s="593"/>
      <c r="O19" s="593"/>
      <c r="P19" s="593"/>
      <c r="Q19" s="594"/>
      <c r="R19" s="595">
        <v>447373739</v>
      </c>
      <c r="S19" s="596"/>
      <c r="T19" s="596"/>
      <c r="U19" s="596"/>
      <c r="V19" s="596"/>
      <c r="W19" s="596"/>
      <c r="X19" s="596"/>
      <c r="Y19" s="597"/>
      <c r="Z19" s="598">
        <v>59.4</v>
      </c>
      <c r="AA19" s="686"/>
      <c r="AB19" s="686"/>
      <c r="AC19" s="689"/>
      <c r="AD19" s="601">
        <v>397947123</v>
      </c>
      <c r="AE19" s="596"/>
      <c r="AF19" s="596"/>
      <c r="AG19" s="596"/>
      <c r="AH19" s="596"/>
      <c r="AI19" s="596"/>
      <c r="AJ19" s="596"/>
      <c r="AK19" s="597"/>
      <c r="AL19" s="598">
        <v>99.4</v>
      </c>
      <c r="AM19" s="686"/>
      <c r="AN19" s="686"/>
      <c r="AO19" s="687"/>
      <c r="AP19" s="592" t="s">
        <v>241</v>
      </c>
      <c r="AQ19" s="593"/>
      <c r="AR19" s="593"/>
      <c r="AS19" s="593"/>
      <c r="AT19" s="593"/>
      <c r="AU19" s="593"/>
      <c r="AV19" s="593"/>
      <c r="AW19" s="593"/>
      <c r="AX19" s="593"/>
      <c r="AY19" s="593"/>
      <c r="AZ19" s="593"/>
      <c r="BA19" s="593"/>
      <c r="BB19" s="593"/>
      <c r="BC19" s="594"/>
      <c r="BD19" s="595">
        <v>5175632</v>
      </c>
      <c r="BE19" s="596"/>
      <c r="BF19" s="596"/>
      <c r="BG19" s="596"/>
      <c r="BH19" s="596"/>
      <c r="BI19" s="596"/>
      <c r="BJ19" s="596"/>
      <c r="BK19" s="597"/>
      <c r="BL19" s="684">
        <v>1.8</v>
      </c>
      <c r="BM19" s="684"/>
      <c r="BN19" s="684"/>
      <c r="BO19" s="684"/>
      <c r="BP19" s="685" t="s">
        <v>207</v>
      </c>
      <c r="BQ19" s="685"/>
      <c r="BR19" s="685"/>
      <c r="BS19" s="685"/>
      <c r="BT19" s="685"/>
      <c r="BU19" s="685"/>
      <c r="BV19" s="685"/>
      <c r="BW19" s="688"/>
      <c r="BY19" s="592" t="s">
        <v>242</v>
      </c>
      <c r="BZ19" s="593"/>
      <c r="CA19" s="593"/>
      <c r="CB19" s="593"/>
      <c r="CC19" s="593"/>
      <c r="CD19" s="593"/>
      <c r="CE19" s="593"/>
      <c r="CF19" s="593"/>
      <c r="CG19" s="593"/>
      <c r="CH19" s="593"/>
      <c r="CI19" s="593"/>
      <c r="CJ19" s="593"/>
      <c r="CK19" s="593"/>
      <c r="CL19" s="594"/>
      <c r="CM19" s="595" t="s">
        <v>120</v>
      </c>
      <c r="CN19" s="596"/>
      <c r="CO19" s="596"/>
      <c r="CP19" s="596"/>
      <c r="CQ19" s="596"/>
      <c r="CR19" s="596"/>
      <c r="CS19" s="596"/>
      <c r="CT19" s="597"/>
      <c r="CU19" s="684" t="s">
        <v>207</v>
      </c>
      <c r="CV19" s="684"/>
      <c r="CW19" s="684"/>
      <c r="CX19" s="684"/>
      <c r="CY19" s="601" t="s">
        <v>207</v>
      </c>
      <c r="CZ19" s="596"/>
      <c r="DA19" s="596"/>
      <c r="DB19" s="596"/>
      <c r="DC19" s="596"/>
      <c r="DD19" s="596"/>
      <c r="DE19" s="596"/>
      <c r="DF19" s="596"/>
      <c r="DG19" s="596"/>
      <c r="DH19" s="596"/>
      <c r="DI19" s="596"/>
      <c r="DJ19" s="596"/>
      <c r="DK19" s="597"/>
      <c r="DL19" s="601" t="s">
        <v>207</v>
      </c>
      <c r="DM19" s="596"/>
      <c r="DN19" s="596"/>
      <c r="DO19" s="596"/>
      <c r="DP19" s="596"/>
      <c r="DQ19" s="596"/>
      <c r="DR19" s="596"/>
      <c r="DS19" s="596"/>
      <c r="DT19" s="596"/>
      <c r="DU19" s="596"/>
      <c r="DV19" s="596"/>
      <c r="DW19" s="596"/>
      <c r="DX19" s="690"/>
    </row>
    <row r="20" spans="2:128" ht="11.25" customHeight="1" x14ac:dyDescent="0.2">
      <c r="B20" s="592" t="s">
        <v>243</v>
      </c>
      <c r="C20" s="593"/>
      <c r="D20" s="593"/>
      <c r="E20" s="593"/>
      <c r="F20" s="593"/>
      <c r="G20" s="593"/>
      <c r="H20" s="593"/>
      <c r="I20" s="593"/>
      <c r="J20" s="593"/>
      <c r="K20" s="593"/>
      <c r="L20" s="593"/>
      <c r="M20" s="593"/>
      <c r="N20" s="593"/>
      <c r="O20" s="593"/>
      <c r="P20" s="593"/>
      <c r="Q20" s="594"/>
      <c r="R20" s="595">
        <v>474514</v>
      </c>
      <c r="S20" s="596"/>
      <c r="T20" s="596"/>
      <c r="U20" s="596"/>
      <c r="V20" s="596"/>
      <c r="W20" s="596"/>
      <c r="X20" s="596"/>
      <c r="Y20" s="597"/>
      <c r="Z20" s="598">
        <v>0.1</v>
      </c>
      <c r="AA20" s="686"/>
      <c r="AB20" s="686"/>
      <c r="AC20" s="689"/>
      <c r="AD20" s="601">
        <v>474514</v>
      </c>
      <c r="AE20" s="596"/>
      <c r="AF20" s="596"/>
      <c r="AG20" s="596"/>
      <c r="AH20" s="596"/>
      <c r="AI20" s="596"/>
      <c r="AJ20" s="596"/>
      <c r="AK20" s="597"/>
      <c r="AL20" s="598">
        <v>0.1</v>
      </c>
      <c r="AM20" s="686"/>
      <c r="AN20" s="686"/>
      <c r="AO20" s="687"/>
      <c r="AP20" s="691" t="s">
        <v>244</v>
      </c>
      <c r="AQ20" s="692"/>
      <c r="AR20" s="692"/>
      <c r="AS20" s="692"/>
      <c r="AT20" s="692"/>
      <c r="AU20" s="692"/>
      <c r="AV20" s="692"/>
      <c r="AW20" s="692"/>
      <c r="AX20" s="692"/>
      <c r="AY20" s="692"/>
      <c r="AZ20" s="692"/>
      <c r="BA20" s="692"/>
      <c r="BB20" s="692"/>
      <c r="BC20" s="693"/>
      <c r="BD20" s="595">
        <v>2223788</v>
      </c>
      <c r="BE20" s="596"/>
      <c r="BF20" s="596"/>
      <c r="BG20" s="596"/>
      <c r="BH20" s="596"/>
      <c r="BI20" s="596"/>
      <c r="BJ20" s="596"/>
      <c r="BK20" s="597"/>
      <c r="BL20" s="684">
        <v>0.8</v>
      </c>
      <c r="BM20" s="684"/>
      <c r="BN20" s="684"/>
      <c r="BO20" s="684"/>
      <c r="BP20" s="685" t="s">
        <v>120</v>
      </c>
      <c r="BQ20" s="685"/>
      <c r="BR20" s="685"/>
      <c r="BS20" s="685"/>
      <c r="BT20" s="685"/>
      <c r="BU20" s="685"/>
      <c r="BV20" s="685"/>
      <c r="BW20" s="688"/>
      <c r="BY20" s="691" t="s">
        <v>245</v>
      </c>
      <c r="BZ20" s="692"/>
      <c r="CA20" s="692"/>
      <c r="CB20" s="692"/>
      <c r="CC20" s="692"/>
      <c r="CD20" s="692"/>
      <c r="CE20" s="692"/>
      <c r="CF20" s="692"/>
      <c r="CG20" s="692"/>
      <c r="CH20" s="692"/>
      <c r="CI20" s="692"/>
      <c r="CJ20" s="692"/>
      <c r="CK20" s="692"/>
      <c r="CL20" s="693"/>
      <c r="CM20" s="595" t="s">
        <v>207</v>
      </c>
      <c r="CN20" s="596"/>
      <c r="CO20" s="596"/>
      <c r="CP20" s="596"/>
      <c r="CQ20" s="596"/>
      <c r="CR20" s="596"/>
      <c r="CS20" s="596"/>
      <c r="CT20" s="597"/>
      <c r="CU20" s="684" t="s">
        <v>207</v>
      </c>
      <c r="CV20" s="684"/>
      <c r="CW20" s="684"/>
      <c r="CX20" s="684"/>
      <c r="CY20" s="601" t="s">
        <v>119</v>
      </c>
      <c r="CZ20" s="596"/>
      <c r="DA20" s="596"/>
      <c r="DB20" s="596"/>
      <c r="DC20" s="596"/>
      <c r="DD20" s="596"/>
      <c r="DE20" s="596"/>
      <c r="DF20" s="596"/>
      <c r="DG20" s="596"/>
      <c r="DH20" s="596"/>
      <c r="DI20" s="596"/>
      <c r="DJ20" s="596"/>
      <c r="DK20" s="597"/>
      <c r="DL20" s="601" t="s">
        <v>120</v>
      </c>
      <c r="DM20" s="596"/>
      <c r="DN20" s="596"/>
      <c r="DO20" s="596"/>
      <c r="DP20" s="596"/>
      <c r="DQ20" s="596"/>
      <c r="DR20" s="596"/>
      <c r="DS20" s="596"/>
      <c r="DT20" s="596"/>
      <c r="DU20" s="596"/>
      <c r="DV20" s="596"/>
      <c r="DW20" s="596"/>
      <c r="DX20" s="690"/>
    </row>
    <row r="21" spans="2:128" ht="11.25" customHeight="1" x14ac:dyDescent="0.2">
      <c r="B21" s="592" t="s">
        <v>246</v>
      </c>
      <c r="C21" s="593"/>
      <c r="D21" s="593"/>
      <c r="E21" s="593"/>
      <c r="F21" s="593"/>
      <c r="G21" s="593"/>
      <c r="H21" s="593"/>
      <c r="I21" s="593"/>
      <c r="J21" s="593"/>
      <c r="K21" s="593"/>
      <c r="L21" s="593"/>
      <c r="M21" s="593"/>
      <c r="N21" s="593"/>
      <c r="O21" s="593"/>
      <c r="P21" s="593"/>
      <c r="Q21" s="594"/>
      <c r="R21" s="595">
        <v>2858131</v>
      </c>
      <c r="S21" s="596"/>
      <c r="T21" s="596"/>
      <c r="U21" s="596"/>
      <c r="V21" s="596"/>
      <c r="W21" s="596"/>
      <c r="X21" s="596"/>
      <c r="Y21" s="597"/>
      <c r="Z21" s="598">
        <v>0.4</v>
      </c>
      <c r="AA21" s="686"/>
      <c r="AB21" s="686"/>
      <c r="AC21" s="689"/>
      <c r="AD21" s="601" t="s">
        <v>120</v>
      </c>
      <c r="AE21" s="596"/>
      <c r="AF21" s="596"/>
      <c r="AG21" s="596"/>
      <c r="AH21" s="596"/>
      <c r="AI21" s="596"/>
      <c r="AJ21" s="596"/>
      <c r="AK21" s="597"/>
      <c r="AL21" s="598" t="s">
        <v>207</v>
      </c>
      <c r="AM21" s="686"/>
      <c r="AN21" s="686"/>
      <c r="AO21" s="687"/>
      <c r="AP21" s="691" t="s">
        <v>247</v>
      </c>
      <c r="AQ21" s="692"/>
      <c r="AR21" s="692"/>
      <c r="AS21" s="692"/>
      <c r="AT21" s="692"/>
      <c r="AU21" s="692"/>
      <c r="AV21" s="692"/>
      <c r="AW21" s="692"/>
      <c r="AX21" s="692"/>
      <c r="AY21" s="692"/>
      <c r="AZ21" s="692"/>
      <c r="BA21" s="692"/>
      <c r="BB21" s="692"/>
      <c r="BC21" s="693"/>
      <c r="BD21" s="595">
        <v>2227358</v>
      </c>
      <c r="BE21" s="596"/>
      <c r="BF21" s="596"/>
      <c r="BG21" s="596"/>
      <c r="BH21" s="596"/>
      <c r="BI21" s="596"/>
      <c r="BJ21" s="596"/>
      <c r="BK21" s="597"/>
      <c r="BL21" s="684">
        <v>0.8</v>
      </c>
      <c r="BM21" s="684"/>
      <c r="BN21" s="684"/>
      <c r="BO21" s="684"/>
      <c r="BP21" s="685" t="s">
        <v>119</v>
      </c>
      <c r="BQ21" s="685"/>
      <c r="BR21" s="685"/>
      <c r="BS21" s="685"/>
      <c r="BT21" s="685"/>
      <c r="BU21" s="685"/>
      <c r="BV21" s="685"/>
      <c r="BW21" s="688"/>
      <c r="BY21" s="691" t="s">
        <v>248</v>
      </c>
      <c r="BZ21" s="692"/>
      <c r="CA21" s="692"/>
      <c r="CB21" s="692"/>
      <c r="CC21" s="692"/>
      <c r="CD21" s="692"/>
      <c r="CE21" s="692"/>
      <c r="CF21" s="692"/>
      <c r="CG21" s="692"/>
      <c r="CH21" s="692"/>
      <c r="CI21" s="692"/>
      <c r="CJ21" s="692"/>
      <c r="CK21" s="692"/>
      <c r="CL21" s="693"/>
      <c r="CM21" s="595">
        <v>427058</v>
      </c>
      <c r="CN21" s="596"/>
      <c r="CO21" s="596"/>
      <c r="CP21" s="596"/>
      <c r="CQ21" s="596"/>
      <c r="CR21" s="596"/>
      <c r="CS21" s="596"/>
      <c r="CT21" s="597"/>
      <c r="CU21" s="684">
        <v>0.1</v>
      </c>
      <c r="CV21" s="684"/>
      <c r="CW21" s="684"/>
      <c r="CX21" s="684"/>
      <c r="CY21" s="601" t="s">
        <v>207</v>
      </c>
      <c r="CZ21" s="596"/>
      <c r="DA21" s="596"/>
      <c r="DB21" s="596"/>
      <c r="DC21" s="596"/>
      <c r="DD21" s="596"/>
      <c r="DE21" s="596"/>
      <c r="DF21" s="596"/>
      <c r="DG21" s="596"/>
      <c r="DH21" s="596"/>
      <c r="DI21" s="596"/>
      <c r="DJ21" s="596"/>
      <c r="DK21" s="597"/>
      <c r="DL21" s="601">
        <v>427058</v>
      </c>
      <c r="DM21" s="596"/>
      <c r="DN21" s="596"/>
      <c r="DO21" s="596"/>
      <c r="DP21" s="596"/>
      <c r="DQ21" s="596"/>
      <c r="DR21" s="596"/>
      <c r="DS21" s="596"/>
      <c r="DT21" s="596"/>
      <c r="DU21" s="596"/>
      <c r="DV21" s="596"/>
      <c r="DW21" s="596"/>
      <c r="DX21" s="690"/>
    </row>
    <row r="22" spans="2:128" ht="11.25" customHeight="1" x14ac:dyDescent="0.2">
      <c r="B22" s="592" t="s">
        <v>249</v>
      </c>
      <c r="C22" s="593"/>
      <c r="D22" s="593"/>
      <c r="E22" s="593"/>
      <c r="F22" s="593"/>
      <c r="G22" s="593"/>
      <c r="H22" s="593"/>
      <c r="I22" s="593"/>
      <c r="J22" s="593"/>
      <c r="K22" s="593"/>
      <c r="L22" s="593"/>
      <c r="M22" s="593"/>
      <c r="N22" s="593"/>
      <c r="O22" s="593"/>
      <c r="P22" s="593"/>
      <c r="Q22" s="594"/>
      <c r="R22" s="595">
        <v>7458337</v>
      </c>
      <c r="S22" s="596"/>
      <c r="T22" s="596"/>
      <c r="U22" s="596"/>
      <c r="V22" s="596"/>
      <c r="W22" s="596"/>
      <c r="X22" s="596"/>
      <c r="Y22" s="597"/>
      <c r="Z22" s="598">
        <v>1</v>
      </c>
      <c r="AA22" s="686"/>
      <c r="AB22" s="686"/>
      <c r="AC22" s="689"/>
      <c r="AD22" s="601">
        <v>1007827</v>
      </c>
      <c r="AE22" s="596"/>
      <c r="AF22" s="596"/>
      <c r="AG22" s="596"/>
      <c r="AH22" s="596"/>
      <c r="AI22" s="596"/>
      <c r="AJ22" s="596"/>
      <c r="AK22" s="597"/>
      <c r="AL22" s="598">
        <v>0.3</v>
      </c>
      <c r="AM22" s="686"/>
      <c r="AN22" s="686"/>
      <c r="AO22" s="687"/>
      <c r="AP22" s="691" t="s">
        <v>250</v>
      </c>
      <c r="AQ22" s="692"/>
      <c r="AR22" s="692"/>
      <c r="AS22" s="692"/>
      <c r="AT22" s="692"/>
      <c r="AU22" s="692"/>
      <c r="AV22" s="692"/>
      <c r="AW22" s="692"/>
      <c r="AX22" s="692"/>
      <c r="AY22" s="692"/>
      <c r="AZ22" s="692"/>
      <c r="BA22" s="692"/>
      <c r="BB22" s="692"/>
      <c r="BC22" s="693"/>
      <c r="BD22" s="595">
        <v>3938941</v>
      </c>
      <c r="BE22" s="596"/>
      <c r="BF22" s="596"/>
      <c r="BG22" s="596"/>
      <c r="BH22" s="596"/>
      <c r="BI22" s="596"/>
      <c r="BJ22" s="596"/>
      <c r="BK22" s="597"/>
      <c r="BL22" s="684">
        <v>1.4</v>
      </c>
      <c r="BM22" s="684"/>
      <c r="BN22" s="684"/>
      <c r="BO22" s="684"/>
      <c r="BP22" s="685" t="s">
        <v>120</v>
      </c>
      <c r="BQ22" s="685"/>
      <c r="BR22" s="685"/>
      <c r="BS22" s="685"/>
      <c r="BT22" s="685"/>
      <c r="BU22" s="685"/>
      <c r="BV22" s="685"/>
      <c r="BW22" s="688"/>
      <c r="BY22" s="691" t="s">
        <v>251</v>
      </c>
      <c r="BZ22" s="692"/>
      <c r="CA22" s="692"/>
      <c r="CB22" s="692"/>
      <c r="CC22" s="692"/>
      <c r="CD22" s="692"/>
      <c r="CE22" s="692"/>
      <c r="CF22" s="692"/>
      <c r="CG22" s="692"/>
      <c r="CH22" s="692"/>
      <c r="CI22" s="692"/>
      <c r="CJ22" s="692"/>
      <c r="CK22" s="692"/>
      <c r="CL22" s="693"/>
      <c r="CM22" s="595">
        <v>908269</v>
      </c>
      <c r="CN22" s="596"/>
      <c r="CO22" s="596"/>
      <c r="CP22" s="596"/>
      <c r="CQ22" s="596"/>
      <c r="CR22" s="596"/>
      <c r="CS22" s="596"/>
      <c r="CT22" s="597"/>
      <c r="CU22" s="684">
        <v>0.1</v>
      </c>
      <c r="CV22" s="684"/>
      <c r="CW22" s="684"/>
      <c r="CX22" s="684"/>
      <c r="CY22" s="601" t="s">
        <v>207</v>
      </c>
      <c r="CZ22" s="596"/>
      <c r="DA22" s="596"/>
      <c r="DB22" s="596"/>
      <c r="DC22" s="596"/>
      <c r="DD22" s="596"/>
      <c r="DE22" s="596"/>
      <c r="DF22" s="596"/>
      <c r="DG22" s="596"/>
      <c r="DH22" s="596"/>
      <c r="DI22" s="596"/>
      <c r="DJ22" s="596"/>
      <c r="DK22" s="597"/>
      <c r="DL22" s="601">
        <v>908269</v>
      </c>
      <c r="DM22" s="596"/>
      <c r="DN22" s="596"/>
      <c r="DO22" s="596"/>
      <c r="DP22" s="596"/>
      <c r="DQ22" s="596"/>
      <c r="DR22" s="596"/>
      <c r="DS22" s="596"/>
      <c r="DT22" s="596"/>
      <c r="DU22" s="596"/>
      <c r="DV22" s="596"/>
      <c r="DW22" s="596"/>
      <c r="DX22" s="690"/>
    </row>
    <row r="23" spans="2:128" ht="11.25" customHeight="1" x14ac:dyDescent="0.2">
      <c r="B23" s="592" t="s">
        <v>252</v>
      </c>
      <c r="C23" s="593"/>
      <c r="D23" s="593"/>
      <c r="E23" s="593"/>
      <c r="F23" s="593"/>
      <c r="G23" s="593"/>
      <c r="H23" s="593"/>
      <c r="I23" s="593"/>
      <c r="J23" s="593"/>
      <c r="K23" s="593"/>
      <c r="L23" s="593"/>
      <c r="M23" s="593"/>
      <c r="N23" s="593"/>
      <c r="O23" s="593"/>
      <c r="P23" s="593"/>
      <c r="Q23" s="594"/>
      <c r="R23" s="595">
        <v>3075109</v>
      </c>
      <c r="S23" s="596"/>
      <c r="T23" s="596"/>
      <c r="U23" s="596"/>
      <c r="V23" s="596"/>
      <c r="W23" s="596"/>
      <c r="X23" s="596"/>
      <c r="Y23" s="597"/>
      <c r="Z23" s="598">
        <v>0.4</v>
      </c>
      <c r="AA23" s="686"/>
      <c r="AB23" s="686"/>
      <c r="AC23" s="689"/>
      <c r="AD23" s="601" t="s">
        <v>207</v>
      </c>
      <c r="AE23" s="596"/>
      <c r="AF23" s="596"/>
      <c r="AG23" s="596"/>
      <c r="AH23" s="596"/>
      <c r="AI23" s="596"/>
      <c r="AJ23" s="596"/>
      <c r="AK23" s="597"/>
      <c r="AL23" s="598" t="s">
        <v>207</v>
      </c>
      <c r="AM23" s="686"/>
      <c r="AN23" s="686"/>
      <c r="AO23" s="687"/>
      <c r="AP23" s="691" t="s">
        <v>253</v>
      </c>
      <c r="AQ23" s="692"/>
      <c r="AR23" s="692"/>
      <c r="AS23" s="692"/>
      <c r="AT23" s="692"/>
      <c r="AU23" s="692"/>
      <c r="AV23" s="692"/>
      <c r="AW23" s="692"/>
      <c r="AX23" s="692"/>
      <c r="AY23" s="692"/>
      <c r="AZ23" s="692"/>
      <c r="BA23" s="692"/>
      <c r="BB23" s="692"/>
      <c r="BC23" s="693"/>
      <c r="BD23" s="595">
        <v>22150218</v>
      </c>
      <c r="BE23" s="596"/>
      <c r="BF23" s="596"/>
      <c r="BG23" s="596"/>
      <c r="BH23" s="596"/>
      <c r="BI23" s="596"/>
      <c r="BJ23" s="596"/>
      <c r="BK23" s="597"/>
      <c r="BL23" s="684">
        <v>7.6</v>
      </c>
      <c r="BM23" s="684"/>
      <c r="BN23" s="684"/>
      <c r="BO23" s="684"/>
      <c r="BP23" s="685" t="s">
        <v>120</v>
      </c>
      <c r="BQ23" s="685"/>
      <c r="BR23" s="685"/>
      <c r="BS23" s="685"/>
      <c r="BT23" s="685"/>
      <c r="BU23" s="685"/>
      <c r="BV23" s="685"/>
      <c r="BW23" s="688"/>
      <c r="BY23" s="691" t="s">
        <v>254</v>
      </c>
      <c r="BZ23" s="692"/>
      <c r="CA23" s="692"/>
      <c r="CB23" s="692"/>
      <c r="CC23" s="692"/>
      <c r="CD23" s="692"/>
      <c r="CE23" s="692"/>
      <c r="CF23" s="692"/>
      <c r="CG23" s="692"/>
      <c r="CH23" s="692"/>
      <c r="CI23" s="692"/>
      <c r="CJ23" s="692"/>
      <c r="CK23" s="692"/>
      <c r="CL23" s="693"/>
      <c r="CM23" s="595">
        <v>819084</v>
      </c>
      <c r="CN23" s="596"/>
      <c r="CO23" s="596"/>
      <c r="CP23" s="596"/>
      <c r="CQ23" s="596"/>
      <c r="CR23" s="596"/>
      <c r="CS23" s="596"/>
      <c r="CT23" s="597"/>
      <c r="CU23" s="684">
        <v>0.1</v>
      </c>
      <c r="CV23" s="684"/>
      <c r="CW23" s="684"/>
      <c r="CX23" s="684"/>
      <c r="CY23" s="601" t="s">
        <v>119</v>
      </c>
      <c r="CZ23" s="596"/>
      <c r="DA23" s="596"/>
      <c r="DB23" s="596"/>
      <c r="DC23" s="596"/>
      <c r="DD23" s="596"/>
      <c r="DE23" s="596"/>
      <c r="DF23" s="596"/>
      <c r="DG23" s="596"/>
      <c r="DH23" s="596"/>
      <c r="DI23" s="596"/>
      <c r="DJ23" s="596"/>
      <c r="DK23" s="597"/>
      <c r="DL23" s="601">
        <v>819084</v>
      </c>
      <c r="DM23" s="596"/>
      <c r="DN23" s="596"/>
      <c r="DO23" s="596"/>
      <c r="DP23" s="596"/>
      <c r="DQ23" s="596"/>
      <c r="DR23" s="596"/>
      <c r="DS23" s="596"/>
      <c r="DT23" s="596"/>
      <c r="DU23" s="596"/>
      <c r="DV23" s="596"/>
      <c r="DW23" s="596"/>
      <c r="DX23" s="690"/>
    </row>
    <row r="24" spans="2:128" ht="11.25" customHeight="1" x14ac:dyDescent="0.2">
      <c r="B24" s="592" t="s">
        <v>255</v>
      </c>
      <c r="C24" s="593"/>
      <c r="D24" s="593"/>
      <c r="E24" s="593"/>
      <c r="F24" s="593"/>
      <c r="G24" s="593"/>
      <c r="H24" s="593"/>
      <c r="I24" s="593"/>
      <c r="J24" s="593"/>
      <c r="K24" s="593"/>
      <c r="L24" s="593"/>
      <c r="M24" s="593"/>
      <c r="N24" s="593"/>
      <c r="O24" s="593"/>
      <c r="P24" s="593"/>
      <c r="Q24" s="594"/>
      <c r="R24" s="595">
        <v>88749348</v>
      </c>
      <c r="S24" s="596"/>
      <c r="T24" s="596"/>
      <c r="U24" s="596"/>
      <c r="V24" s="596"/>
      <c r="W24" s="596"/>
      <c r="X24" s="596"/>
      <c r="Y24" s="597"/>
      <c r="Z24" s="598">
        <v>11.8</v>
      </c>
      <c r="AA24" s="686"/>
      <c r="AB24" s="686"/>
      <c r="AC24" s="689"/>
      <c r="AD24" s="601" t="s">
        <v>207</v>
      </c>
      <c r="AE24" s="596"/>
      <c r="AF24" s="596"/>
      <c r="AG24" s="596"/>
      <c r="AH24" s="596"/>
      <c r="AI24" s="596"/>
      <c r="AJ24" s="596"/>
      <c r="AK24" s="597"/>
      <c r="AL24" s="598" t="s">
        <v>207</v>
      </c>
      <c r="AM24" s="686"/>
      <c r="AN24" s="686"/>
      <c r="AO24" s="687"/>
      <c r="AP24" s="691" t="s">
        <v>256</v>
      </c>
      <c r="AQ24" s="692"/>
      <c r="AR24" s="692"/>
      <c r="AS24" s="692"/>
      <c r="AT24" s="692"/>
      <c r="AU24" s="692"/>
      <c r="AV24" s="692"/>
      <c r="AW24" s="692"/>
      <c r="AX24" s="692"/>
      <c r="AY24" s="692"/>
      <c r="AZ24" s="692"/>
      <c r="BA24" s="692"/>
      <c r="BB24" s="692"/>
      <c r="BC24" s="693"/>
      <c r="BD24" s="595">
        <v>35183881</v>
      </c>
      <c r="BE24" s="596"/>
      <c r="BF24" s="596"/>
      <c r="BG24" s="596"/>
      <c r="BH24" s="596"/>
      <c r="BI24" s="596"/>
      <c r="BJ24" s="596"/>
      <c r="BK24" s="597"/>
      <c r="BL24" s="684">
        <v>12.1</v>
      </c>
      <c r="BM24" s="684"/>
      <c r="BN24" s="684"/>
      <c r="BO24" s="684"/>
      <c r="BP24" s="685" t="s">
        <v>207</v>
      </c>
      <c r="BQ24" s="685"/>
      <c r="BR24" s="685"/>
      <c r="BS24" s="685"/>
      <c r="BT24" s="685"/>
      <c r="BU24" s="685"/>
      <c r="BV24" s="685"/>
      <c r="BW24" s="688"/>
      <c r="BY24" s="691" t="s">
        <v>257</v>
      </c>
      <c r="BZ24" s="692"/>
      <c r="CA24" s="692"/>
      <c r="CB24" s="692"/>
      <c r="CC24" s="692"/>
      <c r="CD24" s="692"/>
      <c r="CE24" s="692"/>
      <c r="CF24" s="692"/>
      <c r="CG24" s="692"/>
      <c r="CH24" s="692"/>
      <c r="CI24" s="692"/>
      <c r="CJ24" s="692"/>
      <c r="CK24" s="692"/>
      <c r="CL24" s="693"/>
      <c r="CM24" s="595" t="s">
        <v>119</v>
      </c>
      <c r="CN24" s="596"/>
      <c r="CO24" s="596"/>
      <c r="CP24" s="596"/>
      <c r="CQ24" s="596"/>
      <c r="CR24" s="596"/>
      <c r="CS24" s="596"/>
      <c r="CT24" s="597"/>
      <c r="CU24" s="684" t="s">
        <v>207</v>
      </c>
      <c r="CV24" s="684"/>
      <c r="CW24" s="684"/>
      <c r="CX24" s="684"/>
      <c r="CY24" s="601" t="s">
        <v>120</v>
      </c>
      <c r="CZ24" s="596"/>
      <c r="DA24" s="596"/>
      <c r="DB24" s="596"/>
      <c r="DC24" s="596"/>
      <c r="DD24" s="596"/>
      <c r="DE24" s="596"/>
      <c r="DF24" s="596"/>
      <c r="DG24" s="596"/>
      <c r="DH24" s="596"/>
      <c r="DI24" s="596"/>
      <c r="DJ24" s="596"/>
      <c r="DK24" s="597"/>
      <c r="DL24" s="601" t="s">
        <v>207</v>
      </c>
      <c r="DM24" s="596"/>
      <c r="DN24" s="596"/>
      <c r="DO24" s="596"/>
      <c r="DP24" s="596"/>
      <c r="DQ24" s="596"/>
      <c r="DR24" s="596"/>
      <c r="DS24" s="596"/>
      <c r="DT24" s="596"/>
      <c r="DU24" s="596"/>
      <c r="DV24" s="596"/>
      <c r="DW24" s="596"/>
      <c r="DX24" s="690"/>
    </row>
    <row r="25" spans="2:128" ht="11.25" customHeight="1" x14ac:dyDescent="0.2">
      <c r="B25" s="592" t="s">
        <v>258</v>
      </c>
      <c r="C25" s="593"/>
      <c r="D25" s="593"/>
      <c r="E25" s="593"/>
      <c r="F25" s="593"/>
      <c r="G25" s="593"/>
      <c r="H25" s="593"/>
      <c r="I25" s="593"/>
      <c r="J25" s="593"/>
      <c r="K25" s="593"/>
      <c r="L25" s="593"/>
      <c r="M25" s="593"/>
      <c r="N25" s="593"/>
      <c r="O25" s="593"/>
      <c r="P25" s="593"/>
      <c r="Q25" s="594"/>
      <c r="R25" s="595" t="s">
        <v>207</v>
      </c>
      <c r="S25" s="596"/>
      <c r="T25" s="596"/>
      <c r="U25" s="596"/>
      <c r="V25" s="596"/>
      <c r="W25" s="596"/>
      <c r="X25" s="596"/>
      <c r="Y25" s="597"/>
      <c r="Z25" s="598" t="s">
        <v>207</v>
      </c>
      <c r="AA25" s="686"/>
      <c r="AB25" s="686"/>
      <c r="AC25" s="689"/>
      <c r="AD25" s="601" t="s">
        <v>207</v>
      </c>
      <c r="AE25" s="596"/>
      <c r="AF25" s="596"/>
      <c r="AG25" s="596"/>
      <c r="AH25" s="596"/>
      <c r="AI25" s="596"/>
      <c r="AJ25" s="596"/>
      <c r="AK25" s="597"/>
      <c r="AL25" s="598" t="s">
        <v>120</v>
      </c>
      <c r="AM25" s="686"/>
      <c r="AN25" s="686"/>
      <c r="AO25" s="687"/>
      <c r="AP25" s="691" t="s">
        <v>259</v>
      </c>
      <c r="AQ25" s="692"/>
      <c r="AR25" s="692"/>
      <c r="AS25" s="692"/>
      <c r="AT25" s="692"/>
      <c r="AU25" s="692"/>
      <c r="AV25" s="692"/>
      <c r="AW25" s="692"/>
      <c r="AX25" s="692"/>
      <c r="AY25" s="692"/>
      <c r="AZ25" s="692"/>
      <c r="BA25" s="692"/>
      <c r="BB25" s="692"/>
      <c r="BC25" s="693"/>
      <c r="BD25" s="595">
        <v>7483</v>
      </c>
      <c r="BE25" s="596"/>
      <c r="BF25" s="596"/>
      <c r="BG25" s="596"/>
      <c r="BH25" s="596"/>
      <c r="BI25" s="596"/>
      <c r="BJ25" s="596"/>
      <c r="BK25" s="597"/>
      <c r="BL25" s="684">
        <v>0</v>
      </c>
      <c r="BM25" s="684"/>
      <c r="BN25" s="684"/>
      <c r="BO25" s="684"/>
      <c r="BP25" s="685" t="s">
        <v>120</v>
      </c>
      <c r="BQ25" s="685"/>
      <c r="BR25" s="685"/>
      <c r="BS25" s="685"/>
      <c r="BT25" s="685"/>
      <c r="BU25" s="685"/>
      <c r="BV25" s="685"/>
      <c r="BW25" s="688"/>
      <c r="BY25" s="691" t="s">
        <v>260</v>
      </c>
      <c r="BZ25" s="692"/>
      <c r="CA25" s="692"/>
      <c r="CB25" s="692"/>
      <c r="CC25" s="692"/>
      <c r="CD25" s="692"/>
      <c r="CE25" s="692"/>
      <c r="CF25" s="692"/>
      <c r="CG25" s="692"/>
      <c r="CH25" s="692"/>
      <c r="CI25" s="692"/>
      <c r="CJ25" s="692"/>
      <c r="CK25" s="692"/>
      <c r="CL25" s="693"/>
      <c r="CM25" s="595" t="s">
        <v>119</v>
      </c>
      <c r="CN25" s="596"/>
      <c r="CO25" s="596"/>
      <c r="CP25" s="596"/>
      <c r="CQ25" s="596"/>
      <c r="CR25" s="596"/>
      <c r="CS25" s="596"/>
      <c r="CT25" s="597"/>
      <c r="CU25" s="684" t="s">
        <v>120</v>
      </c>
      <c r="CV25" s="684"/>
      <c r="CW25" s="684"/>
      <c r="CX25" s="684"/>
      <c r="CY25" s="601" t="s">
        <v>207</v>
      </c>
      <c r="CZ25" s="596"/>
      <c r="DA25" s="596"/>
      <c r="DB25" s="596"/>
      <c r="DC25" s="596"/>
      <c r="DD25" s="596"/>
      <c r="DE25" s="596"/>
      <c r="DF25" s="596"/>
      <c r="DG25" s="596"/>
      <c r="DH25" s="596"/>
      <c r="DI25" s="596"/>
      <c r="DJ25" s="596"/>
      <c r="DK25" s="597"/>
      <c r="DL25" s="601" t="s">
        <v>207</v>
      </c>
      <c r="DM25" s="596"/>
      <c r="DN25" s="596"/>
      <c r="DO25" s="596"/>
      <c r="DP25" s="596"/>
      <c r="DQ25" s="596"/>
      <c r="DR25" s="596"/>
      <c r="DS25" s="596"/>
      <c r="DT25" s="596"/>
      <c r="DU25" s="596"/>
      <c r="DV25" s="596"/>
      <c r="DW25" s="596"/>
      <c r="DX25" s="690"/>
    </row>
    <row r="26" spans="2:128" ht="11.25" customHeight="1" x14ac:dyDescent="0.2">
      <c r="B26" s="592" t="s">
        <v>261</v>
      </c>
      <c r="C26" s="593"/>
      <c r="D26" s="593"/>
      <c r="E26" s="593"/>
      <c r="F26" s="593"/>
      <c r="G26" s="593"/>
      <c r="H26" s="593"/>
      <c r="I26" s="593"/>
      <c r="J26" s="593"/>
      <c r="K26" s="593"/>
      <c r="L26" s="593"/>
      <c r="M26" s="593"/>
      <c r="N26" s="593"/>
      <c r="O26" s="593"/>
      <c r="P26" s="593"/>
      <c r="Q26" s="594"/>
      <c r="R26" s="595">
        <v>1480595</v>
      </c>
      <c r="S26" s="596"/>
      <c r="T26" s="596"/>
      <c r="U26" s="596"/>
      <c r="V26" s="596"/>
      <c r="W26" s="596"/>
      <c r="X26" s="596"/>
      <c r="Y26" s="597"/>
      <c r="Z26" s="598">
        <v>0.2</v>
      </c>
      <c r="AA26" s="686"/>
      <c r="AB26" s="686"/>
      <c r="AC26" s="689"/>
      <c r="AD26" s="601">
        <v>500490</v>
      </c>
      <c r="AE26" s="596"/>
      <c r="AF26" s="596"/>
      <c r="AG26" s="596"/>
      <c r="AH26" s="596"/>
      <c r="AI26" s="596"/>
      <c r="AJ26" s="596"/>
      <c r="AK26" s="597"/>
      <c r="AL26" s="598">
        <v>0.1</v>
      </c>
      <c r="AM26" s="686"/>
      <c r="AN26" s="686"/>
      <c r="AO26" s="687"/>
      <c r="AP26" s="691" t="s">
        <v>262</v>
      </c>
      <c r="AQ26" s="692"/>
      <c r="AR26" s="692"/>
      <c r="AS26" s="692"/>
      <c r="AT26" s="692"/>
      <c r="AU26" s="692"/>
      <c r="AV26" s="692"/>
      <c r="AW26" s="692"/>
      <c r="AX26" s="692"/>
      <c r="AY26" s="692"/>
      <c r="AZ26" s="692"/>
      <c r="BA26" s="692"/>
      <c r="BB26" s="692"/>
      <c r="BC26" s="693"/>
      <c r="BD26" s="595" t="s">
        <v>207</v>
      </c>
      <c r="BE26" s="596"/>
      <c r="BF26" s="596"/>
      <c r="BG26" s="596"/>
      <c r="BH26" s="596"/>
      <c r="BI26" s="596"/>
      <c r="BJ26" s="596"/>
      <c r="BK26" s="597"/>
      <c r="BL26" s="684" t="s">
        <v>207</v>
      </c>
      <c r="BM26" s="684"/>
      <c r="BN26" s="684"/>
      <c r="BO26" s="684"/>
      <c r="BP26" s="685" t="s">
        <v>119</v>
      </c>
      <c r="BQ26" s="685"/>
      <c r="BR26" s="685"/>
      <c r="BS26" s="685"/>
      <c r="BT26" s="685"/>
      <c r="BU26" s="685"/>
      <c r="BV26" s="685"/>
      <c r="BW26" s="688"/>
      <c r="BY26" s="691" t="s">
        <v>263</v>
      </c>
      <c r="BZ26" s="692"/>
      <c r="CA26" s="692"/>
      <c r="CB26" s="692"/>
      <c r="CC26" s="692"/>
      <c r="CD26" s="692"/>
      <c r="CE26" s="692"/>
      <c r="CF26" s="692"/>
      <c r="CG26" s="692"/>
      <c r="CH26" s="692"/>
      <c r="CI26" s="692"/>
      <c r="CJ26" s="692"/>
      <c r="CK26" s="692"/>
      <c r="CL26" s="693"/>
      <c r="CM26" s="595">
        <v>38537279</v>
      </c>
      <c r="CN26" s="596"/>
      <c r="CO26" s="596"/>
      <c r="CP26" s="596"/>
      <c r="CQ26" s="596"/>
      <c r="CR26" s="596"/>
      <c r="CS26" s="596"/>
      <c r="CT26" s="597"/>
      <c r="CU26" s="684">
        <v>5.2</v>
      </c>
      <c r="CV26" s="684"/>
      <c r="CW26" s="684"/>
      <c r="CX26" s="684"/>
      <c r="CY26" s="601" t="s">
        <v>120</v>
      </c>
      <c r="CZ26" s="596"/>
      <c r="DA26" s="596"/>
      <c r="DB26" s="596"/>
      <c r="DC26" s="596"/>
      <c r="DD26" s="596"/>
      <c r="DE26" s="596"/>
      <c r="DF26" s="596"/>
      <c r="DG26" s="596"/>
      <c r="DH26" s="596"/>
      <c r="DI26" s="596"/>
      <c r="DJ26" s="596"/>
      <c r="DK26" s="597"/>
      <c r="DL26" s="601">
        <v>38537279</v>
      </c>
      <c r="DM26" s="596"/>
      <c r="DN26" s="596"/>
      <c r="DO26" s="596"/>
      <c r="DP26" s="596"/>
      <c r="DQ26" s="596"/>
      <c r="DR26" s="596"/>
      <c r="DS26" s="596"/>
      <c r="DT26" s="596"/>
      <c r="DU26" s="596"/>
      <c r="DV26" s="596"/>
      <c r="DW26" s="596"/>
      <c r="DX26" s="690"/>
    </row>
    <row r="27" spans="2:128" ht="11.25" customHeight="1" x14ac:dyDescent="0.2">
      <c r="B27" s="592" t="s">
        <v>264</v>
      </c>
      <c r="C27" s="593"/>
      <c r="D27" s="593"/>
      <c r="E27" s="593"/>
      <c r="F27" s="593"/>
      <c r="G27" s="593"/>
      <c r="H27" s="593"/>
      <c r="I27" s="593"/>
      <c r="J27" s="593"/>
      <c r="K27" s="593"/>
      <c r="L27" s="593"/>
      <c r="M27" s="593"/>
      <c r="N27" s="593"/>
      <c r="O27" s="593"/>
      <c r="P27" s="593"/>
      <c r="Q27" s="594"/>
      <c r="R27" s="595">
        <v>117606</v>
      </c>
      <c r="S27" s="596"/>
      <c r="T27" s="596"/>
      <c r="U27" s="596"/>
      <c r="V27" s="596"/>
      <c r="W27" s="596"/>
      <c r="X27" s="596"/>
      <c r="Y27" s="597"/>
      <c r="Z27" s="598">
        <v>0</v>
      </c>
      <c r="AA27" s="686"/>
      <c r="AB27" s="686"/>
      <c r="AC27" s="689"/>
      <c r="AD27" s="601" t="s">
        <v>207</v>
      </c>
      <c r="AE27" s="596"/>
      <c r="AF27" s="596"/>
      <c r="AG27" s="596"/>
      <c r="AH27" s="596"/>
      <c r="AI27" s="596"/>
      <c r="AJ27" s="596"/>
      <c r="AK27" s="597"/>
      <c r="AL27" s="598" t="s">
        <v>207</v>
      </c>
      <c r="AM27" s="686"/>
      <c r="AN27" s="686"/>
      <c r="AO27" s="687"/>
      <c r="AP27" s="691" t="s">
        <v>265</v>
      </c>
      <c r="AQ27" s="692"/>
      <c r="AR27" s="692"/>
      <c r="AS27" s="692"/>
      <c r="AT27" s="692"/>
      <c r="AU27" s="692"/>
      <c r="AV27" s="692"/>
      <c r="AW27" s="692"/>
      <c r="AX27" s="692"/>
      <c r="AY27" s="692"/>
      <c r="AZ27" s="692"/>
      <c r="BA27" s="692"/>
      <c r="BB27" s="692"/>
      <c r="BC27" s="693"/>
      <c r="BD27" s="595" t="s">
        <v>120</v>
      </c>
      <c r="BE27" s="596"/>
      <c r="BF27" s="596"/>
      <c r="BG27" s="596"/>
      <c r="BH27" s="596"/>
      <c r="BI27" s="596"/>
      <c r="BJ27" s="596"/>
      <c r="BK27" s="597"/>
      <c r="BL27" s="684" t="s">
        <v>120</v>
      </c>
      <c r="BM27" s="684"/>
      <c r="BN27" s="684"/>
      <c r="BO27" s="684"/>
      <c r="BP27" s="685" t="s">
        <v>207</v>
      </c>
      <c r="BQ27" s="685"/>
      <c r="BR27" s="685"/>
      <c r="BS27" s="685"/>
      <c r="BT27" s="685"/>
      <c r="BU27" s="685"/>
      <c r="BV27" s="685"/>
      <c r="BW27" s="688"/>
      <c r="BY27" s="691" t="s">
        <v>266</v>
      </c>
      <c r="BZ27" s="692"/>
      <c r="CA27" s="692"/>
      <c r="CB27" s="692"/>
      <c r="CC27" s="692"/>
      <c r="CD27" s="692"/>
      <c r="CE27" s="692"/>
      <c r="CF27" s="692"/>
      <c r="CG27" s="692"/>
      <c r="CH27" s="692"/>
      <c r="CI27" s="692"/>
      <c r="CJ27" s="692"/>
      <c r="CK27" s="692"/>
      <c r="CL27" s="693"/>
      <c r="CM27" s="595">
        <v>1558493</v>
      </c>
      <c r="CN27" s="596"/>
      <c r="CO27" s="596"/>
      <c r="CP27" s="596"/>
      <c r="CQ27" s="596"/>
      <c r="CR27" s="596"/>
      <c r="CS27" s="596"/>
      <c r="CT27" s="597"/>
      <c r="CU27" s="684">
        <v>0.2</v>
      </c>
      <c r="CV27" s="684"/>
      <c r="CW27" s="684"/>
      <c r="CX27" s="684"/>
      <c r="CY27" s="601" t="s">
        <v>207</v>
      </c>
      <c r="CZ27" s="596"/>
      <c r="DA27" s="596"/>
      <c r="DB27" s="596"/>
      <c r="DC27" s="596"/>
      <c r="DD27" s="596"/>
      <c r="DE27" s="596"/>
      <c r="DF27" s="596"/>
      <c r="DG27" s="596"/>
      <c r="DH27" s="596"/>
      <c r="DI27" s="596"/>
      <c r="DJ27" s="596"/>
      <c r="DK27" s="597"/>
      <c r="DL27" s="601">
        <v>1558493</v>
      </c>
      <c r="DM27" s="596"/>
      <c r="DN27" s="596"/>
      <c r="DO27" s="596"/>
      <c r="DP27" s="596"/>
      <c r="DQ27" s="596"/>
      <c r="DR27" s="596"/>
      <c r="DS27" s="596"/>
      <c r="DT27" s="596"/>
      <c r="DU27" s="596"/>
      <c r="DV27" s="596"/>
      <c r="DW27" s="596"/>
      <c r="DX27" s="690"/>
    </row>
    <row r="28" spans="2:128" ht="11.25" customHeight="1" x14ac:dyDescent="0.2">
      <c r="B28" s="592" t="s">
        <v>267</v>
      </c>
      <c r="C28" s="593"/>
      <c r="D28" s="593"/>
      <c r="E28" s="593"/>
      <c r="F28" s="593"/>
      <c r="G28" s="593"/>
      <c r="H28" s="593"/>
      <c r="I28" s="593"/>
      <c r="J28" s="593"/>
      <c r="K28" s="593"/>
      <c r="L28" s="593"/>
      <c r="M28" s="593"/>
      <c r="N28" s="593"/>
      <c r="O28" s="593"/>
      <c r="P28" s="593"/>
      <c r="Q28" s="594"/>
      <c r="R28" s="595">
        <v>10702796</v>
      </c>
      <c r="S28" s="596"/>
      <c r="T28" s="596"/>
      <c r="U28" s="596"/>
      <c r="V28" s="596"/>
      <c r="W28" s="596"/>
      <c r="X28" s="596"/>
      <c r="Y28" s="597"/>
      <c r="Z28" s="598">
        <v>1.4</v>
      </c>
      <c r="AA28" s="686"/>
      <c r="AB28" s="686"/>
      <c r="AC28" s="689"/>
      <c r="AD28" s="601" t="s">
        <v>120</v>
      </c>
      <c r="AE28" s="596"/>
      <c r="AF28" s="596"/>
      <c r="AG28" s="596"/>
      <c r="AH28" s="596"/>
      <c r="AI28" s="596"/>
      <c r="AJ28" s="596"/>
      <c r="AK28" s="597"/>
      <c r="AL28" s="598" t="s">
        <v>207</v>
      </c>
      <c r="AM28" s="686"/>
      <c r="AN28" s="686"/>
      <c r="AO28" s="687"/>
      <c r="AP28" s="691" t="s">
        <v>268</v>
      </c>
      <c r="AQ28" s="692"/>
      <c r="AR28" s="692"/>
      <c r="AS28" s="692"/>
      <c r="AT28" s="692"/>
      <c r="AU28" s="692"/>
      <c r="AV28" s="692"/>
      <c r="AW28" s="692"/>
      <c r="AX28" s="692"/>
      <c r="AY28" s="692"/>
      <c r="AZ28" s="692"/>
      <c r="BA28" s="692"/>
      <c r="BB28" s="692"/>
      <c r="BC28" s="693"/>
      <c r="BD28" s="595">
        <v>24839</v>
      </c>
      <c r="BE28" s="596"/>
      <c r="BF28" s="596"/>
      <c r="BG28" s="596"/>
      <c r="BH28" s="596"/>
      <c r="BI28" s="596"/>
      <c r="BJ28" s="596"/>
      <c r="BK28" s="597"/>
      <c r="BL28" s="684">
        <v>0</v>
      </c>
      <c r="BM28" s="684"/>
      <c r="BN28" s="684"/>
      <c r="BO28" s="684"/>
      <c r="BP28" s="685" t="s">
        <v>207</v>
      </c>
      <c r="BQ28" s="685"/>
      <c r="BR28" s="685"/>
      <c r="BS28" s="685"/>
      <c r="BT28" s="685"/>
      <c r="BU28" s="685"/>
      <c r="BV28" s="685"/>
      <c r="BW28" s="688"/>
      <c r="BY28" s="691" t="s">
        <v>269</v>
      </c>
      <c r="BZ28" s="692"/>
      <c r="CA28" s="692"/>
      <c r="CB28" s="692"/>
      <c r="CC28" s="692"/>
      <c r="CD28" s="692"/>
      <c r="CE28" s="692"/>
      <c r="CF28" s="692"/>
      <c r="CG28" s="692"/>
      <c r="CH28" s="692"/>
      <c r="CI28" s="692"/>
      <c r="CJ28" s="692"/>
      <c r="CK28" s="692"/>
      <c r="CL28" s="693"/>
      <c r="CM28" s="595" t="s">
        <v>207</v>
      </c>
      <c r="CN28" s="596"/>
      <c r="CO28" s="596"/>
      <c r="CP28" s="596"/>
      <c r="CQ28" s="596"/>
      <c r="CR28" s="596"/>
      <c r="CS28" s="596"/>
      <c r="CT28" s="597"/>
      <c r="CU28" s="684" t="s">
        <v>120</v>
      </c>
      <c r="CV28" s="684"/>
      <c r="CW28" s="684"/>
      <c r="CX28" s="684"/>
      <c r="CY28" s="601" t="s">
        <v>120</v>
      </c>
      <c r="CZ28" s="596"/>
      <c r="DA28" s="596"/>
      <c r="DB28" s="596"/>
      <c r="DC28" s="596"/>
      <c r="DD28" s="596"/>
      <c r="DE28" s="596"/>
      <c r="DF28" s="596"/>
      <c r="DG28" s="596"/>
      <c r="DH28" s="596"/>
      <c r="DI28" s="596"/>
      <c r="DJ28" s="596"/>
      <c r="DK28" s="597"/>
      <c r="DL28" s="601" t="s">
        <v>207</v>
      </c>
      <c r="DM28" s="596"/>
      <c r="DN28" s="596"/>
      <c r="DO28" s="596"/>
      <c r="DP28" s="596"/>
      <c r="DQ28" s="596"/>
      <c r="DR28" s="596"/>
      <c r="DS28" s="596"/>
      <c r="DT28" s="596"/>
      <c r="DU28" s="596"/>
      <c r="DV28" s="596"/>
      <c r="DW28" s="596"/>
      <c r="DX28" s="690"/>
    </row>
    <row r="29" spans="2:128" ht="11.25" customHeight="1" x14ac:dyDescent="0.2">
      <c r="B29" s="592" t="s">
        <v>270</v>
      </c>
      <c r="C29" s="593"/>
      <c r="D29" s="593"/>
      <c r="E29" s="593"/>
      <c r="F29" s="593"/>
      <c r="G29" s="593"/>
      <c r="H29" s="593"/>
      <c r="I29" s="593"/>
      <c r="J29" s="593"/>
      <c r="K29" s="593"/>
      <c r="L29" s="593"/>
      <c r="M29" s="593"/>
      <c r="N29" s="593"/>
      <c r="O29" s="593"/>
      <c r="P29" s="593"/>
      <c r="Q29" s="594"/>
      <c r="R29" s="595">
        <v>14205970</v>
      </c>
      <c r="S29" s="596"/>
      <c r="T29" s="596"/>
      <c r="U29" s="596"/>
      <c r="V29" s="596"/>
      <c r="W29" s="596"/>
      <c r="X29" s="596"/>
      <c r="Y29" s="597"/>
      <c r="Z29" s="598">
        <v>1.9</v>
      </c>
      <c r="AA29" s="686"/>
      <c r="AB29" s="686"/>
      <c r="AC29" s="689"/>
      <c r="AD29" s="601" t="s">
        <v>120</v>
      </c>
      <c r="AE29" s="596"/>
      <c r="AF29" s="596"/>
      <c r="AG29" s="596"/>
      <c r="AH29" s="596"/>
      <c r="AI29" s="596"/>
      <c r="AJ29" s="596"/>
      <c r="AK29" s="597"/>
      <c r="AL29" s="598" t="s">
        <v>120</v>
      </c>
      <c r="AM29" s="686"/>
      <c r="AN29" s="686"/>
      <c r="AO29" s="687"/>
      <c r="AP29" s="691" t="s">
        <v>271</v>
      </c>
      <c r="AQ29" s="692"/>
      <c r="AR29" s="692"/>
      <c r="AS29" s="692"/>
      <c r="AT29" s="692"/>
      <c r="AU29" s="692"/>
      <c r="AV29" s="692"/>
      <c r="AW29" s="692"/>
      <c r="AX29" s="692"/>
      <c r="AY29" s="692"/>
      <c r="AZ29" s="692"/>
      <c r="BA29" s="692"/>
      <c r="BB29" s="692"/>
      <c r="BC29" s="693"/>
      <c r="BD29" s="595">
        <v>24839</v>
      </c>
      <c r="BE29" s="596"/>
      <c r="BF29" s="596"/>
      <c r="BG29" s="596"/>
      <c r="BH29" s="596"/>
      <c r="BI29" s="596"/>
      <c r="BJ29" s="596"/>
      <c r="BK29" s="597"/>
      <c r="BL29" s="684">
        <v>0</v>
      </c>
      <c r="BM29" s="684"/>
      <c r="BN29" s="684"/>
      <c r="BO29" s="684"/>
      <c r="BP29" s="685" t="s">
        <v>120</v>
      </c>
      <c r="BQ29" s="685"/>
      <c r="BR29" s="685"/>
      <c r="BS29" s="685"/>
      <c r="BT29" s="685"/>
      <c r="BU29" s="685"/>
      <c r="BV29" s="685"/>
      <c r="BW29" s="688"/>
      <c r="BY29" s="691" t="s">
        <v>272</v>
      </c>
      <c r="BZ29" s="692"/>
      <c r="CA29" s="692"/>
      <c r="CB29" s="692"/>
      <c r="CC29" s="692"/>
      <c r="CD29" s="692"/>
      <c r="CE29" s="692"/>
      <c r="CF29" s="692"/>
      <c r="CG29" s="692"/>
      <c r="CH29" s="692"/>
      <c r="CI29" s="692"/>
      <c r="CJ29" s="692"/>
      <c r="CK29" s="692"/>
      <c r="CL29" s="693"/>
      <c r="CM29" s="595">
        <v>2615046</v>
      </c>
      <c r="CN29" s="596"/>
      <c r="CO29" s="596"/>
      <c r="CP29" s="596"/>
      <c r="CQ29" s="596"/>
      <c r="CR29" s="596"/>
      <c r="CS29" s="596"/>
      <c r="CT29" s="597"/>
      <c r="CU29" s="684">
        <v>0.4</v>
      </c>
      <c r="CV29" s="684"/>
      <c r="CW29" s="684"/>
      <c r="CX29" s="684"/>
      <c r="CY29" s="601" t="s">
        <v>120</v>
      </c>
      <c r="CZ29" s="596"/>
      <c r="DA29" s="596"/>
      <c r="DB29" s="596"/>
      <c r="DC29" s="596"/>
      <c r="DD29" s="596"/>
      <c r="DE29" s="596"/>
      <c r="DF29" s="596"/>
      <c r="DG29" s="596"/>
      <c r="DH29" s="596"/>
      <c r="DI29" s="596"/>
      <c r="DJ29" s="596"/>
      <c r="DK29" s="597"/>
      <c r="DL29" s="601">
        <v>2615046</v>
      </c>
      <c r="DM29" s="596"/>
      <c r="DN29" s="596"/>
      <c r="DO29" s="596"/>
      <c r="DP29" s="596"/>
      <c r="DQ29" s="596"/>
      <c r="DR29" s="596"/>
      <c r="DS29" s="596"/>
      <c r="DT29" s="596"/>
      <c r="DU29" s="596"/>
      <c r="DV29" s="596"/>
      <c r="DW29" s="596"/>
      <c r="DX29" s="690"/>
    </row>
    <row r="30" spans="2:128" ht="11.25" customHeight="1" x14ac:dyDescent="0.2">
      <c r="B30" s="592" t="s">
        <v>273</v>
      </c>
      <c r="C30" s="593"/>
      <c r="D30" s="593"/>
      <c r="E30" s="593"/>
      <c r="F30" s="593"/>
      <c r="G30" s="593"/>
      <c r="H30" s="593"/>
      <c r="I30" s="593"/>
      <c r="J30" s="593"/>
      <c r="K30" s="593"/>
      <c r="L30" s="593"/>
      <c r="M30" s="593"/>
      <c r="N30" s="593"/>
      <c r="O30" s="593"/>
      <c r="P30" s="593"/>
      <c r="Q30" s="594"/>
      <c r="R30" s="595">
        <v>70735228</v>
      </c>
      <c r="S30" s="596"/>
      <c r="T30" s="596"/>
      <c r="U30" s="596"/>
      <c r="V30" s="596"/>
      <c r="W30" s="596"/>
      <c r="X30" s="596"/>
      <c r="Y30" s="597"/>
      <c r="Z30" s="598">
        <v>9.4</v>
      </c>
      <c r="AA30" s="686"/>
      <c r="AB30" s="686"/>
      <c r="AC30" s="689"/>
      <c r="AD30" s="601">
        <v>438840</v>
      </c>
      <c r="AE30" s="596"/>
      <c r="AF30" s="596"/>
      <c r="AG30" s="596"/>
      <c r="AH30" s="596"/>
      <c r="AI30" s="596"/>
      <c r="AJ30" s="596"/>
      <c r="AK30" s="597"/>
      <c r="AL30" s="598">
        <v>0.1</v>
      </c>
      <c r="AM30" s="686"/>
      <c r="AN30" s="686"/>
      <c r="AO30" s="687"/>
      <c r="AP30" s="691" t="s">
        <v>274</v>
      </c>
      <c r="AQ30" s="692"/>
      <c r="AR30" s="692"/>
      <c r="AS30" s="692"/>
      <c r="AT30" s="692"/>
      <c r="AU30" s="692"/>
      <c r="AV30" s="692"/>
      <c r="AW30" s="692"/>
      <c r="AX30" s="692"/>
      <c r="AY30" s="692"/>
      <c r="AZ30" s="692"/>
      <c r="BA30" s="692"/>
      <c r="BB30" s="692"/>
      <c r="BC30" s="693"/>
      <c r="BD30" s="595">
        <v>24839</v>
      </c>
      <c r="BE30" s="596"/>
      <c r="BF30" s="596"/>
      <c r="BG30" s="596"/>
      <c r="BH30" s="596"/>
      <c r="BI30" s="596"/>
      <c r="BJ30" s="596"/>
      <c r="BK30" s="597"/>
      <c r="BL30" s="684">
        <v>0</v>
      </c>
      <c r="BM30" s="684"/>
      <c r="BN30" s="684"/>
      <c r="BO30" s="684"/>
      <c r="BP30" s="685" t="s">
        <v>207</v>
      </c>
      <c r="BQ30" s="685"/>
      <c r="BR30" s="685"/>
      <c r="BS30" s="685"/>
      <c r="BT30" s="685"/>
      <c r="BU30" s="685"/>
      <c r="BV30" s="685"/>
      <c r="BW30" s="688"/>
      <c r="BY30" s="691" t="s">
        <v>275</v>
      </c>
      <c r="BZ30" s="694"/>
      <c r="CA30" s="694"/>
      <c r="CB30" s="694"/>
      <c r="CC30" s="694"/>
      <c r="CD30" s="694"/>
      <c r="CE30" s="694"/>
      <c r="CF30" s="694"/>
      <c r="CG30" s="694"/>
      <c r="CH30" s="694"/>
      <c r="CI30" s="694"/>
      <c r="CJ30" s="694"/>
      <c r="CK30" s="694"/>
      <c r="CL30" s="693"/>
      <c r="CM30" s="595" t="s">
        <v>207</v>
      </c>
      <c r="CN30" s="596"/>
      <c r="CO30" s="596"/>
      <c r="CP30" s="596"/>
      <c r="CQ30" s="596"/>
      <c r="CR30" s="596"/>
      <c r="CS30" s="596"/>
      <c r="CT30" s="597"/>
      <c r="CU30" s="684" t="s">
        <v>207</v>
      </c>
      <c r="CV30" s="684"/>
      <c r="CW30" s="684"/>
      <c r="CX30" s="684"/>
      <c r="CY30" s="601" t="s">
        <v>207</v>
      </c>
      <c r="CZ30" s="596"/>
      <c r="DA30" s="596"/>
      <c r="DB30" s="596"/>
      <c r="DC30" s="596"/>
      <c r="DD30" s="596"/>
      <c r="DE30" s="596"/>
      <c r="DF30" s="596"/>
      <c r="DG30" s="596"/>
      <c r="DH30" s="596"/>
      <c r="DI30" s="596"/>
      <c r="DJ30" s="596"/>
      <c r="DK30" s="597"/>
      <c r="DL30" s="601" t="s">
        <v>119</v>
      </c>
      <c r="DM30" s="596"/>
      <c r="DN30" s="596"/>
      <c r="DO30" s="596"/>
      <c r="DP30" s="596"/>
      <c r="DQ30" s="596"/>
      <c r="DR30" s="596"/>
      <c r="DS30" s="596"/>
      <c r="DT30" s="596"/>
      <c r="DU30" s="596"/>
      <c r="DV30" s="596"/>
      <c r="DW30" s="596"/>
      <c r="DX30" s="690"/>
    </row>
    <row r="31" spans="2:128" ht="11.25" customHeight="1" x14ac:dyDescent="0.2">
      <c r="B31" s="592" t="s">
        <v>276</v>
      </c>
      <c r="C31" s="593"/>
      <c r="D31" s="593"/>
      <c r="E31" s="593"/>
      <c r="F31" s="593"/>
      <c r="G31" s="593"/>
      <c r="H31" s="593"/>
      <c r="I31" s="593"/>
      <c r="J31" s="593"/>
      <c r="K31" s="593"/>
      <c r="L31" s="593"/>
      <c r="M31" s="593"/>
      <c r="N31" s="593"/>
      <c r="O31" s="593"/>
      <c r="P31" s="593"/>
      <c r="Q31" s="594"/>
      <c r="R31" s="595">
        <v>105314000</v>
      </c>
      <c r="S31" s="596"/>
      <c r="T31" s="596"/>
      <c r="U31" s="596"/>
      <c r="V31" s="596"/>
      <c r="W31" s="596"/>
      <c r="X31" s="596"/>
      <c r="Y31" s="597"/>
      <c r="Z31" s="598">
        <v>14</v>
      </c>
      <c r="AA31" s="686"/>
      <c r="AB31" s="686"/>
      <c r="AC31" s="689"/>
      <c r="AD31" s="601" t="s">
        <v>207</v>
      </c>
      <c r="AE31" s="596"/>
      <c r="AF31" s="596"/>
      <c r="AG31" s="596"/>
      <c r="AH31" s="596"/>
      <c r="AI31" s="596"/>
      <c r="AJ31" s="596"/>
      <c r="AK31" s="597"/>
      <c r="AL31" s="598" t="s">
        <v>207</v>
      </c>
      <c r="AM31" s="686"/>
      <c r="AN31" s="686"/>
      <c r="AO31" s="687"/>
      <c r="AP31" s="691" t="s">
        <v>277</v>
      </c>
      <c r="AQ31" s="692"/>
      <c r="AR31" s="692"/>
      <c r="AS31" s="692"/>
      <c r="AT31" s="692"/>
      <c r="AU31" s="692"/>
      <c r="AV31" s="692"/>
      <c r="AW31" s="692"/>
      <c r="AX31" s="692"/>
      <c r="AY31" s="692"/>
      <c r="AZ31" s="692"/>
      <c r="BA31" s="692"/>
      <c r="BB31" s="692"/>
      <c r="BC31" s="693"/>
      <c r="BD31" s="595" t="s">
        <v>120</v>
      </c>
      <c r="BE31" s="596"/>
      <c r="BF31" s="596"/>
      <c r="BG31" s="596"/>
      <c r="BH31" s="596"/>
      <c r="BI31" s="596"/>
      <c r="BJ31" s="596"/>
      <c r="BK31" s="597"/>
      <c r="BL31" s="684" t="s">
        <v>207</v>
      </c>
      <c r="BM31" s="684"/>
      <c r="BN31" s="684"/>
      <c r="BO31" s="684"/>
      <c r="BP31" s="685" t="s">
        <v>120</v>
      </c>
      <c r="BQ31" s="685"/>
      <c r="BR31" s="685"/>
      <c r="BS31" s="685"/>
      <c r="BT31" s="685"/>
      <c r="BU31" s="685"/>
      <c r="BV31" s="685"/>
      <c r="BW31" s="688"/>
      <c r="BY31" s="592" t="s">
        <v>278</v>
      </c>
      <c r="BZ31" s="593"/>
      <c r="CA31" s="593"/>
      <c r="CB31" s="593"/>
      <c r="CC31" s="593"/>
      <c r="CD31" s="593"/>
      <c r="CE31" s="593"/>
      <c r="CF31" s="593"/>
      <c r="CG31" s="593"/>
      <c r="CH31" s="593"/>
      <c r="CI31" s="593"/>
      <c r="CJ31" s="593"/>
      <c r="CK31" s="593"/>
      <c r="CL31" s="594"/>
      <c r="CM31" s="595" t="s">
        <v>207</v>
      </c>
      <c r="CN31" s="596"/>
      <c r="CO31" s="596"/>
      <c r="CP31" s="596"/>
      <c r="CQ31" s="596"/>
      <c r="CR31" s="596"/>
      <c r="CS31" s="596"/>
      <c r="CT31" s="597"/>
      <c r="CU31" s="684" t="s">
        <v>207</v>
      </c>
      <c r="CV31" s="684"/>
      <c r="CW31" s="684"/>
      <c r="CX31" s="684"/>
      <c r="CY31" s="601" t="s">
        <v>207</v>
      </c>
      <c r="CZ31" s="596"/>
      <c r="DA31" s="596"/>
      <c r="DB31" s="596"/>
      <c r="DC31" s="596"/>
      <c r="DD31" s="596"/>
      <c r="DE31" s="596"/>
      <c r="DF31" s="596"/>
      <c r="DG31" s="596"/>
      <c r="DH31" s="596"/>
      <c r="DI31" s="596"/>
      <c r="DJ31" s="596"/>
      <c r="DK31" s="597"/>
      <c r="DL31" s="601" t="s">
        <v>120</v>
      </c>
      <c r="DM31" s="596"/>
      <c r="DN31" s="596"/>
      <c r="DO31" s="596"/>
      <c r="DP31" s="596"/>
      <c r="DQ31" s="596"/>
      <c r="DR31" s="596"/>
      <c r="DS31" s="596"/>
      <c r="DT31" s="596"/>
      <c r="DU31" s="596"/>
      <c r="DV31" s="596"/>
      <c r="DW31" s="596"/>
      <c r="DX31" s="690"/>
    </row>
    <row r="32" spans="2:128" ht="11.25" customHeight="1" x14ac:dyDescent="0.2">
      <c r="B32" s="592" t="s">
        <v>279</v>
      </c>
      <c r="C32" s="593"/>
      <c r="D32" s="593"/>
      <c r="E32" s="593"/>
      <c r="F32" s="593"/>
      <c r="G32" s="593"/>
      <c r="H32" s="593"/>
      <c r="I32" s="593"/>
      <c r="J32" s="593"/>
      <c r="K32" s="593"/>
      <c r="L32" s="593"/>
      <c r="M32" s="593"/>
      <c r="N32" s="593"/>
      <c r="O32" s="593"/>
      <c r="P32" s="593"/>
      <c r="Q32" s="594"/>
      <c r="R32" s="595">
        <v>3500000</v>
      </c>
      <c r="S32" s="596"/>
      <c r="T32" s="596"/>
      <c r="U32" s="596"/>
      <c r="V32" s="596"/>
      <c r="W32" s="596"/>
      <c r="X32" s="596"/>
      <c r="Y32" s="597"/>
      <c r="Z32" s="598">
        <v>0.5</v>
      </c>
      <c r="AA32" s="686"/>
      <c r="AB32" s="686"/>
      <c r="AC32" s="689"/>
      <c r="AD32" s="601" t="s">
        <v>120</v>
      </c>
      <c r="AE32" s="596"/>
      <c r="AF32" s="596"/>
      <c r="AG32" s="596"/>
      <c r="AH32" s="596"/>
      <c r="AI32" s="596"/>
      <c r="AJ32" s="596"/>
      <c r="AK32" s="597"/>
      <c r="AL32" s="598" t="s">
        <v>120</v>
      </c>
      <c r="AM32" s="686"/>
      <c r="AN32" s="686"/>
      <c r="AO32" s="687"/>
      <c r="AP32" s="691" t="s">
        <v>280</v>
      </c>
      <c r="AQ32" s="692"/>
      <c r="AR32" s="692"/>
      <c r="AS32" s="692"/>
      <c r="AT32" s="692"/>
      <c r="AU32" s="692"/>
      <c r="AV32" s="692"/>
      <c r="AW32" s="692"/>
      <c r="AX32" s="692"/>
      <c r="AY32" s="692"/>
      <c r="AZ32" s="692"/>
      <c r="BA32" s="692"/>
      <c r="BB32" s="692"/>
      <c r="BC32" s="693"/>
      <c r="BD32" s="595" t="s">
        <v>119</v>
      </c>
      <c r="BE32" s="596"/>
      <c r="BF32" s="596"/>
      <c r="BG32" s="596"/>
      <c r="BH32" s="596"/>
      <c r="BI32" s="596"/>
      <c r="BJ32" s="596"/>
      <c r="BK32" s="597"/>
      <c r="BL32" s="684" t="s">
        <v>120</v>
      </c>
      <c r="BM32" s="684"/>
      <c r="BN32" s="684"/>
      <c r="BO32" s="684"/>
      <c r="BP32" s="685" t="s">
        <v>207</v>
      </c>
      <c r="BQ32" s="685"/>
      <c r="BR32" s="685"/>
      <c r="BS32" s="685"/>
      <c r="BT32" s="685"/>
      <c r="BU32" s="685"/>
      <c r="BV32" s="685"/>
      <c r="BW32" s="688"/>
      <c r="BY32" s="607" t="s">
        <v>281</v>
      </c>
      <c r="BZ32" s="608"/>
      <c r="CA32" s="608"/>
      <c r="CB32" s="608"/>
      <c r="CC32" s="608"/>
      <c r="CD32" s="608"/>
      <c r="CE32" s="608"/>
      <c r="CF32" s="608"/>
      <c r="CG32" s="608"/>
      <c r="CH32" s="608"/>
      <c r="CI32" s="608"/>
      <c r="CJ32" s="608"/>
      <c r="CK32" s="608"/>
      <c r="CL32" s="609"/>
      <c r="CM32" s="595">
        <v>739217289</v>
      </c>
      <c r="CN32" s="596"/>
      <c r="CO32" s="596"/>
      <c r="CP32" s="596"/>
      <c r="CQ32" s="596"/>
      <c r="CR32" s="596"/>
      <c r="CS32" s="596"/>
      <c r="CT32" s="597"/>
      <c r="CU32" s="684">
        <v>100</v>
      </c>
      <c r="CV32" s="684"/>
      <c r="CW32" s="684"/>
      <c r="CX32" s="684"/>
      <c r="CY32" s="601">
        <v>120181835</v>
      </c>
      <c r="CZ32" s="596"/>
      <c r="DA32" s="596"/>
      <c r="DB32" s="596"/>
      <c r="DC32" s="596"/>
      <c r="DD32" s="596"/>
      <c r="DE32" s="596"/>
      <c r="DF32" s="596"/>
      <c r="DG32" s="596"/>
      <c r="DH32" s="596"/>
      <c r="DI32" s="596"/>
      <c r="DJ32" s="596"/>
      <c r="DK32" s="597"/>
      <c r="DL32" s="601">
        <v>507181132</v>
      </c>
      <c r="DM32" s="596"/>
      <c r="DN32" s="596"/>
      <c r="DO32" s="596"/>
      <c r="DP32" s="596"/>
      <c r="DQ32" s="596"/>
      <c r="DR32" s="596"/>
      <c r="DS32" s="596"/>
      <c r="DT32" s="596"/>
      <c r="DU32" s="596"/>
      <c r="DV32" s="596"/>
      <c r="DW32" s="596"/>
      <c r="DX32" s="690"/>
    </row>
    <row r="33" spans="2:128" ht="11.25" customHeight="1" x14ac:dyDescent="0.2">
      <c r="B33" s="592" t="s">
        <v>282</v>
      </c>
      <c r="C33" s="593"/>
      <c r="D33" s="593"/>
      <c r="E33" s="593"/>
      <c r="F33" s="593"/>
      <c r="G33" s="593"/>
      <c r="H33" s="593"/>
      <c r="I33" s="593"/>
      <c r="J33" s="593"/>
      <c r="K33" s="593"/>
      <c r="L33" s="593"/>
      <c r="M33" s="593"/>
      <c r="N33" s="593"/>
      <c r="O33" s="593"/>
      <c r="P33" s="593"/>
      <c r="Q33" s="594"/>
      <c r="R33" s="595">
        <v>44819000</v>
      </c>
      <c r="S33" s="596"/>
      <c r="T33" s="596"/>
      <c r="U33" s="596"/>
      <c r="V33" s="596"/>
      <c r="W33" s="596"/>
      <c r="X33" s="596"/>
      <c r="Y33" s="597"/>
      <c r="Z33" s="598">
        <v>6</v>
      </c>
      <c r="AA33" s="686"/>
      <c r="AB33" s="686"/>
      <c r="AC33" s="689"/>
      <c r="AD33" s="601" t="s">
        <v>207</v>
      </c>
      <c r="AE33" s="596"/>
      <c r="AF33" s="596"/>
      <c r="AG33" s="596"/>
      <c r="AH33" s="596"/>
      <c r="AI33" s="596"/>
      <c r="AJ33" s="596"/>
      <c r="AK33" s="597"/>
      <c r="AL33" s="598" t="s">
        <v>207</v>
      </c>
      <c r="AM33" s="686"/>
      <c r="AN33" s="686"/>
      <c r="AO33" s="687"/>
      <c r="AP33" s="592" t="s">
        <v>155</v>
      </c>
      <c r="AQ33" s="593"/>
      <c r="AR33" s="593"/>
      <c r="AS33" s="593"/>
      <c r="AT33" s="593"/>
      <c r="AU33" s="593"/>
      <c r="AV33" s="593"/>
      <c r="AW33" s="593"/>
      <c r="AX33" s="593"/>
      <c r="AY33" s="593"/>
      <c r="AZ33" s="593"/>
      <c r="BA33" s="593"/>
      <c r="BB33" s="593"/>
      <c r="BC33" s="594"/>
      <c r="BD33" s="595">
        <v>291289034</v>
      </c>
      <c r="BE33" s="596"/>
      <c r="BF33" s="596"/>
      <c r="BG33" s="596"/>
      <c r="BH33" s="596"/>
      <c r="BI33" s="596"/>
      <c r="BJ33" s="596"/>
      <c r="BK33" s="597"/>
      <c r="BL33" s="684">
        <v>100</v>
      </c>
      <c r="BM33" s="684"/>
      <c r="BN33" s="684"/>
      <c r="BO33" s="684"/>
      <c r="BP33" s="685">
        <v>2238786</v>
      </c>
      <c r="BQ33" s="685"/>
      <c r="BR33" s="685"/>
      <c r="BS33" s="685"/>
      <c r="BT33" s="685"/>
      <c r="BU33" s="685"/>
      <c r="BV33" s="685"/>
      <c r="BW33" s="688"/>
      <c r="BY33" s="667" t="s">
        <v>283</v>
      </c>
      <c r="BZ33" s="668"/>
      <c r="CA33" s="668"/>
      <c r="CB33" s="668"/>
      <c r="CC33" s="668"/>
      <c r="CD33" s="668"/>
      <c r="CE33" s="668"/>
      <c r="CF33" s="668"/>
      <c r="CG33" s="668"/>
      <c r="CH33" s="668"/>
      <c r="CI33" s="668"/>
      <c r="CJ33" s="668"/>
      <c r="CK33" s="668"/>
      <c r="CL33" s="668"/>
      <c r="CM33" s="668"/>
      <c r="CN33" s="668"/>
      <c r="CO33" s="668"/>
      <c r="CP33" s="668"/>
      <c r="CQ33" s="668"/>
      <c r="CR33" s="668"/>
      <c r="CS33" s="668"/>
      <c r="CT33" s="668"/>
      <c r="CU33" s="668"/>
      <c r="CV33" s="668"/>
      <c r="CW33" s="668"/>
      <c r="CX33" s="668"/>
      <c r="CY33" s="668"/>
      <c r="CZ33" s="668"/>
      <c r="DA33" s="668"/>
      <c r="DB33" s="668"/>
      <c r="DC33" s="668"/>
      <c r="DD33" s="668"/>
      <c r="DE33" s="668"/>
      <c r="DF33" s="668"/>
      <c r="DG33" s="668"/>
      <c r="DH33" s="668"/>
      <c r="DI33" s="668"/>
      <c r="DJ33" s="668"/>
      <c r="DK33" s="668"/>
      <c r="DL33" s="668"/>
      <c r="DM33" s="668"/>
      <c r="DN33" s="668"/>
      <c r="DO33" s="668"/>
      <c r="DP33" s="668"/>
      <c r="DQ33" s="668"/>
      <c r="DR33" s="668"/>
      <c r="DS33" s="668"/>
      <c r="DT33" s="668"/>
      <c r="DU33" s="668"/>
      <c r="DV33" s="668"/>
      <c r="DW33" s="668"/>
      <c r="DX33" s="669"/>
    </row>
    <row r="34" spans="2:128" ht="11.25" customHeight="1" x14ac:dyDescent="0.2">
      <c r="B34" s="607" t="s">
        <v>284</v>
      </c>
      <c r="C34" s="608"/>
      <c r="D34" s="608"/>
      <c r="E34" s="608"/>
      <c r="F34" s="608"/>
      <c r="G34" s="608"/>
      <c r="H34" s="608"/>
      <c r="I34" s="608"/>
      <c r="J34" s="608"/>
      <c r="K34" s="608"/>
      <c r="L34" s="608"/>
      <c r="M34" s="608"/>
      <c r="N34" s="608"/>
      <c r="O34" s="608"/>
      <c r="P34" s="608"/>
      <c r="Q34" s="609"/>
      <c r="R34" s="595">
        <v>752545373</v>
      </c>
      <c r="S34" s="596"/>
      <c r="T34" s="596"/>
      <c r="U34" s="596"/>
      <c r="V34" s="596"/>
      <c r="W34" s="596"/>
      <c r="X34" s="596"/>
      <c r="Y34" s="597"/>
      <c r="Z34" s="684">
        <v>100</v>
      </c>
      <c r="AA34" s="684"/>
      <c r="AB34" s="684"/>
      <c r="AC34" s="684"/>
      <c r="AD34" s="685">
        <v>400368794</v>
      </c>
      <c r="AE34" s="685"/>
      <c r="AF34" s="685"/>
      <c r="AG34" s="685"/>
      <c r="AH34" s="685"/>
      <c r="AI34" s="685"/>
      <c r="AJ34" s="685"/>
      <c r="AK34" s="685"/>
      <c r="AL34" s="598">
        <v>100</v>
      </c>
      <c r="AM34" s="686"/>
      <c r="AN34" s="686"/>
      <c r="AO34" s="687"/>
      <c r="AP34" s="607"/>
      <c r="AQ34" s="608"/>
      <c r="AR34" s="608"/>
      <c r="AS34" s="608"/>
      <c r="AT34" s="608"/>
      <c r="AU34" s="608"/>
      <c r="AV34" s="608"/>
      <c r="AW34" s="608"/>
      <c r="AX34" s="608"/>
      <c r="AY34" s="608"/>
      <c r="AZ34" s="608"/>
      <c r="BA34" s="608"/>
      <c r="BB34" s="608"/>
      <c r="BC34" s="609"/>
      <c r="BD34" s="595"/>
      <c r="BE34" s="596"/>
      <c r="BF34" s="596"/>
      <c r="BG34" s="596"/>
      <c r="BH34" s="596"/>
      <c r="BI34" s="596"/>
      <c r="BJ34" s="596"/>
      <c r="BK34" s="597"/>
      <c r="BL34" s="684"/>
      <c r="BM34" s="684"/>
      <c r="BN34" s="684"/>
      <c r="BO34" s="684"/>
      <c r="BP34" s="685"/>
      <c r="BQ34" s="685"/>
      <c r="BR34" s="685"/>
      <c r="BS34" s="685"/>
      <c r="BT34" s="685"/>
      <c r="BU34" s="685"/>
      <c r="BV34" s="685"/>
      <c r="BW34" s="688"/>
      <c r="BY34" s="667" t="s">
        <v>191</v>
      </c>
      <c r="BZ34" s="668"/>
      <c r="CA34" s="668"/>
      <c r="CB34" s="668"/>
      <c r="CC34" s="668"/>
      <c r="CD34" s="668"/>
      <c r="CE34" s="668"/>
      <c r="CF34" s="668"/>
      <c r="CG34" s="668"/>
      <c r="CH34" s="668"/>
      <c r="CI34" s="668"/>
      <c r="CJ34" s="668"/>
      <c r="CK34" s="668"/>
      <c r="CL34" s="669"/>
      <c r="CM34" s="667" t="s">
        <v>285</v>
      </c>
      <c r="CN34" s="668"/>
      <c r="CO34" s="668"/>
      <c r="CP34" s="668"/>
      <c r="CQ34" s="668"/>
      <c r="CR34" s="668"/>
      <c r="CS34" s="668"/>
      <c r="CT34" s="669"/>
      <c r="CU34" s="667" t="s">
        <v>286</v>
      </c>
      <c r="CV34" s="668"/>
      <c r="CW34" s="668"/>
      <c r="CX34" s="669"/>
      <c r="CY34" s="667" t="s">
        <v>287</v>
      </c>
      <c r="CZ34" s="668"/>
      <c r="DA34" s="668"/>
      <c r="DB34" s="668"/>
      <c r="DC34" s="668"/>
      <c r="DD34" s="668"/>
      <c r="DE34" s="668"/>
      <c r="DF34" s="669"/>
      <c r="DG34" s="673" t="s">
        <v>288</v>
      </c>
      <c r="DH34" s="674"/>
      <c r="DI34" s="674"/>
      <c r="DJ34" s="674"/>
      <c r="DK34" s="674"/>
      <c r="DL34" s="674"/>
      <c r="DM34" s="674"/>
      <c r="DN34" s="674"/>
      <c r="DO34" s="674"/>
      <c r="DP34" s="674"/>
      <c r="DQ34" s="675"/>
      <c r="DR34" s="667" t="s">
        <v>289</v>
      </c>
      <c r="DS34" s="668"/>
      <c r="DT34" s="668"/>
      <c r="DU34" s="668"/>
      <c r="DV34" s="668"/>
      <c r="DW34" s="668"/>
      <c r="DX34" s="669"/>
    </row>
    <row r="35" spans="2:128" ht="11.25" customHeight="1" x14ac:dyDescent="0.2">
      <c r="B35" s="213"/>
      <c r="C35" s="213"/>
      <c r="D35" s="213"/>
      <c r="E35" s="213"/>
      <c r="F35" s="213"/>
      <c r="G35" s="213"/>
      <c r="H35" s="213"/>
      <c r="I35" s="213"/>
      <c r="J35" s="213"/>
      <c r="K35" s="213"/>
      <c r="L35" s="213"/>
      <c r="M35" s="213"/>
      <c r="N35" s="213"/>
      <c r="O35" s="213"/>
      <c r="P35" s="213"/>
      <c r="Q35" s="213"/>
      <c r="R35" s="214"/>
      <c r="S35" s="214"/>
      <c r="T35" s="214"/>
      <c r="U35" s="214"/>
      <c r="V35" s="214"/>
      <c r="W35" s="214"/>
      <c r="X35" s="214"/>
      <c r="Y35" s="214"/>
      <c r="Z35" s="215"/>
      <c r="AA35" s="215"/>
      <c r="AB35" s="215"/>
      <c r="AC35" s="215"/>
      <c r="AD35" s="214"/>
      <c r="AE35" s="214"/>
      <c r="AF35" s="214"/>
      <c r="AG35" s="214"/>
      <c r="AH35" s="214"/>
      <c r="AI35" s="214"/>
      <c r="AJ35" s="214"/>
      <c r="AK35" s="214"/>
      <c r="AL35" s="215"/>
      <c r="AM35" s="215"/>
      <c r="AN35" s="215"/>
      <c r="AO35" s="215"/>
      <c r="AP35" s="216"/>
      <c r="AQ35" s="217"/>
      <c r="AR35" s="217"/>
      <c r="AS35" s="217"/>
      <c r="AT35" s="217"/>
      <c r="AU35" s="217"/>
      <c r="AV35" s="217"/>
      <c r="AW35" s="217"/>
      <c r="AX35" s="217"/>
      <c r="AY35" s="216"/>
      <c r="AZ35" s="214"/>
      <c r="BA35" s="214"/>
      <c r="BB35" s="214"/>
      <c r="BC35" s="214"/>
      <c r="BD35" s="216"/>
      <c r="BE35" s="216"/>
      <c r="BF35" s="216"/>
      <c r="BG35" s="216"/>
      <c r="BH35" s="216"/>
      <c r="BI35" s="216"/>
      <c r="BJ35" s="216"/>
      <c r="BK35" s="216"/>
      <c r="BL35" s="216"/>
      <c r="BM35" s="216"/>
      <c r="BN35" s="216"/>
      <c r="BO35" s="216"/>
      <c r="BP35" s="216"/>
      <c r="BQ35" s="216"/>
      <c r="BR35" s="216"/>
      <c r="BS35" s="214"/>
      <c r="BT35" s="214"/>
      <c r="BU35" s="214"/>
      <c r="BV35" s="214"/>
      <c r="BW35" s="214"/>
      <c r="BY35" s="664" t="s">
        <v>290</v>
      </c>
      <c r="BZ35" s="665"/>
      <c r="CA35" s="665"/>
      <c r="CB35" s="665"/>
      <c r="CC35" s="665"/>
      <c r="CD35" s="665"/>
      <c r="CE35" s="665"/>
      <c r="CF35" s="665"/>
      <c r="CG35" s="665"/>
      <c r="CH35" s="665"/>
      <c r="CI35" s="665"/>
      <c r="CJ35" s="665"/>
      <c r="CK35" s="665"/>
      <c r="CL35" s="666"/>
      <c r="CM35" s="676">
        <v>337406289</v>
      </c>
      <c r="CN35" s="677"/>
      <c r="CO35" s="677"/>
      <c r="CP35" s="677"/>
      <c r="CQ35" s="677"/>
      <c r="CR35" s="677"/>
      <c r="CS35" s="677"/>
      <c r="CT35" s="678"/>
      <c r="CU35" s="679">
        <v>45.6</v>
      </c>
      <c r="CV35" s="680"/>
      <c r="CW35" s="680"/>
      <c r="CX35" s="681"/>
      <c r="CY35" s="682">
        <v>294284776</v>
      </c>
      <c r="CZ35" s="677"/>
      <c r="DA35" s="677"/>
      <c r="DB35" s="677"/>
      <c r="DC35" s="677"/>
      <c r="DD35" s="677"/>
      <c r="DE35" s="677"/>
      <c r="DF35" s="678"/>
      <c r="DG35" s="682">
        <v>291388483</v>
      </c>
      <c r="DH35" s="677"/>
      <c r="DI35" s="677"/>
      <c r="DJ35" s="677"/>
      <c r="DK35" s="677"/>
      <c r="DL35" s="677"/>
      <c r="DM35" s="677"/>
      <c r="DN35" s="677"/>
      <c r="DO35" s="677"/>
      <c r="DP35" s="677"/>
      <c r="DQ35" s="678"/>
      <c r="DR35" s="679">
        <v>64.900000000000006</v>
      </c>
      <c r="DS35" s="680"/>
      <c r="DT35" s="680"/>
      <c r="DU35" s="680"/>
      <c r="DV35" s="680"/>
      <c r="DW35" s="680"/>
      <c r="DX35" s="683"/>
    </row>
    <row r="36" spans="2:128" ht="11.25" customHeight="1" x14ac:dyDescent="0.2">
      <c r="B36" s="218"/>
      <c r="C36" s="218"/>
      <c r="D36" s="218"/>
      <c r="E36" s="218"/>
      <c r="F36" s="218"/>
      <c r="G36" s="218"/>
      <c r="H36" s="218"/>
      <c r="I36" s="218"/>
      <c r="J36" s="218"/>
      <c r="K36" s="218"/>
      <c r="L36" s="218"/>
      <c r="M36" s="218"/>
      <c r="N36" s="218"/>
      <c r="O36" s="218"/>
      <c r="P36" s="218"/>
      <c r="Q36" s="218"/>
      <c r="R36" s="219"/>
      <c r="S36" s="219"/>
      <c r="T36" s="219"/>
      <c r="U36" s="219"/>
      <c r="V36" s="219"/>
      <c r="W36" s="219"/>
      <c r="X36" s="219"/>
      <c r="Y36" s="219"/>
      <c r="Z36" s="220"/>
      <c r="AA36" s="220"/>
      <c r="AB36" s="220"/>
      <c r="AC36" s="220"/>
      <c r="AD36" s="219"/>
      <c r="AE36" s="219"/>
      <c r="AF36" s="219"/>
      <c r="AG36" s="219"/>
      <c r="AH36" s="219"/>
      <c r="AI36" s="219"/>
      <c r="AJ36" s="219"/>
      <c r="AK36" s="219"/>
      <c r="AL36" s="220"/>
      <c r="AM36" s="220"/>
      <c r="AN36" s="220"/>
      <c r="AO36" s="220"/>
      <c r="AP36" s="221"/>
      <c r="AQ36" s="222"/>
      <c r="AR36" s="222"/>
      <c r="AS36" s="222"/>
      <c r="AT36" s="222"/>
      <c r="AU36" s="222"/>
      <c r="AV36" s="222"/>
      <c r="AW36" s="222"/>
      <c r="AX36" s="222"/>
      <c r="AY36" s="221"/>
      <c r="AZ36" s="219"/>
      <c r="BA36" s="219"/>
      <c r="BB36" s="219"/>
      <c r="BC36" s="219"/>
      <c r="BD36" s="221"/>
      <c r="BE36" s="221"/>
      <c r="BF36" s="221"/>
      <c r="BG36" s="221"/>
      <c r="BH36" s="221"/>
      <c r="BI36" s="221"/>
      <c r="BJ36" s="221"/>
      <c r="BK36" s="221"/>
      <c r="BL36" s="221"/>
      <c r="BM36" s="221"/>
      <c r="BN36" s="221"/>
      <c r="BO36" s="221"/>
      <c r="BP36" s="221"/>
      <c r="BQ36" s="221"/>
      <c r="BR36" s="221"/>
      <c r="BS36" s="219"/>
      <c r="BT36" s="219"/>
      <c r="BU36" s="219"/>
      <c r="BV36" s="219"/>
      <c r="BW36" s="219"/>
      <c r="BY36" s="592" t="s">
        <v>291</v>
      </c>
      <c r="BZ36" s="593"/>
      <c r="CA36" s="593"/>
      <c r="CB36" s="593"/>
      <c r="CC36" s="593"/>
      <c r="CD36" s="593"/>
      <c r="CE36" s="593"/>
      <c r="CF36" s="593"/>
      <c r="CG36" s="593"/>
      <c r="CH36" s="593"/>
      <c r="CI36" s="593"/>
      <c r="CJ36" s="593"/>
      <c r="CK36" s="593"/>
      <c r="CL36" s="594"/>
      <c r="CM36" s="595">
        <v>220172228</v>
      </c>
      <c r="CN36" s="602"/>
      <c r="CO36" s="602"/>
      <c r="CP36" s="602"/>
      <c r="CQ36" s="602"/>
      <c r="CR36" s="602"/>
      <c r="CS36" s="602"/>
      <c r="CT36" s="603"/>
      <c r="CU36" s="598">
        <v>29.8</v>
      </c>
      <c r="CV36" s="599"/>
      <c r="CW36" s="599"/>
      <c r="CX36" s="600"/>
      <c r="CY36" s="601">
        <v>186401519</v>
      </c>
      <c r="CZ36" s="602"/>
      <c r="DA36" s="602"/>
      <c r="DB36" s="602"/>
      <c r="DC36" s="602"/>
      <c r="DD36" s="602"/>
      <c r="DE36" s="602"/>
      <c r="DF36" s="603"/>
      <c r="DG36" s="601">
        <v>183549098</v>
      </c>
      <c r="DH36" s="602"/>
      <c r="DI36" s="602"/>
      <c r="DJ36" s="602"/>
      <c r="DK36" s="602"/>
      <c r="DL36" s="602"/>
      <c r="DM36" s="602"/>
      <c r="DN36" s="602"/>
      <c r="DO36" s="602"/>
      <c r="DP36" s="602"/>
      <c r="DQ36" s="603"/>
      <c r="DR36" s="598">
        <v>40.9</v>
      </c>
      <c r="DS36" s="599"/>
      <c r="DT36" s="599"/>
      <c r="DU36" s="599"/>
      <c r="DV36" s="599"/>
      <c r="DW36" s="599"/>
      <c r="DX36" s="632"/>
    </row>
    <row r="37" spans="2:128" ht="11.25" customHeight="1" x14ac:dyDescent="0.2">
      <c r="B37" s="218"/>
      <c r="C37" s="218"/>
      <c r="D37" s="218"/>
      <c r="E37" s="218"/>
      <c r="F37" s="218"/>
      <c r="G37" s="218"/>
      <c r="H37" s="218"/>
      <c r="I37" s="218"/>
      <c r="J37" s="218"/>
      <c r="K37" s="218"/>
      <c r="L37" s="218"/>
      <c r="M37" s="218"/>
      <c r="N37" s="218"/>
      <c r="O37" s="218"/>
      <c r="P37" s="218"/>
      <c r="Q37" s="221"/>
      <c r="R37" s="219"/>
      <c r="S37" s="219"/>
      <c r="T37" s="219"/>
      <c r="U37" s="219"/>
      <c r="V37" s="219"/>
      <c r="W37" s="219"/>
      <c r="X37" s="219"/>
      <c r="Y37" s="219"/>
      <c r="Z37" s="220"/>
      <c r="AA37" s="220"/>
      <c r="AB37" s="220"/>
      <c r="AC37" s="220"/>
      <c r="AD37" s="219"/>
      <c r="AE37" s="219"/>
      <c r="AF37" s="219"/>
      <c r="AG37" s="219"/>
      <c r="AH37" s="219"/>
      <c r="AI37" s="219"/>
      <c r="AJ37" s="219"/>
      <c r="AK37" s="219"/>
      <c r="AL37" s="220"/>
      <c r="AM37" s="220"/>
      <c r="AN37" s="220"/>
      <c r="AO37" s="220"/>
      <c r="AP37" s="667" t="s">
        <v>292</v>
      </c>
      <c r="AQ37" s="668"/>
      <c r="AR37" s="668"/>
      <c r="AS37" s="668"/>
      <c r="AT37" s="668"/>
      <c r="AU37" s="668"/>
      <c r="AV37" s="668"/>
      <c r="AW37" s="668"/>
      <c r="AX37" s="668"/>
      <c r="AY37" s="668"/>
      <c r="AZ37" s="668"/>
      <c r="BA37" s="668"/>
      <c r="BB37" s="668"/>
      <c r="BC37" s="669"/>
      <c r="BD37" s="667" t="s">
        <v>293</v>
      </c>
      <c r="BE37" s="668"/>
      <c r="BF37" s="668"/>
      <c r="BG37" s="668"/>
      <c r="BH37" s="668"/>
      <c r="BI37" s="668"/>
      <c r="BJ37" s="668"/>
      <c r="BK37" s="668"/>
      <c r="BL37" s="668"/>
      <c r="BM37" s="669"/>
      <c r="BN37" s="667" t="s">
        <v>294</v>
      </c>
      <c r="BO37" s="668"/>
      <c r="BP37" s="668"/>
      <c r="BQ37" s="668"/>
      <c r="BR37" s="668"/>
      <c r="BS37" s="668"/>
      <c r="BT37" s="668"/>
      <c r="BU37" s="668"/>
      <c r="BV37" s="668"/>
      <c r="BW37" s="669"/>
      <c r="BY37" s="592" t="s">
        <v>295</v>
      </c>
      <c r="BZ37" s="593"/>
      <c r="CA37" s="593"/>
      <c r="CB37" s="593"/>
      <c r="CC37" s="593"/>
      <c r="CD37" s="593"/>
      <c r="CE37" s="593"/>
      <c r="CF37" s="593"/>
      <c r="CG37" s="593"/>
      <c r="CH37" s="593"/>
      <c r="CI37" s="593"/>
      <c r="CJ37" s="593"/>
      <c r="CK37" s="593"/>
      <c r="CL37" s="594"/>
      <c r="CM37" s="595">
        <v>162798923</v>
      </c>
      <c r="CN37" s="596"/>
      <c r="CO37" s="596"/>
      <c r="CP37" s="596"/>
      <c r="CQ37" s="596"/>
      <c r="CR37" s="596"/>
      <c r="CS37" s="596"/>
      <c r="CT37" s="597"/>
      <c r="CU37" s="598">
        <v>22</v>
      </c>
      <c r="CV37" s="599"/>
      <c r="CW37" s="599"/>
      <c r="CX37" s="600"/>
      <c r="CY37" s="601">
        <v>131032709</v>
      </c>
      <c r="CZ37" s="602"/>
      <c r="DA37" s="602"/>
      <c r="DB37" s="602"/>
      <c r="DC37" s="602"/>
      <c r="DD37" s="602"/>
      <c r="DE37" s="602"/>
      <c r="DF37" s="603"/>
      <c r="DG37" s="601">
        <v>131019872</v>
      </c>
      <c r="DH37" s="602"/>
      <c r="DI37" s="602"/>
      <c r="DJ37" s="602"/>
      <c r="DK37" s="602"/>
      <c r="DL37" s="602"/>
      <c r="DM37" s="602"/>
      <c r="DN37" s="602"/>
      <c r="DO37" s="602"/>
      <c r="DP37" s="602"/>
      <c r="DQ37" s="603"/>
      <c r="DR37" s="598">
        <v>29.2</v>
      </c>
      <c r="DS37" s="599"/>
      <c r="DT37" s="599"/>
      <c r="DU37" s="599"/>
      <c r="DV37" s="599"/>
      <c r="DW37" s="599"/>
      <c r="DX37" s="632"/>
    </row>
    <row r="38" spans="2:128" ht="11.25" customHeight="1" x14ac:dyDescent="0.2">
      <c r="B38" s="218"/>
      <c r="C38" s="218"/>
      <c r="D38" s="218"/>
      <c r="E38" s="218"/>
      <c r="F38" s="218"/>
      <c r="G38" s="218"/>
      <c r="H38" s="218"/>
      <c r="I38" s="218"/>
      <c r="J38" s="218"/>
      <c r="K38" s="218"/>
      <c r="L38" s="218"/>
      <c r="M38" s="218"/>
      <c r="N38" s="218"/>
      <c r="O38" s="218"/>
      <c r="P38" s="218"/>
      <c r="Q38" s="221"/>
      <c r="R38" s="219"/>
      <c r="S38" s="219"/>
      <c r="T38" s="219"/>
      <c r="U38" s="219"/>
      <c r="V38" s="219"/>
      <c r="W38" s="219"/>
      <c r="X38" s="219"/>
      <c r="Y38" s="219"/>
      <c r="Z38" s="220"/>
      <c r="AA38" s="220"/>
      <c r="AB38" s="220"/>
      <c r="AC38" s="220"/>
      <c r="AD38" s="219"/>
      <c r="AE38" s="219"/>
      <c r="AF38" s="219"/>
      <c r="AG38" s="219"/>
      <c r="AH38" s="219"/>
      <c r="AI38" s="219"/>
      <c r="AJ38" s="219"/>
      <c r="AK38" s="219"/>
      <c r="AL38" s="220"/>
      <c r="AM38" s="220"/>
      <c r="AN38" s="220"/>
      <c r="AO38" s="220"/>
      <c r="AP38" s="655" t="s">
        <v>296</v>
      </c>
      <c r="AQ38" s="656"/>
      <c r="AR38" s="656"/>
      <c r="AS38" s="656"/>
      <c r="AT38" s="661" t="s">
        <v>297</v>
      </c>
      <c r="AU38" s="223"/>
      <c r="AV38" s="223"/>
      <c r="AW38" s="223"/>
      <c r="AX38" s="664" t="s">
        <v>155</v>
      </c>
      <c r="AY38" s="665"/>
      <c r="AZ38" s="665"/>
      <c r="BA38" s="665"/>
      <c r="BB38" s="665"/>
      <c r="BC38" s="666"/>
      <c r="BD38" s="670">
        <v>99.5</v>
      </c>
      <c r="BE38" s="671"/>
      <c r="BF38" s="671"/>
      <c r="BG38" s="671"/>
      <c r="BH38" s="671"/>
      <c r="BI38" s="671">
        <v>98.5</v>
      </c>
      <c r="BJ38" s="671"/>
      <c r="BK38" s="671"/>
      <c r="BL38" s="671"/>
      <c r="BM38" s="672"/>
      <c r="BN38" s="670">
        <v>99.4</v>
      </c>
      <c r="BO38" s="671"/>
      <c r="BP38" s="671"/>
      <c r="BQ38" s="671"/>
      <c r="BR38" s="671"/>
      <c r="BS38" s="671">
        <v>98.3</v>
      </c>
      <c r="BT38" s="671"/>
      <c r="BU38" s="671"/>
      <c r="BV38" s="671"/>
      <c r="BW38" s="672"/>
      <c r="BY38" s="592" t="s">
        <v>298</v>
      </c>
      <c r="BZ38" s="593"/>
      <c r="CA38" s="593"/>
      <c r="CB38" s="593"/>
      <c r="CC38" s="593"/>
      <c r="CD38" s="593"/>
      <c r="CE38" s="593"/>
      <c r="CF38" s="593"/>
      <c r="CG38" s="593"/>
      <c r="CH38" s="593"/>
      <c r="CI38" s="593"/>
      <c r="CJ38" s="593"/>
      <c r="CK38" s="593"/>
      <c r="CL38" s="594"/>
      <c r="CM38" s="595">
        <v>16279460</v>
      </c>
      <c r="CN38" s="602"/>
      <c r="CO38" s="602"/>
      <c r="CP38" s="602"/>
      <c r="CQ38" s="602"/>
      <c r="CR38" s="602"/>
      <c r="CS38" s="602"/>
      <c r="CT38" s="603"/>
      <c r="CU38" s="598">
        <v>2.2000000000000002</v>
      </c>
      <c r="CV38" s="599"/>
      <c r="CW38" s="599"/>
      <c r="CX38" s="600"/>
      <c r="CY38" s="601">
        <v>7986282</v>
      </c>
      <c r="CZ38" s="602"/>
      <c r="DA38" s="602"/>
      <c r="DB38" s="602"/>
      <c r="DC38" s="602"/>
      <c r="DD38" s="602"/>
      <c r="DE38" s="602"/>
      <c r="DF38" s="603"/>
      <c r="DG38" s="601">
        <v>7986282</v>
      </c>
      <c r="DH38" s="602"/>
      <c r="DI38" s="602"/>
      <c r="DJ38" s="602"/>
      <c r="DK38" s="602"/>
      <c r="DL38" s="602"/>
      <c r="DM38" s="602"/>
      <c r="DN38" s="602"/>
      <c r="DO38" s="602"/>
      <c r="DP38" s="602"/>
      <c r="DQ38" s="603"/>
      <c r="DR38" s="598">
        <v>1.8</v>
      </c>
      <c r="DS38" s="599"/>
      <c r="DT38" s="599"/>
      <c r="DU38" s="599"/>
      <c r="DV38" s="599"/>
      <c r="DW38" s="599"/>
      <c r="DX38" s="632"/>
    </row>
    <row r="39" spans="2:128" ht="11.25" customHeight="1" x14ac:dyDescent="0.2">
      <c r="AP39" s="657"/>
      <c r="AQ39" s="658"/>
      <c r="AR39" s="658"/>
      <c r="AS39" s="658"/>
      <c r="AT39" s="662"/>
      <c r="AU39" s="212" t="s">
        <v>299</v>
      </c>
      <c r="AV39" s="212"/>
      <c r="AW39" s="212"/>
      <c r="AX39" s="592" t="s">
        <v>300</v>
      </c>
      <c r="AY39" s="593"/>
      <c r="AZ39" s="593"/>
      <c r="BA39" s="593"/>
      <c r="BB39" s="593"/>
      <c r="BC39" s="594"/>
      <c r="BD39" s="653">
        <v>98.8</v>
      </c>
      <c r="BE39" s="634"/>
      <c r="BF39" s="634"/>
      <c r="BG39" s="634"/>
      <c r="BH39" s="634"/>
      <c r="BI39" s="634">
        <v>96.2</v>
      </c>
      <c r="BJ39" s="634"/>
      <c r="BK39" s="634"/>
      <c r="BL39" s="634"/>
      <c r="BM39" s="654"/>
      <c r="BN39" s="653">
        <v>98.7</v>
      </c>
      <c r="BO39" s="634"/>
      <c r="BP39" s="634"/>
      <c r="BQ39" s="634"/>
      <c r="BR39" s="634"/>
      <c r="BS39" s="634">
        <v>95.6</v>
      </c>
      <c r="BT39" s="634"/>
      <c r="BU39" s="634"/>
      <c r="BV39" s="634"/>
      <c r="BW39" s="654"/>
      <c r="BY39" s="592" t="s">
        <v>301</v>
      </c>
      <c r="BZ39" s="593"/>
      <c r="CA39" s="593"/>
      <c r="CB39" s="593"/>
      <c r="CC39" s="593"/>
      <c r="CD39" s="593"/>
      <c r="CE39" s="593"/>
      <c r="CF39" s="593"/>
      <c r="CG39" s="593"/>
      <c r="CH39" s="593"/>
      <c r="CI39" s="593"/>
      <c r="CJ39" s="593"/>
      <c r="CK39" s="593"/>
      <c r="CL39" s="594"/>
      <c r="CM39" s="595">
        <v>100954601</v>
      </c>
      <c r="CN39" s="596"/>
      <c r="CO39" s="596"/>
      <c r="CP39" s="596"/>
      <c r="CQ39" s="596"/>
      <c r="CR39" s="596"/>
      <c r="CS39" s="596"/>
      <c r="CT39" s="597"/>
      <c r="CU39" s="598">
        <v>13.7</v>
      </c>
      <c r="CV39" s="599"/>
      <c r="CW39" s="599"/>
      <c r="CX39" s="600"/>
      <c r="CY39" s="601">
        <v>99896975</v>
      </c>
      <c r="CZ39" s="602"/>
      <c r="DA39" s="602"/>
      <c r="DB39" s="602"/>
      <c r="DC39" s="602"/>
      <c r="DD39" s="602"/>
      <c r="DE39" s="602"/>
      <c r="DF39" s="603"/>
      <c r="DG39" s="601">
        <v>99853103</v>
      </c>
      <c r="DH39" s="602"/>
      <c r="DI39" s="602"/>
      <c r="DJ39" s="602"/>
      <c r="DK39" s="602"/>
      <c r="DL39" s="602"/>
      <c r="DM39" s="602"/>
      <c r="DN39" s="602"/>
      <c r="DO39" s="602"/>
      <c r="DP39" s="602"/>
      <c r="DQ39" s="603"/>
      <c r="DR39" s="598">
        <v>22.3</v>
      </c>
      <c r="DS39" s="599"/>
      <c r="DT39" s="599"/>
      <c r="DU39" s="599"/>
      <c r="DV39" s="599"/>
      <c r="DW39" s="599"/>
      <c r="DX39" s="632"/>
    </row>
    <row r="40" spans="2:128" ht="11.25" customHeight="1" x14ac:dyDescent="0.2">
      <c r="B40" s="212"/>
      <c r="C40" s="212"/>
      <c r="D40" s="212"/>
      <c r="E40" s="212"/>
      <c r="F40" s="212"/>
      <c r="G40" s="212"/>
      <c r="H40" s="212"/>
      <c r="I40" s="212"/>
      <c r="J40" s="212"/>
      <c r="K40" s="212"/>
      <c r="L40" s="212"/>
      <c r="M40" s="212"/>
      <c r="N40" s="212"/>
      <c r="O40" s="212"/>
      <c r="P40" s="212"/>
      <c r="Q40" s="212"/>
      <c r="R40" s="224"/>
      <c r="S40" s="224"/>
      <c r="T40" s="224"/>
      <c r="U40" s="224"/>
      <c r="V40" s="224"/>
      <c r="W40" s="224"/>
      <c r="X40" s="224"/>
      <c r="Y40" s="224"/>
      <c r="Z40" s="224"/>
      <c r="AA40" s="224"/>
      <c r="AB40" s="224"/>
      <c r="AC40" s="224"/>
      <c r="AD40" s="224"/>
      <c r="AE40" s="224"/>
      <c r="AF40" s="224"/>
      <c r="AG40" s="224"/>
      <c r="AH40" s="224"/>
      <c r="AI40" s="224"/>
      <c r="AJ40" s="224"/>
      <c r="AK40" s="224"/>
      <c r="AL40" s="224"/>
      <c r="AM40" s="224"/>
      <c r="AN40" s="224"/>
      <c r="AO40" s="224"/>
      <c r="AP40" s="659"/>
      <c r="AQ40" s="660"/>
      <c r="AR40" s="660"/>
      <c r="AS40" s="660"/>
      <c r="AT40" s="663"/>
      <c r="AU40" s="225"/>
      <c r="AV40" s="225"/>
      <c r="AW40" s="225"/>
      <c r="AX40" s="607" t="s">
        <v>302</v>
      </c>
      <c r="AY40" s="608"/>
      <c r="AZ40" s="608"/>
      <c r="BA40" s="608"/>
      <c r="BB40" s="608"/>
      <c r="BC40" s="609"/>
      <c r="BD40" s="650">
        <v>99.9</v>
      </c>
      <c r="BE40" s="651"/>
      <c r="BF40" s="651"/>
      <c r="BG40" s="651"/>
      <c r="BH40" s="651"/>
      <c r="BI40" s="651">
        <v>99.8</v>
      </c>
      <c r="BJ40" s="651"/>
      <c r="BK40" s="651"/>
      <c r="BL40" s="651"/>
      <c r="BM40" s="652"/>
      <c r="BN40" s="650">
        <v>99.9</v>
      </c>
      <c r="BO40" s="651"/>
      <c r="BP40" s="651"/>
      <c r="BQ40" s="651"/>
      <c r="BR40" s="651"/>
      <c r="BS40" s="651">
        <v>99.8</v>
      </c>
      <c r="BT40" s="651"/>
      <c r="BU40" s="651"/>
      <c r="BV40" s="651"/>
      <c r="BW40" s="652"/>
      <c r="BY40" s="626" t="s">
        <v>303</v>
      </c>
      <c r="BZ40" s="627"/>
      <c r="CA40" s="592" t="s">
        <v>68</v>
      </c>
      <c r="CB40" s="593"/>
      <c r="CC40" s="593"/>
      <c r="CD40" s="593"/>
      <c r="CE40" s="593"/>
      <c r="CF40" s="593"/>
      <c r="CG40" s="593"/>
      <c r="CH40" s="593"/>
      <c r="CI40" s="593"/>
      <c r="CJ40" s="593"/>
      <c r="CK40" s="593"/>
      <c r="CL40" s="594"/>
      <c r="CM40" s="595">
        <v>100952410</v>
      </c>
      <c r="CN40" s="602"/>
      <c r="CO40" s="602"/>
      <c r="CP40" s="602"/>
      <c r="CQ40" s="602"/>
      <c r="CR40" s="602"/>
      <c r="CS40" s="602"/>
      <c r="CT40" s="603"/>
      <c r="CU40" s="598">
        <v>13.7</v>
      </c>
      <c r="CV40" s="599"/>
      <c r="CW40" s="599"/>
      <c r="CX40" s="600"/>
      <c r="CY40" s="601">
        <v>99894784</v>
      </c>
      <c r="CZ40" s="602"/>
      <c r="DA40" s="602"/>
      <c r="DB40" s="602"/>
      <c r="DC40" s="602"/>
      <c r="DD40" s="602"/>
      <c r="DE40" s="602"/>
      <c r="DF40" s="603"/>
      <c r="DG40" s="601">
        <v>99850912</v>
      </c>
      <c r="DH40" s="602"/>
      <c r="DI40" s="602"/>
      <c r="DJ40" s="602"/>
      <c r="DK40" s="602"/>
      <c r="DL40" s="602"/>
      <c r="DM40" s="602"/>
      <c r="DN40" s="602"/>
      <c r="DO40" s="602"/>
      <c r="DP40" s="602"/>
      <c r="DQ40" s="603"/>
      <c r="DR40" s="598">
        <v>22.3</v>
      </c>
      <c r="DS40" s="599"/>
      <c r="DT40" s="599"/>
      <c r="DU40" s="599"/>
      <c r="DV40" s="599"/>
      <c r="DW40" s="599"/>
      <c r="DX40" s="632"/>
    </row>
    <row r="41" spans="2:128" ht="11.25" customHeight="1" x14ac:dyDescent="0.2">
      <c r="B41" s="212"/>
      <c r="C41" s="212"/>
      <c r="D41" s="212"/>
      <c r="E41" s="212"/>
      <c r="F41" s="212"/>
      <c r="G41" s="212"/>
      <c r="H41" s="212"/>
      <c r="I41" s="212"/>
      <c r="J41" s="212"/>
      <c r="K41" s="212"/>
      <c r="L41" s="212"/>
      <c r="M41" s="212"/>
      <c r="N41" s="212"/>
      <c r="O41" s="212"/>
      <c r="P41" s="212"/>
      <c r="Q41" s="212"/>
      <c r="R41" s="224"/>
      <c r="S41" s="224"/>
      <c r="T41" s="224"/>
      <c r="U41" s="224"/>
      <c r="V41" s="224"/>
      <c r="W41" s="224"/>
      <c r="X41" s="224"/>
      <c r="Y41" s="224"/>
      <c r="Z41" s="224"/>
      <c r="AA41" s="224"/>
      <c r="AB41" s="224"/>
      <c r="AC41" s="224"/>
      <c r="AD41" s="224"/>
      <c r="AE41" s="224"/>
      <c r="AF41" s="224"/>
      <c r="AG41" s="224"/>
      <c r="AH41" s="224"/>
      <c r="AI41" s="224"/>
      <c r="AJ41" s="224"/>
      <c r="AK41" s="224"/>
      <c r="AL41" s="224"/>
      <c r="AM41" s="224"/>
      <c r="AN41" s="224"/>
      <c r="AO41" s="224"/>
      <c r="AP41" s="643" t="s">
        <v>304</v>
      </c>
      <c r="AQ41" s="644"/>
      <c r="AR41" s="644"/>
      <c r="AS41" s="644"/>
      <c r="AT41" s="644"/>
      <c r="AU41" s="644"/>
      <c r="AV41" s="644"/>
      <c r="AW41" s="645"/>
      <c r="AX41" s="646" t="s">
        <v>305</v>
      </c>
      <c r="AY41" s="646"/>
      <c r="AZ41" s="646"/>
      <c r="BA41" s="646"/>
      <c r="BB41" s="646"/>
      <c r="BC41" s="646"/>
      <c r="BD41" s="647">
        <v>1633991</v>
      </c>
      <c r="BE41" s="648"/>
      <c r="BF41" s="648"/>
      <c r="BG41" s="648"/>
      <c r="BH41" s="648"/>
      <c r="BI41" s="648"/>
      <c r="BJ41" s="648"/>
      <c r="BK41" s="648"/>
      <c r="BL41" s="648"/>
      <c r="BM41" s="649"/>
      <c r="BN41" s="647" t="s">
        <v>306</v>
      </c>
      <c r="BO41" s="648"/>
      <c r="BP41" s="648"/>
      <c r="BQ41" s="648"/>
      <c r="BR41" s="648"/>
      <c r="BS41" s="648"/>
      <c r="BT41" s="648"/>
      <c r="BU41" s="648"/>
      <c r="BV41" s="648"/>
      <c r="BW41" s="649"/>
      <c r="BY41" s="628"/>
      <c r="BZ41" s="629"/>
      <c r="CA41" s="592" t="s">
        <v>307</v>
      </c>
      <c r="CB41" s="593"/>
      <c r="CC41" s="593"/>
      <c r="CD41" s="593"/>
      <c r="CE41" s="593"/>
      <c r="CF41" s="593"/>
      <c r="CG41" s="593"/>
      <c r="CH41" s="593"/>
      <c r="CI41" s="593"/>
      <c r="CJ41" s="593"/>
      <c r="CK41" s="593"/>
      <c r="CL41" s="594"/>
      <c r="CM41" s="595">
        <v>93829614</v>
      </c>
      <c r="CN41" s="596"/>
      <c r="CO41" s="596"/>
      <c r="CP41" s="596"/>
      <c r="CQ41" s="596"/>
      <c r="CR41" s="596"/>
      <c r="CS41" s="596"/>
      <c r="CT41" s="597"/>
      <c r="CU41" s="598">
        <v>12.7</v>
      </c>
      <c r="CV41" s="599"/>
      <c r="CW41" s="599"/>
      <c r="CX41" s="600"/>
      <c r="CY41" s="601">
        <v>92772450</v>
      </c>
      <c r="CZ41" s="602"/>
      <c r="DA41" s="602"/>
      <c r="DB41" s="602"/>
      <c r="DC41" s="602"/>
      <c r="DD41" s="602"/>
      <c r="DE41" s="602"/>
      <c r="DF41" s="603"/>
      <c r="DG41" s="601">
        <v>92728578</v>
      </c>
      <c r="DH41" s="602"/>
      <c r="DI41" s="602"/>
      <c r="DJ41" s="602"/>
      <c r="DK41" s="602"/>
      <c r="DL41" s="602"/>
      <c r="DM41" s="602"/>
      <c r="DN41" s="602"/>
      <c r="DO41" s="602"/>
      <c r="DP41" s="602"/>
      <c r="DQ41" s="603"/>
      <c r="DR41" s="598">
        <v>20.7</v>
      </c>
      <c r="DS41" s="599"/>
      <c r="DT41" s="599"/>
      <c r="DU41" s="599"/>
      <c r="DV41" s="599"/>
      <c r="DW41" s="599"/>
      <c r="DX41" s="632"/>
    </row>
    <row r="42" spans="2:128" ht="11.25" customHeight="1" x14ac:dyDescent="0.2">
      <c r="B42" s="218"/>
      <c r="C42" s="218"/>
      <c r="D42" s="218"/>
      <c r="E42" s="218"/>
      <c r="F42" s="218"/>
      <c r="G42" s="218"/>
      <c r="H42" s="218"/>
      <c r="I42" s="218"/>
      <c r="J42" s="218"/>
      <c r="K42" s="218"/>
      <c r="L42" s="218"/>
      <c r="M42" s="218"/>
      <c r="N42" s="218"/>
      <c r="O42" s="218"/>
      <c r="P42" s="218"/>
      <c r="Q42" s="221"/>
      <c r="R42" s="219"/>
      <c r="S42" s="219"/>
      <c r="T42" s="219"/>
      <c r="U42" s="219"/>
      <c r="V42" s="219"/>
      <c r="W42" s="219"/>
      <c r="X42" s="219"/>
      <c r="Y42" s="219"/>
      <c r="Z42" s="220"/>
      <c r="AA42" s="220"/>
      <c r="AB42" s="220"/>
      <c r="AC42" s="220"/>
      <c r="AD42" s="219"/>
      <c r="AE42" s="219"/>
      <c r="AF42" s="219"/>
      <c r="AG42" s="219"/>
      <c r="AH42" s="219"/>
      <c r="AI42" s="219"/>
      <c r="AJ42" s="219"/>
      <c r="AK42" s="219"/>
      <c r="AL42" s="220"/>
      <c r="AM42" s="220"/>
      <c r="AN42" s="220"/>
      <c r="AO42" s="220"/>
      <c r="AP42" s="636" t="s">
        <v>308</v>
      </c>
      <c r="AQ42" s="637"/>
      <c r="AR42" s="637"/>
      <c r="AS42" s="637"/>
      <c r="AT42" s="637"/>
      <c r="AU42" s="637"/>
      <c r="AV42" s="637"/>
      <c r="AW42" s="638"/>
      <c r="AX42" s="639" t="s">
        <v>309</v>
      </c>
      <c r="AY42" s="639"/>
      <c r="AZ42" s="639"/>
      <c r="BA42" s="639"/>
      <c r="BB42" s="639"/>
      <c r="BC42" s="639"/>
      <c r="BD42" s="640">
        <v>1633991</v>
      </c>
      <c r="BE42" s="641"/>
      <c r="BF42" s="641"/>
      <c r="BG42" s="641"/>
      <c r="BH42" s="641"/>
      <c r="BI42" s="641"/>
      <c r="BJ42" s="641"/>
      <c r="BK42" s="641"/>
      <c r="BL42" s="641"/>
      <c r="BM42" s="642"/>
      <c r="BN42" s="640" t="s">
        <v>306</v>
      </c>
      <c r="BO42" s="641"/>
      <c r="BP42" s="641"/>
      <c r="BQ42" s="641"/>
      <c r="BR42" s="641"/>
      <c r="BS42" s="641"/>
      <c r="BT42" s="641"/>
      <c r="BU42" s="641"/>
      <c r="BV42" s="641"/>
      <c r="BW42" s="642"/>
      <c r="BY42" s="628"/>
      <c r="BZ42" s="629"/>
      <c r="CA42" s="592" t="s">
        <v>310</v>
      </c>
      <c r="CB42" s="593"/>
      <c r="CC42" s="593"/>
      <c r="CD42" s="593"/>
      <c r="CE42" s="593"/>
      <c r="CF42" s="593"/>
      <c r="CG42" s="593"/>
      <c r="CH42" s="593"/>
      <c r="CI42" s="593"/>
      <c r="CJ42" s="593"/>
      <c r="CK42" s="593"/>
      <c r="CL42" s="594"/>
      <c r="CM42" s="595">
        <v>7122796</v>
      </c>
      <c r="CN42" s="602"/>
      <c r="CO42" s="602"/>
      <c r="CP42" s="602"/>
      <c r="CQ42" s="602"/>
      <c r="CR42" s="602"/>
      <c r="CS42" s="602"/>
      <c r="CT42" s="603"/>
      <c r="CU42" s="598">
        <v>1</v>
      </c>
      <c r="CV42" s="599"/>
      <c r="CW42" s="599"/>
      <c r="CX42" s="600"/>
      <c r="CY42" s="601">
        <v>7122334</v>
      </c>
      <c r="CZ42" s="602"/>
      <c r="DA42" s="602"/>
      <c r="DB42" s="602"/>
      <c r="DC42" s="602"/>
      <c r="DD42" s="602"/>
      <c r="DE42" s="602"/>
      <c r="DF42" s="603"/>
      <c r="DG42" s="601">
        <v>7122334</v>
      </c>
      <c r="DH42" s="602"/>
      <c r="DI42" s="602"/>
      <c r="DJ42" s="602"/>
      <c r="DK42" s="602"/>
      <c r="DL42" s="602"/>
      <c r="DM42" s="602"/>
      <c r="DN42" s="602"/>
      <c r="DO42" s="602"/>
      <c r="DP42" s="602"/>
      <c r="DQ42" s="603"/>
      <c r="DR42" s="598">
        <v>1.6</v>
      </c>
      <c r="DS42" s="599"/>
      <c r="DT42" s="599"/>
      <c r="DU42" s="599"/>
      <c r="DV42" s="599"/>
      <c r="DW42" s="599"/>
      <c r="DX42" s="632"/>
    </row>
    <row r="43" spans="2:128" ht="11.25" customHeight="1" x14ac:dyDescent="0.2">
      <c r="B43" s="212"/>
      <c r="C43" s="212"/>
      <c r="D43" s="212"/>
      <c r="E43" s="212"/>
      <c r="F43" s="212"/>
      <c r="G43" s="212"/>
      <c r="H43" s="212"/>
      <c r="I43" s="212"/>
      <c r="J43" s="212"/>
      <c r="K43" s="212"/>
      <c r="L43" s="212"/>
      <c r="M43" s="212"/>
      <c r="N43" s="212"/>
      <c r="O43" s="212"/>
      <c r="P43" s="212"/>
      <c r="Q43" s="212"/>
      <c r="R43" s="224"/>
      <c r="S43" s="224"/>
      <c r="T43" s="224"/>
      <c r="U43" s="224"/>
      <c r="V43" s="224"/>
      <c r="W43" s="224"/>
      <c r="X43" s="224"/>
      <c r="Y43" s="224"/>
      <c r="Z43" s="224"/>
      <c r="AA43" s="224"/>
      <c r="AB43" s="224"/>
      <c r="AC43" s="224"/>
      <c r="AD43" s="224"/>
      <c r="AE43" s="224"/>
      <c r="AF43" s="224"/>
      <c r="AG43" s="224"/>
      <c r="AH43" s="224"/>
      <c r="AI43" s="224"/>
      <c r="AJ43" s="224"/>
      <c r="AK43" s="224"/>
      <c r="AL43" s="224"/>
      <c r="AM43" s="224"/>
      <c r="AN43" s="224"/>
      <c r="AO43" s="224"/>
      <c r="AP43" s="635"/>
      <c r="AQ43" s="635"/>
      <c r="AR43" s="635"/>
      <c r="AS43" s="635"/>
      <c r="AT43" s="218"/>
      <c r="AU43" s="218"/>
      <c r="AV43" s="218"/>
      <c r="AW43" s="218"/>
      <c r="AX43" s="218"/>
      <c r="AY43" s="218"/>
      <c r="AZ43" s="218"/>
      <c r="BA43" s="218"/>
      <c r="BB43" s="218"/>
      <c r="BC43" s="218"/>
      <c r="BD43" s="634"/>
      <c r="BE43" s="634"/>
      <c r="BF43" s="634"/>
      <c r="BG43" s="634"/>
      <c r="BH43" s="634"/>
      <c r="BI43" s="634"/>
      <c r="BJ43" s="634"/>
      <c r="BK43" s="634"/>
      <c r="BL43" s="634"/>
      <c r="BM43" s="634"/>
      <c r="BN43" s="634"/>
      <c r="BO43" s="634"/>
      <c r="BP43" s="634"/>
      <c r="BQ43" s="634"/>
      <c r="BR43" s="634"/>
      <c r="BS43" s="634"/>
      <c r="BT43" s="634"/>
      <c r="BU43" s="634"/>
      <c r="BV43" s="634"/>
      <c r="BW43" s="634"/>
      <c r="BY43" s="630"/>
      <c r="BZ43" s="631"/>
      <c r="CA43" s="592" t="s">
        <v>311</v>
      </c>
      <c r="CB43" s="593"/>
      <c r="CC43" s="593"/>
      <c r="CD43" s="593"/>
      <c r="CE43" s="593"/>
      <c r="CF43" s="593"/>
      <c r="CG43" s="593"/>
      <c r="CH43" s="593"/>
      <c r="CI43" s="593"/>
      <c r="CJ43" s="593"/>
      <c r="CK43" s="593"/>
      <c r="CL43" s="594"/>
      <c r="CM43" s="595">
        <v>2191</v>
      </c>
      <c r="CN43" s="596"/>
      <c r="CO43" s="596"/>
      <c r="CP43" s="596"/>
      <c r="CQ43" s="596"/>
      <c r="CR43" s="596"/>
      <c r="CS43" s="596"/>
      <c r="CT43" s="597"/>
      <c r="CU43" s="598">
        <v>0</v>
      </c>
      <c r="CV43" s="599"/>
      <c r="CW43" s="599"/>
      <c r="CX43" s="600"/>
      <c r="CY43" s="601">
        <v>2191</v>
      </c>
      <c r="CZ43" s="602"/>
      <c r="DA43" s="602"/>
      <c r="DB43" s="602"/>
      <c r="DC43" s="602"/>
      <c r="DD43" s="602"/>
      <c r="DE43" s="602"/>
      <c r="DF43" s="603"/>
      <c r="DG43" s="601">
        <v>2191</v>
      </c>
      <c r="DH43" s="602"/>
      <c r="DI43" s="602"/>
      <c r="DJ43" s="602"/>
      <c r="DK43" s="602"/>
      <c r="DL43" s="602"/>
      <c r="DM43" s="602"/>
      <c r="DN43" s="602"/>
      <c r="DO43" s="602"/>
      <c r="DP43" s="602"/>
      <c r="DQ43" s="603"/>
      <c r="DR43" s="598">
        <v>0</v>
      </c>
      <c r="DS43" s="599"/>
      <c r="DT43" s="599"/>
      <c r="DU43" s="599"/>
      <c r="DV43" s="599"/>
      <c r="DW43" s="599"/>
      <c r="DX43" s="632"/>
    </row>
    <row r="44" spans="2:128" ht="11.25" customHeight="1" x14ac:dyDescent="0.2">
      <c r="B44" s="226"/>
      <c r="C44" s="212"/>
      <c r="D44" s="212"/>
      <c r="E44" s="212"/>
      <c r="F44" s="212"/>
      <c r="G44" s="212"/>
      <c r="H44" s="212"/>
      <c r="I44" s="212"/>
      <c r="J44" s="212"/>
      <c r="K44" s="212"/>
      <c r="L44" s="212"/>
      <c r="M44" s="212"/>
      <c r="N44" s="212"/>
      <c r="O44" s="212"/>
      <c r="P44" s="212"/>
      <c r="Q44" s="212"/>
      <c r="R44" s="224"/>
      <c r="S44" s="224"/>
      <c r="T44" s="224"/>
      <c r="U44" s="224"/>
      <c r="V44" s="224"/>
      <c r="W44" s="224"/>
      <c r="X44" s="224"/>
      <c r="Y44" s="224"/>
      <c r="Z44" s="224"/>
      <c r="AA44" s="224"/>
      <c r="AB44" s="224"/>
      <c r="AC44" s="224"/>
      <c r="AD44" s="224"/>
      <c r="AE44" s="224"/>
      <c r="AF44" s="224"/>
      <c r="AG44" s="224"/>
      <c r="AH44" s="224"/>
      <c r="AI44" s="224"/>
      <c r="AJ44" s="224"/>
      <c r="AK44" s="224"/>
      <c r="AL44" s="224"/>
      <c r="AM44" s="224"/>
      <c r="AN44" s="224"/>
      <c r="AO44" s="224"/>
      <c r="AP44" s="635"/>
      <c r="AQ44" s="635"/>
      <c r="AR44" s="635"/>
      <c r="AS44" s="635"/>
      <c r="AT44" s="218"/>
      <c r="AU44" s="218"/>
      <c r="AV44" s="218"/>
      <c r="AW44" s="218"/>
      <c r="AX44" s="218"/>
      <c r="AY44" s="218"/>
      <c r="AZ44" s="218"/>
      <c r="BA44" s="218"/>
      <c r="BB44" s="218"/>
      <c r="BC44" s="218"/>
      <c r="BD44" s="634"/>
      <c r="BE44" s="634"/>
      <c r="BF44" s="634"/>
      <c r="BG44" s="634"/>
      <c r="BH44" s="634"/>
      <c r="BI44" s="634"/>
      <c r="BJ44" s="634"/>
      <c r="BK44" s="634"/>
      <c r="BL44" s="634"/>
      <c r="BM44" s="634"/>
      <c r="BN44" s="634"/>
      <c r="BO44" s="634"/>
      <c r="BP44" s="634"/>
      <c r="BQ44" s="634"/>
      <c r="BR44" s="634"/>
      <c r="BS44" s="634"/>
      <c r="BT44" s="634"/>
      <c r="BU44" s="634"/>
      <c r="BV44" s="634"/>
      <c r="BW44" s="634"/>
      <c r="BY44" s="592" t="s">
        <v>312</v>
      </c>
      <c r="BZ44" s="593"/>
      <c r="CA44" s="593"/>
      <c r="CB44" s="593"/>
      <c r="CC44" s="593"/>
      <c r="CD44" s="593"/>
      <c r="CE44" s="593"/>
      <c r="CF44" s="593"/>
      <c r="CG44" s="593"/>
      <c r="CH44" s="593"/>
      <c r="CI44" s="593"/>
      <c r="CJ44" s="593"/>
      <c r="CK44" s="593"/>
      <c r="CL44" s="594"/>
      <c r="CM44" s="595">
        <v>280740412</v>
      </c>
      <c r="CN44" s="602"/>
      <c r="CO44" s="602"/>
      <c r="CP44" s="602"/>
      <c r="CQ44" s="602"/>
      <c r="CR44" s="602"/>
      <c r="CS44" s="602"/>
      <c r="CT44" s="603"/>
      <c r="CU44" s="598">
        <v>38</v>
      </c>
      <c r="CV44" s="599"/>
      <c r="CW44" s="599"/>
      <c r="CX44" s="600"/>
      <c r="CY44" s="601">
        <v>197578380</v>
      </c>
      <c r="CZ44" s="602"/>
      <c r="DA44" s="602"/>
      <c r="DB44" s="602"/>
      <c r="DC44" s="602"/>
      <c r="DD44" s="602"/>
      <c r="DE44" s="602"/>
      <c r="DF44" s="603"/>
      <c r="DG44" s="601">
        <v>133261166</v>
      </c>
      <c r="DH44" s="602"/>
      <c r="DI44" s="602"/>
      <c r="DJ44" s="602"/>
      <c r="DK44" s="602"/>
      <c r="DL44" s="602"/>
      <c r="DM44" s="602"/>
      <c r="DN44" s="602"/>
      <c r="DO44" s="602"/>
      <c r="DP44" s="602"/>
      <c r="DQ44" s="603"/>
      <c r="DR44" s="598">
        <v>29.7</v>
      </c>
      <c r="DS44" s="599"/>
      <c r="DT44" s="599"/>
      <c r="DU44" s="599"/>
      <c r="DV44" s="599"/>
      <c r="DW44" s="599"/>
      <c r="DX44" s="632"/>
    </row>
    <row r="45" spans="2:128" ht="11.25" customHeight="1" x14ac:dyDescent="0.2">
      <c r="B45" s="212" t="s">
        <v>313</v>
      </c>
      <c r="C45" s="212"/>
      <c r="F45" s="218"/>
      <c r="G45" s="218"/>
      <c r="H45" s="218"/>
      <c r="I45" s="218"/>
      <c r="J45" s="218"/>
      <c r="K45" s="218"/>
      <c r="L45" s="218"/>
      <c r="M45" s="218"/>
      <c r="N45" s="218"/>
      <c r="O45" s="218"/>
      <c r="P45" s="218"/>
      <c r="Q45" s="218"/>
      <c r="R45" s="219"/>
      <c r="S45" s="219"/>
      <c r="T45" s="219"/>
      <c r="U45" s="219"/>
      <c r="V45" s="219"/>
      <c r="W45" s="219"/>
      <c r="X45" s="219"/>
      <c r="Y45" s="219"/>
      <c r="Z45" s="220"/>
      <c r="AA45" s="220"/>
      <c r="AB45" s="220"/>
      <c r="AC45" s="220"/>
      <c r="AD45" s="219"/>
      <c r="AE45" s="219"/>
      <c r="AF45" s="219"/>
      <c r="AG45" s="219"/>
      <c r="AH45" s="219"/>
      <c r="AI45" s="219"/>
      <c r="AJ45" s="219"/>
      <c r="AK45" s="219"/>
      <c r="AL45" s="220"/>
      <c r="AM45" s="220"/>
      <c r="AN45" s="220"/>
      <c r="AO45" s="220"/>
      <c r="AP45" s="221"/>
      <c r="AQ45" s="222"/>
      <c r="AR45" s="222"/>
      <c r="AS45" s="222"/>
      <c r="AT45" s="222"/>
      <c r="AU45" s="222"/>
      <c r="AV45" s="222"/>
      <c r="AW45" s="222"/>
      <c r="AX45" s="222"/>
      <c r="AY45" s="221"/>
      <c r="AZ45" s="219"/>
      <c r="BA45" s="219"/>
      <c r="BB45" s="219"/>
      <c r="BC45" s="219"/>
      <c r="BD45" s="221"/>
      <c r="BE45" s="221"/>
      <c r="BF45" s="221"/>
      <c r="BG45" s="221"/>
      <c r="BH45" s="221"/>
      <c r="BI45" s="221"/>
      <c r="BJ45" s="221"/>
      <c r="BK45" s="221"/>
      <c r="BL45" s="221"/>
      <c r="BM45" s="221"/>
      <c r="BN45" s="221"/>
      <c r="BO45" s="221"/>
      <c r="BP45" s="221"/>
      <c r="BQ45" s="221"/>
      <c r="BR45" s="221"/>
      <c r="BS45" s="219"/>
      <c r="BT45" s="219"/>
      <c r="BU45" s="219"/>
      <c r="BV45" s="219"/>
      <c r="BW45" s="219"/>
      <c r="BY45" s="592" t="s">
        <v>314</v>
      </c>
      <c r="BZ45" s="593"/>
      <c r="CA45" s="593"/>
      <c r="CB45" s="593"/>
      <c r="CC45" s="593"/>
      <c r="CD45" s="593"/>
      <c r="CE45" s="593"/>
      <c r="CF45" s="593"/>
      <c r="CG45" s="593"/>
      <c r="CH45" s="593"/>
      <c r="CI45" s="593"/>
      <c r="CJ45" s="593"/>
      <c r="CK45" s="593"/>
      <c r="CL45" s="594"/>
      <c r="CM45" s="595">
        <v>23455833</v>
      </c>
      <c r="CN45" s="596"/>
      <c r="CO45" s="596"/>
      <c r="CP45" s="596"/>
      <c r="CQ45" s="596"/>
      <c r="CR45" s="596"/>
      <c r="CS45" s="596"/>
      <c r="CT45" s="597"/>
      <c r="CU45" s="598">
        <v>3.2</v>
      </c>
      <c r="CV45" s="599"/>
      <c r="CW45" s="599"/>
      <c r="CX45" s="600"/>
      <c r="CY45" s="601">
        <v>17869698</v>
      </c>
      <c r="CZ45" s="602"/>
      <c r="DA45" s="602"/>
      <c r="DB45" s="602"/>
      <c r="DC45" s="602"/>
      <c r="DD45" s="602"/>
      <c r="DE45" s="602"/>
      <c r="DF45" s="603"/>
      <c r="DG45" s="601">
        <v>17082762</v>
      </c>
      <c r="DH45" s="602"/>
      <c r="DI45" s="602"/>
      <c r="DJ45" s="602"/>
      <c r="DK45" s="602"/>
      <c r="DL45" s="602"/>
      <c r="DM45" s="602"/>
      <c r="DN45" s="602"/>
      <c r="DO45" s="602"/>
      <c r="DP45" s="602"/>
      <c r="DQ45" s="603"/>
      <c r="DR45" s="598">
        <v>3.8</v>
      </c>
      <c r="DS45" s="599"/>
      <c r="DT45" s="599"/>
      <c r="DU45" s="599"/>
      <c r="DV45" s="599"/>
      <c r="DW45" s="599"/>
      <c r="DX45" s="632"/>
    </row>
    <row r="46" spans="2:128" ht="11.25" customHeight="1" x14ac:dyDescent="0.2">
      <c r="B46" s="226" t="s">
        <v>315</v>
      </c>
      <c r="C46" s="212"/>
      <c r="D46" s="218"/>
      <c r="E46" s="218"/>
      <c r="F46" s="218"/>
      <c r="G46" s="218"/>
      <c r="H46" s="218"/>
      <c r="I46" s="218"/>
      <c r="J46" s="218"/>
      <c r="K46" s="218"/>
      <c r="L46" s="218"/>
      <c r="M46" s="218"/>
      <c r="N46" s="218"/>
      <c r="O46" s="218"/>
      <c r="P46" s="218"/>
      <c r="Q46" s="218"/>
      <c r="R46" s="219"/>
      <c r="S46" s="219"/>
      <c r="T46" s="219"/>
      <c r="U46" s="219"/>
      <c r="V46" s="219"/>
      <c r="W46" s="219"/>
      <c r="X46" s="219"/>
      <c r="Y46" s="219"/>
      <c r="Z46" s="220"/>
      <c r="AA46" s="220"/>
      <c r="AB46" s="220"/>
      <c r="AC46" s="220"/>
      <c r="AD46" s="219"/>
      <c r="AE46" s="219"/>
      <c r="AF46" s="219"/>
      <c r="AG46" s="219"/>
      <c r="AH46" s="219"/>
      <c r="AI46" s="219"/>
      <c r="AJ46" s="219"/>
      <c r="AK46" s="219"/>
      <c r="AL46" s="220"/>
      <c r="AM46" s="220"/>
      <c r="AN46" s="220"/>
      <c r="AO46" s="220"/>
      <c r="AP46" s="221"/>
      <c r="AQ46" s="222"/>
      <c r="AR46" s="222"/>
      <c r="AS46" s="222"/>
      <c r="AT46" s="222"/>
      <c r="AU46" s="222"/>
      <c r="AV46" s="222"/>
      <c r="AW46" s="222"/>
      <c r="AX46" s="222"/>
      <c r="AY46" s="221"/>
      <c r="AZ46" s="219"/>
      <c r="BA46" s="219"/>
      <c r="BB46" s="219"/>
      <c r="BC46" s="219"/>
      <c r="BD46" s="221"/>
      <c r="BE46" s="221"/>
      <c r="BF46" s="221"/>
      <c r="BG46" s="221"/>
      <c r="BH46" s="221"/>
      <c r="BI46" s="221"/>
      <c r="BJ46" s="221"/>
      <c r="BK46" s="221"/>
      <c r="BL46" s="221"/>
      <c r="BM46" s="221"/>
      <c r="BN46" s="221"/>
      <c r="BO46" s="221"/>
      <c r="BP46" s="221"/>
      <c r="BQ46" s="221"/>
      <c r="BR46" s="221"/>
      <c r="BS46" s="219"/>
      <c r="BT46" s="219"/>
      <c r="BU46" s="219"/>
      <c r="BV46" s="219"/>
      <c r="BW46" s="219"/>
      <c r="BY46" s="592" t="s">
        <v>316</v>
      </c>
      <c r="BZ46" s="593"/>
      <c r="CA46" s="593"/>
      <c r="CB46" s="593"/>
      <c r="CC46" s="593"/>
      <c r="CD46" s="593"/>
      <c r="CE46" s="593"/>
      <c r="CF46" s="593"/>
      <c r="CG46" s="593"/>
      <c r="CH46" s="593"/>
      <c r="CI46" s="593"/>
      <c r="CJ46" s="593"/>
      <c r="CK46" s="593"/>
      <c r="CL46" s="594"/>
      <c r="CM46" s="595">
        <v>7228430</v>
      </c>
      <c r="CN46" s="602"/>
      <c r="CO46" s="602"/>
      <c r="CP46" s="602"/>
      <c r="CQ46" s="602"/>
      <c r="CR46" s="602"/>
      <c r="CS46" s="602"/>
      <c r="CT46" s="603"/>
      <c r="CU46" s="598">
        <v>1</v>
      </c>
      <c r="CV46" s="599"/>
      <c r="CW46" s="599"/>
      <c r="CX46" s="600"/>
      <c r="CY46" s="601">
        <v>6111484</v>
      </c>
      <c r="CZ46" s="602"/>
      <c r="DA46" s="602"/>
      <c r="DB46" s="602"/>
      <c r="DC46" s="602"/>
      <c r="DD46" s="602"/>
      <c r="DE46" s="602"/>
      <c r="DF46" s="603"/>
      <c r="DG46" s="601">
        <v>6083662</v>
      </c>
      <c r="DH46" s="602"/>
      <c r="DI46" s="602"/>
      <c r="DJ46" s="602"/>
      <c r="DK46" s="602"/>
      <c r="DL46" s="602"/>
      <c r="DM46" s="602"/>
      <c r="DN46" s="602"/>
      <c r="DO46" s="602"/>
      <c r="DP46" s="602"/>
      <c r="DQ46" s="603"/>
      <c r="DR46" s="598">
        <v>1.4</v>
      </c>
      <c r="DS46" s="599"/>
      <c r="DT46" s="599"/>
      <c r="DU46" s="599"/>
      <c r="DV46" s="599"/>
      <c r="DW46" s="599"/>
      <c r="DX46" s="632"/>
    </row>
    <row r="47" spans="2:128" ht="11.25" customHeight="1" x14ac:dyDescent="0.2">
      <c r="B47" s="227" t="s">
        <v>317</v>
      </c>
      <c r="D47" s="218"/>
      <c r="E47" s="218"/>
      <c r="F47" s="218"/>
      <c r="G47" s="218"/>
      <c r="H47" s="218"/>
      <c r="I47" s="218"/>
      <c r="J47" s="218"/>
      <c r="K47" s="218"/>
      <c r="L47" s="218"/>
      <c r="M47" s="218"/>
      <c r="N47" s="218"/>
      <c r="O47" s="218"/>
      <c r="P47" s="218"/>
      <c r="Q47" s="218"/>
      <c r="R47" s="219"/>
      <c r="S47" s="219"/>
      <c r="T47" s="219"/>
      <c r="U47" s="219"/>
      <c r="V47" s="219"/>
      <c r="W47" s="219"/>
      <c r="X47" s="219"/>
      <c r="Y47" s="219"/>
      <c r="Z47" s="220"/>
      <c r="AA47" s="220"/>
      <c r="AB47" s="220"/>
      <c r="AC47" s="220"/>
      <c r="AD47" s="219"/>
      <c r="AE47" s="219"/>
      <c r="AF47" s="219"/>
      <c r="AG47" s="219"/>
      <c r="AH47" s="219"/>
      <c r="AI47" s="219"/>
      <c r="AJ47" s="219"/>
      <c r="AK47" s="219"/>
      <c r="AL47" s="220"/>
      <c r="AM47" s="220"/>
      <c r="AN47" s="220"/>
      <c r="AO47" s="220"/>
      <c r="AP47" s="221"/>
      <c r="AQ47" s="222"/>
      <c r="AR47" s="222"/>
      <c r="AS47" s="222"/>
      <c r="AT47" s="222"/>
      <c r="AU47" s="222"/>
      <c r="AV47" s="222"/>
      <c r="AW47" s="222"/>
      <c r="AX47" s="222"/>
      <c r="AY47" s="221"/>
      <c r="AZ47" s="219"/>
      <c r="BA47" s="219"/>
      <c r="BB47" s="219"/>
      <c r="BC47" s="219"/>
      <c r="BD47" s="221"/>
      <c r="BE47" s="221"/>
      <c r="BF47" s="221"/>
      <c r="BG47" s="221"/>
      <c r="BH47" s="221"/>
      <c r="BI47" s="221"/>
      <c r="BJ47" s="221"/>
      <c r="BK47" s="221"/>
      <c r="BL47" s="221"/>
      <c r="BM47" s="221"/>
      <c r="BN47" s="221"/>
      <c r="BO47" s="221"/>
      <c r="BP47" s="221"/>
      <c r="BQ47" s="221"/>
      <c r="BR47" s="221"/>
      <c r="BS47" s="219"/>
      <c r="BT47" s="219"/>
      <c r="BU47" s="219"/>
      <c r="BV47" s="219"/>
      <c r="BW47" s="219"/>
      <c r="BY47" s="592" t="s">
        <v>318</v>
      </c>
      <c r="BZ47" s="593"/>
      <c r="CA47" s="593"/>
      <c r="CB47" s="593"/>
      <c r="CC47" s="593"/>
      <c r="CD47" s="593"/>
      <c r="CE47" s="593"/>
      <c r="CF47" s="593"/>
      <c r="CG47" s="593"/>
      <c r="CH47" s="593"/>
      <c r="CI47" s="593"/>
      <c r="CJ47" s="593"/>
      <c r="CK47" s="593"/>
      <c r="CL47" s="594"/>
      <c r="CM47" s="595">
        <v>165684665</v>
      </c>
      <c r="CN47" s="596"/>
      <c r="CO47" s="596"/>
      <c r="CP47" s="596"/>
      <c r="CQ47" s="596"/>
      <c r="CR47" s="596"/>
      <c r="CS47" s="596"/>
      <c r="CT47" s="597"/>
      <c r="CU47" s="598">
        <v>22.4</v>
      </c>
      <c r="CV47" s="599"/>
      <c r="CW47" s="599"/>
      <c r="CX47" s="600"/>
      <c r="CY47" s="601">
        <v>152437268</v>
      </c>
      <c r="CZ47" s="602"/>
      <c r="DA47" s="602"/>
      <c r="DB47" s="602"/>
      <c r="DC47" s="602"/>
      <c r="DD47" s="602"/>
      <c r="DE47" s="602"/>
      <c r="DF47" s="603"/>
      <c r="DG47" s="601">
        <v>98173933</v>
      </c>
      <c r="DH47" s="602"/>
      <c r="DI47" s="602"/>
      <c r="DJ47" s="602"/>
      <c r="DK47" s="602"/>
      <c r="DL47" s="602"/>
      <c r="DM47" s="602"/>
      <c r="DN47" s="602"/>
      <c r="DO47" s="602"/>
      <c r="DP47" s="602"/>
      <c r="DQ47" s="603"/>
      <c r="DR47" s="598">
        <v>21.9</v>
      </c>
      <c r="DS47" s="599"/>
      <c r="DT47" s="599"/>
      <c r="DU47" s="599"/>
      <c r="DV47" s="599"/>
      <c r="DW47" s="599"/>
      <c r="DX47" s="632"/>
    </row>
    <row r="48" spans="2:128" ht="11.25" customHeight="1" x14ac:dyDescent="0.2">
      <c r="AP48" s="635"/>
      <c r="AQ48" s="635"/>
      <c r="AR48" s="635"/>
      <c r="AS48" s="635"/>
      <c r="AT48" s="218"/>
      <c r="AU48" s="218"/>
      <c r="AV48" s="218"/>
      <c r="AW48" s="218"/>
      <c r="AX48" s="218"/>
      <c r="AY48" s="218"/>
      <c r="AZ48" s="218"/>
      <c r="BA48" s="218"/>
      <c r="BB48" s="218"/>
      <c r="BC48" s="218"/>
      <c r="BD48" s="634"/>
      <c r="BE48" s="634"/>
      <c r="BF48" s="634"/>
      <c r="BG48" s="634"/>
      <c r="BH48" s="634"/>
      <c r="BI48" s="634"/>
      <c r="BJ48" s="634"/>
      <c r="BK48" s="634"/>
      <c r="BL48" s="634"/>
      <c r="BM48" s="634"/>
      <c r="BN48" s="634"/>
      <c r="BO48" s="634"/>
      <c r="BP48" s="634"/>
      <c r="BQ48" s="634"/>
      <c r="BR48" s="634"/>
      <c r="BS48" s="634"/>
      <c r="BT48" s="634"/>
      <c r="BU48" s="634"/>
      <c r="BV48" s="634"/>
      <c r="BW48" s="634"/>
      <c r="BY48" s="592" t="s">
        <v>319</v>
      </c>
      <c r="BZ48" s="593"/>
      <c r="CA48" s="593"/>
      <c r="CB48" s="593"/>
      <c r="CC48" s="593"/>
      <c r="CD48" s="593"/>
      <c r="CE48" s="593"/>
      <c r="CF48" s="593"/>
      <c r="CG48" s="593"/>
      <c r="CH48" s="593"/>
      <c r="CI48" s="593"/>
      <c r="CJ48" s="593"/>
      <c r="CK48" s="593"/>
      <c r="CL48" s="594"/>
      <c r="CM48" s="595">
        <v>12923029</v>
      </c>
      <c r="CN48" s="602"/>
      <c r="CO48" s="602"/>
      <c r="CP48" s="602"/>
      <c r="CQ48" s="602"/>
      <c r="CR48" s="602"/>
      <c r="CS48" s="602"/>
      <c r="CT48" s="603"/>
      <c r="CU48" s="598">
        <v>1.7</v>
      </c>
      <c r="CV48" s="599"/>
      <c r="CW48" s="599"/>
      <c r="CX48" s="600"/>
      <c r="CY48" s="601">
        <v>12923029</v>
      </c>
      <c r="CZ48" s="602"/>
      <c r="DA48" s="602"/>
      <c r="DB48" s="602"/>
      <c r="DC48" s="602"/>
      <c r="DD48" s="602"/>
      <c r="DE48" s="602"/>
      <c r="DF48" s="603"/>
      <c r="DG48" s="601">
        <v>11892264</v>
      </c>
      <c r="DH48" s="602"/>
      <c r="DI48" s="602"/>
      <c r="DJ48" s="602"/>
      <c r="DK48" s="602"/>
      <c r="DL48" s="602"/>
      <c r="DM48" s="602"/>
      <c r="DN48" s="602"/>
      <c r="DO48" s="602"/>
      <c r="DP48" s="602"/>
      <c r="DQ48" s="603"/>
      <c r="DR48" s="598">
        <v>2.7</v>
      </c>
      <c r="DS48" s="599"/>
      <c r="DT48" s="599"/>
      <c r="DU48" s="599"/>
      <c r="DV48" s="599"/>
      <c r="DW48" s="599"/>
      <c r="DX48" s="632"/>
    </row>
    <row r="49" spans="2:128" ht="11.25" customHeight="1" x14ac:dyDescent="0.2">
      <c r="B49" s="212"/>
      <c r="C49" s="212"/>
      <c r="D49" s="212"/>
      <c r="E49" s="212"/>
      <c r="F49" s="212"/>
      <c r="G49" s="212"/>
      <c r="H49" s="212"/>
      <c r="I49" s="212"/>
      <c r="J49" s="212"/>
      <c r="K49" s="212"/>
      <c r="L49" s="212"/>
      <c r="M49" s="212"/>
      <c r="N49" s="212"/>
      <c r="O49" s="212"/>
      <c r="P49" s="212"/>
      <c r="Q49" s="212"/>
      <c r="R49" s="224"/>
      <c r="S49" s="224"/>
      <c r="T49" s="224"/>
      <c r="U49" s="224"/>
      <c r="V49" s="224"/>
      <c r="W49" s="224"/>
      <c r="X49" s="224"/>
      <c r="Y49" s="224"/>
      <c r="Z49" s="224"/>
      <c r="AA49" s="224"/>
      <c r="AB49" s="224"/>
      <c r="AC49" s="224"/>
      <c r="AD49" s="224"/>
      <c r="AE49" s="224"/>
      <c r="AF49" s="224"/>
      <c r="AG49" s="224"/>
      <c r="AH49" s="224"/>
      <c r="AI49" s="224"/>
      <c r="AJ49" s="224"/>
      <c r="AK49" s="224"/>
      <c r="AL49" s="224"/>
      <c r="AM49" s="224"/>
      <c r="AN49" s="224"/>
      <c r="AO49" s="224"/>
      <c r="AP49" s="635"/>
      <c r="AQ49" s="635"/>
      <c r="AR49" s="635"/>
      <c r="AS49" s="635"/>
      <c r="AT49" s="218"/>
      <c r="AU49" s="218"/>
      <c r="AV49" s="218"/>
      <c r="AW49" s="218"/>
      <c r="AX49" s="218"/>
      <c r="AY49" s="218"/>
      <c r="AZ49" s="218"/>
      <c r="BA49" s="218"/>
      <c r="BB49" s="218"/>
      <c r="BC49" s="218"/>
      <c r="BD49" s="634"/>
      <c r="BE49" s="634"/>
      <c r="BF49" s="634"/>
      <c r="BG49" s="634"/>
      <c r="BH49" s="634"/>
      <c r="BI49" s="634"/>
      <c r="BJ49" s="634"/>
      <c r="BK49" s="634"/>
      <c r="BL49" s="634"/>
      <c r="BM49" s="634"/>
      <c r="BN49" s="634"/>
      <c r="BO49" s="634"/>
      <c r="BP49" s="634"/>
      <c r="BQ49" s="634"/>
      <c r="BR49" s="634"/>
      <c r="BS49" s="634"/>
      <c r="BT49" s="634"/>
      <c r="BU49" s="634"/>
      <c r="BV49" s="634"/>
      <c r="BW49" s="634"/>
      <c r="BY49" s="592" t="s">
        <v>320</v>
      </c>
      <c r="BZ49" s="593"/>
      <c r="CA49" s="593"/>
      <c r="CB49" s="593"/>
      <c r="CC49" s="593"/>
      <c r="CD49" s="593"/>
      <c r="CE49" s="593"/>
      <c r="CF49" s="593"/>
      <c r="CG49" s="593"/>
      <c r="CH49" s="593"/>
      <c r="CI49" s="593"/>
      <c r="CJ49" s="593"/>
      <c r="CK49" s="593"/>
      <c r="CL49" s="594"/>
      <c r="CM49" s="595">
        <v>17150133</v>
      </c>
      <c r="CN49" s="596"/>
      <c r="CO49" s="596"/>
      <c r="CP49" s="596"/>
      <c r="CQ49" s="596"/>
      <c r="CR49" s="596"/>
      <c r="CS49" s="596"/>
      <c r="CT49" s="597"/>
      <c r="CU49" s="598">
        <v>2.2999999999999998</v>
      </c>
      <c r="CV49" s="599"/>
      <c r="CW49" s="599"/>
      <c r="CX49" s="600"/>
      <c r="CY49" s="601">
        <v>8208356</v>
      </c>
      <c r="CZ49" s="602"/>
      <c r="DA49" s="602"/>
      <c r="DB49" s="602"/>
      <c r="DC49" s="602"/>
      <c r="DD49" s="602"/>
      <c r="DE49" s="602"/>
      <c r="DF49" s="603"/>
      <c r="DG49" s="601" t="s">
        <v>207</v>
      </c>
      <c r="DH49" s="602"/>
      <c r="DI49" s="602"/>
      <c r="DJ49" s="602"/>
      <c r="DK49" s="602"/>
      <c r="DL49" s="602"/>
      <c r="DM49" s="602"/>
      <c r="DN49" s="602"/>
      <c r="DO49" s="602"/>
      <c r="DP49" s="602"/>
      <c r="DQ49" s="603"/>
      <c r="DR49" s="598" t="s">
        <v>120</v>
      </c>
      <c r="DS49" s="599"/>
      <c r="DT49" s="599"/>
      <c r="DU49" s="599"/>
      <c r="DV49" s="599"/>
      <c r="DW49" s="599"/>
      <c r="DX49" s="632"/>
    </row>
    <row r="50" spans="2:128" ht="11.25" customHeight="1" x14ac:dyDescent="0.2">
      <c r="B50" s="212"/>
      <c r="C50" s="212"/>
      <c r="D50" s="212"/>
      <c r="E50" s="212"/>
      <c r="F50" s="212"/>
      <c r="G50" s="212"/>
      <c r="H50" s="212"/>
      <c r="I50" s="212"/>
      <c r="J50" s="212"/>
      <c r="K50" s="212"/>
      <c r="L50" s="212"/>
      <c r="M50" s="212"/>
      <c r="N50" s="212"/>
      <c r="O50" s="212"/>
      <c r="P50" s="212"/>
      <c r="Q50" s="212"/>
      <c r="R50" s="224"/>
      <c r="S50" s="224"/>
      <c r="T50" s="224"/>
      <c r="U50" s="224"/>
      <c r="V50" s="224"/>
      <c r="W50" s="224"/>
      <c r="X50" s="224"/>
      <c r="Y50" s="224"/>
      <c r="Z50" s="224"/>
      <c r="AA50" s="224"/>
      <c r="AB50" s="224"/>
      <c r="AC50" s="224"/>
      <c r="AD50" s="224"/>
      <c r="AE50" s="224"/>
      <c r="AF50" s="224"/>
      <c r="AG50" s="224"/>
      <c r="AH50" s="224"/>
      <c r="AI50" s="224"/>
      <c r="AJ50" s="224"/>
      <c r="AK50" s="224"/>
      <c r="AL50" s="224"/>
      <c r="AM50" s="224"/>
      <c r="AN50" s="224"/>
      <c r="AO50" s="224"/>
      <c r="AP50" s="635"/>
      <c r="AQ50" s="635"/>
      <c r="AR50" s="635"/>
      <c r="AS50" s="635"/>
      <c r="AT50" s="218"/>
      <c r="AU50" s="218"/>
      <c r="AV50" s="218"/>
      <c r="AW50" s="218"/>
      <c r="AX50" s="218"/>
      <c r="AY50" s="218"/>
      <c r="AZ50" s="218"/>
      <c r="BA50" s="218"/>
      <c r="BB50" s="218"/>
      <c r="BC50" s="218"/>
      <c r="BD50" s="634"/>
      <c r="BE50" s="634"/>
      <c r="BF50" s="634"/>
      <c r="BG50" s="634"/>
      <c r="BH50" s="634"/>
      <c r="BI50" s="634"/>
      <c r="BJ50" s="634"/>
      <c r="BK50" s="634"/>
      <c r="BL50" s="634"/>
      <c r="BM50" s="634"/>
      <c r="BN50" s="634"/>
      <c r="BO50" s="634"/>
      <c r="BP50" s="634"/>
      <c r="BQ50" s="634"/>
      <c r="BR50" s="634"/>
      <c r="BS50" s="634"/>
      <c r="BT50" s="634"/>
      <c r="BU50" s="634"/>
      <c r="BV50" s="634"/>
      <c r="BW50" s="634"/>
      <c r="BY50" s="592" t="s">
        <v>321</v>
      </c>
      <c r="BZ50" s="593"/>
      <c r="CA50" s="593"/>
      <c r="CB50" s="593"/>
      <c r="CC50" s="593"/>
      <c r="CD50" s="593"/>
      <c r="CE50" s="593"/>
      <c r="CF50" s="593"/>
      <c r="CG50" s="593"/>
      <c r="CH50" s="593"/>
      <c r="CI50" s="593"/>
      <c r="CJ50" s="593"/>
      <c r="CK50" s="593"/>
      <c r="CL50" s="594"/>
      <c r="CM50" s="595" t="s">
        <v>207</v>
      </c>
      <c r="CN50" s="602"/>
      <c r="CO50" s="602"/>
      <c r="CP50" s="602"/>
      <c r="CQ50" s="602"/>
      <c r="CR50" s="602"/>
      <c r="CS50" s="602"/>
      <c r="CT50" s="603"/>
      <c r="CU50" s="598" t="s">
        <v>119</v>
      </c>
      <c r="CV50" s="599"/>
      <c r="CW50" s="599"/>
      <c r="CX50" s="600"/>
      <c r="CY50" s="601" t="s">
        <v>120</v>
      </c>
      <c r="CZ50" s="602"/>
      <c r="DA50" s="602"/>
      <c r="DB50" s="602"/>
      <c r="DC50" s="602"/>
      <c r="DD50" s="602"/>
      <c r="DE50" s="602"/>
      <c r="DF50" s="603"/>
      <c r="DG50" s="601" t="s">
        <v>207</v>
      </c>
      <c r="DH50" s="602"/>
      <c r="DI50" s="602"/>
      <c r="DJ50" s="602"/>
      <c r="DK50" s="602"/>
      <c r="DL50" s="602"/>
      <c r="DM50" s="602"/>
      <c r="DN50" s="602"/>
      <c r="DO50" s="602"/>
      <c r="DP50" s="602"/>
      <c r="DQ50" s="603"/>
      <c r="DR50" s="598" t="s">
        <v>119</v>
      </c>
      <c r="DS50" s="599"/>
      <c r="DT50" s="599"/>
      <c r="DU50" s="599"/>
      <c r="DV50" s="599"/>
      <c r="DW50" s="599"/>
      <c r="DX50" s="632"/>
    </row>
    <row r="51" spans="2:128" ht="11.25" customHeight="1" x14ac:dyDescent="0.2">
      <c r="B51" s="212"/>
      <c r="C51" s="212"/>
      <c r="D51" s="212"/>
      <c r="E51" s="212"/>
      <c r="F51" s="212"/>
      <c r="G51" s="212"/>
      <c r="H51" s="212"/>
      <c r="I51" s="212"/>
      <c r="J51" s="212"/>
      <c r="K51" s="212"/>
      <c r="L51" s="212"/>
      <c r="M51" s="212"/>
      <c r="N51" s="212"/>
      <c r="O51" s="212"/>
      <c r="P51" s="212"/>
      <c r="Q51" s="212"/>
      <c r="R51" s="224"/>
      <c r="S51" s="224"/>
      <c r="T51" s="224"/>
      <c r="U51" s="224"/>
      <c r="V51" s="224"/>
      <c r="W51" s="224"/>
      <c r="X51" s="224"/>
      <c r="Y51" s="224"/>
      <c r="Z51" s="224"/>
      <c r="AA51" s="224"/>
      <c r="AB51" s="224"/>
      <c r="AC51" s="224"/>
      <c r="AD51" s="224"/>
      <c r="AE51" s="224"/>
      <c r="AF51" s="224"/>
      <c r="AG51" s="224"/>
      <c r="AH51" s="224"/>
      <c r="AI51" s="224"/>
      <c r="AJ51" s="224"/>
      <c r="AK51" s="224"/>
      <c r="AL51" s="224"/>
      <c r="AM51" s="224"/>
      <c r="AN51" s="224"/>
      <c r="AO51" s="224"/>
      <c r="AP51" s="222"/>
      <c r="AQ51" s="222"/>
      <c r="AR51" s="218"/>
      <c r="AS51" s="218"/>
      <c r="AT51" s="218"/>
      <c r="AU51" s="218"/>
      <c r="AV51" s="218"/>
      <c r="AW51" s="218"/>
      <c r="AX51" s="218"/>
      <c r="AY51" s="218"/>
      <c r="AZ51" s="218"/>
      <c r="BA51" s="218"/>
      <c r="BB51" s="218"/>
      <c r="BC51" s="218"/>
      <c r="BD51" s="222"/>
      <c r="BE51" s="222"/>
      <c r="BF51" s="222"/>
      <c r="BG51" s="222"/>
      <c r="BH51" s="222"/>
      <c r="BI51" s="222"/>
      <c r="BJ51" s="222"/>
      <c r="BK51" s="222"/>
      <c r="BL51" s="222"/>
      <c r="BM51" s="222"/>
      <c r="BN51" s="222"/>
      <c r="BO51" s="222"/>
      <c r="BP51" s="222"/>
      <c r="BQ51" s="222"/>
      <c r="BR51" s="222"/>
      <c r="BS51" s="222"/>
      <c r="BT51" s="222"/>
      <c r="BU51" s="222"/>
      <c r="BV51" s="222"/>
      <c r="BW51" s="222"/>
      <c r="BY51" s="592" t="s">
        <v>322</v>
      </c>
      <c r="BZ51" s="593"/>
      <c r="CA51" s="593"/>
      <c r="CB51" s="593"/>
      <c r="CC51" s="593"/>
      <c r="CD51" s="593"/>
      <c r="CE51" s="593"/>
      <c r="CF51" s="593"/>
      <c r="CG51" s="593"/>
      <c r="CH51" s="593"/>
      <c r="CI51" s="593"/>
      <c r="CJ51" s="593"/>
      <c r="CK51" s="593"/>
      <c r="CL51" s="594"/>
      <c r="CM51" s="595">
        <v>54298322</v>
      </c>
      <c r="CN51" s="596"/>
      <c r="CO51" s="596"/>
      <c r="CP51" s="596"/>
      <c r="CQ51" s="596"/>
      <c r="CR51" s="596"/>
      <c r="CS51" s="596"/>
      <c r="CT51" s="597"/>
      <c r="CU51" s="598">
        <v>7.3</v>
      </c>
      <c r="CV51" s="599"/>
      <c r="CW51" s="599"/>
      <c r="CX51" s="600"/>
      <c r="CY51" s="601">
        <v>28545</v>
      </c>
      <c r="CZ51" s="602"/>
      <c r="DA51" s="602"/>
      <c r="DB51" s="602"/>
      <c r="DC51" s="602"/>
      <c r="DD51" s="602"/>
      <c r="DE51" s="602"/>
      <c r="DF51" s="603"/>
      <c r="DG51" s="601">
        <v>28545</v>
      </c>
      <c r="DH51" s="602"/>
      <c r="DI51" s="602"/>
      <c r="DJ51" s="602"/>
      <c r="DK51" s="602"/>
      <c r="DL51" s="602"/>
      <c r="DM51" s="602"/>
      <c r="DN51" s="602"/>
      <c r="DO51" s="602"/>
      <c r="DP51" s="602"/>
      <c r="DQ51" s="603"/>
      <c r="DR51" s="598">
        <v>0</v>
      </c>
      <c r="DS51" s="599"/>
      <c r="DT51" s="599"/>
      <c r="DU51" s="599"/>
      <c r="DV51" s="599"/>
      <c r="DW51" s="599"/>
      <c r="DX51" s="632"/>
    </row>
    <row r="52" spans="2:128" ht="11.25" customHeight="1" x14ac:dyDescent="0.2">
      <c r="B52" s="226"/>
      <c r="C52" s="212"/>
      <c r="D52" s="212"/>
      <c r="E52" s="212"/>
      <c r="F52" s="212"/>
      <c r="G52" s="212"/>
      <c r="H52" s="212"/>
      <c r="I52" s="212"/>
      <c r="J52" s="212"/>
      <c r="K52" s="212"/>
      <c r="L52" s="212"/>
      <c r="M52" s="212"/>
      <c r="N52" s="212"/>
      <c r="O52" s="212"/>
      <c r="P52" s="212"/>
      <c r="Q52" s="212"/>
      <c r="R52" s="224"/>
      <c r="S52" s="224"/>
      <c r="T52" s="224"/>
      <c r="U52" s="224"/>
      <c r="V52" s="224"/>
      <c r="W52" s="224"/>
      <c r="X52" s="224"/>
      <c r="Y52" s="224"/>
      <c r="Z52" s="224"/>
      <c r="AA52" s="224"/>
      <c r="AB52" s="224"/>
      <c r="AC52" s="224"/>
      <c r="AD52" s="224"/>
      <c r="AE52" s="224"/>
      <c r="AF52" s="224"/>
      <c r="AG52" s="224"/>
      <c r="AH52" s="224"/>
      <c r="AI52" s="224"/>
      <c r="AJ52" s="224"/>
      <c r="AK52" s="224"/>
      <c r="AL52" s="224"/>
      <c r="AM52" s="224"/>
      <c r="AN52" s="224"/>
      <c r="AO52" s="224"/>
      <c r="AP52" s="222"/>
      <c r="AQ52" s="633"/>
      <c r="AR52" s="633"/>
      <c r="AS52" s="633"/>
      <c r="AT52" s="633"/>
      <c r="AU52" s="633"/>
      <c r="AV52" s="633"/>
      <c r="AW52" s="633"/>
      <c r="AX52" s="633"/>
      <c r="AY52" s="633"/>
      <c r="AZ52" s="633"/>
      <c r="BA52" s="633"/>
      <c r="BB52" s="633"/>
      <c r="BC52" s="633"/>
      <c r="BD52" s="633"/>
      <c r="BE52" s="633"/>
      <c r="BF52" s="633"/>
      <c r="BG52" s="633"/>
      <c r="BH52" s="633"/>
      <c r="BI52" s="633"/>
      <c r="BJ52" s="633"/>
      <c r="BK52" s="633"/>
      <c r="BL52" s="633"/>
      <c r="BM52" s="633"/>
      <c r="BN52" s="633"/>
      <c r="BO52" s="633"/>
      <c r="BP52" s="633"/>
      <c r="BQ52" s="633"/>
      <c r="BR52" s="633"/>
      <c r="BS52" s="633"/>
      <c r="BT52" s="633"/>
      <c r="BU52" s="633"/>
      <c r="BV52" s="633"/>
      <c r="BW52" s="633"/>
      <c r="BY52" s="592" t="s">
        <v>323</v>
      </c>
      <c r="BZ52" s="593"/>
      <c r="CA52" s="593"/>
      <c r="CB52" s="593"/>
      <c r="CC52" s="593"/>
      <c r="CD52" s="593"/>
      <c r="CE52" s="593"/>
      <c r="CF52" s="593"/>
      <c r="CG52" s="593"/>
      <c r="CH52" s="593"/>
      <c r="CI52" s="593"/>
      <c r="CJ52" s="593"/>
      <c r="CK52" s="593"/>
      <c r="CL52" s="594"/>
      <c r="CM52" s="595" t="s">
        <v>120</v>
      </c>
      <c r="CN52" s="602"/>
      <c r="CO52" s="602"/>
      <c r="CP52" s="602"/>
      <c r="CQ52" s="602"/>
      <c r="CR52" s="602"/>
      <c r="CS52" s="602"/>
      <c r="CT52" s="603"/>
      <c r="CU52" s="598" t="s">
        <v>120</v>
      </c>
      <c r="CV52" s="599"/>
      <c r="CW52" s="599"/>
      <c r="CX52" s="600"/>
      <c r="CY52" s="601" t="s">
        <v>207</v>
      </c>
      <c r="CZ52" s="602"/>
      <c r="DA52" s="602"/>
      <c r="DB52" s="602"/>
      <c r="DC52" s="602"/>
      <c r="DD52" s="602"/>
      <c r="DE52" s="602"/>
      <c r="DF52" s="603"/>
      <c r="DG52" s="601" t="s">
        <v>120</v>
      </c>
      <c r="DH52" s="602"/>
      <c r="DI52" s="602"/>
      <c r="DJ52" s="602"/>
      <c r="DK52" s="602"/>
      <c r="DL52" s="602"/>
      <c r="DM52" s="602"/>
      <c r="DN52" s="602"/>
      <c r="DO52" s="602"/>
      <c r="DP52" s="602"/>
      <c r="DQ52" s="603"/>
      <c r="DR52" s="598" t="s">
        <v>207</v>
      </c>
      <c r="DS52" s="599"/>
      <c r="DT52" s="599"/>
      <c r="DU52" s="599"/>
      <c r="DV52" s="599"/>
      <c r="DW52" s="599"/>
      <c r="DX52" s="632"/>
    </row>
    <row r="53" spans="2:128" ht="11.25" customHeight="1" x14ac:dyDescent="0.2">
      <c r="B53" s="227"/>
      <c r="AP53" s="222"/>
      <c r="AQ53" s="218"/>
      <c r="AR53" s="218"/>
      <c r="AS53" s="218"/>
      <c r="AT53" s="218"/>
      <c r="AU53" s="218"/>
      <c r="AV53" s="218"/>
      <c r="AW53" s="218"/>
      <c r="AX53" s="218"/>
      <c r="AY53" s="218"/>
      <c r="AZ53" s="625"/>
      <c r="BA53" s="625"/>
      <c r="BB53" s="625"/>
      <c r="BC53" s="625"/>
      <c r="BD53" s="218"/>
      <c r="BE53" s="218"/>
      <c r="BF53" s="218"/>
      <c r="BG53" s="218"/>
      <c r="BH53" s="218"/>
      <c r="BI53" s="218"/>
      <c r="BJ53" s="218"/>
      <c r="BK53" s="218"/>
      <c r="BL53" s="218"/>
      <c r="BM53" s="218"/>
      <c r="BN53" s="218"/>
      <c r="BO53" s="218"/>
      <c r="BP53" s="218"/>
      <c r="BQ53" s="218"/>
      <c r="BR53" s="218"/>
      <c r="BS53" s="625"/>
      <c r="BT53" s="625"/>
      <c r="BU53" s="625"/>
      <c r="BV53" s="625"/>
      <c r="BW53" s="625"/>
      <c r="BY53" s="592" t="s">
        <v>324</v>
      </c>
      <c r="BZ53" s="593"/>
      <c r="CA53" s="593"/>
      <c r="CB53" s="593"/>
      <c r="CC53" s="593"/>
      <c r="CD53" s="593"/>
      <c r="CE53" s="593"/>
      <c r="CF53" s="593"/>
      <c r="CG53" s="593"/>
      <c r="CH53" s="593"/>
      <c r="CI53" s="593"/>
      <c r="CJ53" s="593"/>
      <c r="CK53" s="593"/>
      <c r="CL53" s="594"/>
      <c r="CM53" s="595">
        <v>121070588</v>
      </c>
      <c r="CN53" s="596"/>
      <c r="CO53" s="596"/>
      <c r="CP53" s="596"/>
      <c r="CQ53" s="596"/>
      <c r="CR53" s="596"/>
      <c r="CS53" s="596"/>
      <c r="CT53" s="597"/>
      <c r="CU53" s="598">
        <v>16.399999999999999</v>
      </c>
      <c r="CV53" s="599"/>
      <c r="CW53" s="599"/>
      <c r="CX53" s="600"/>
      <c r="CY53" s="601">
        <v>15317976</v>
      </c>
      <c r="CZ53" s="602"/>
      <c r="DA53" s="602"/>
      <c r="DB53" s="602"/>
      <c r="DC53" s="602"/>
      <c r="DD53" s="602"/>
      <c r="DE53" s="602"/>
      <c r="DF53" s="603"/>
      <c r="DG53" s="604"/>
      <c r="DH53" s="605"/>
      <c r="DI53" s="605"/>
      <c r="DJ53" s="605"/>
      <c r="DK53" s="605"/>
      <c r="DL53" s="605"/>
      <c r="DM53" s="605"/>
      <c r="DN53" s="605"/>
      <c r="DO53" s="605"/>
      <c r="DP53" s="605"/>
      <c r="DQ53" s="606"/>
      <c r="DR53" s="589"/>
      <c r="DS53" s="590"/>
      <c r="DT53" s="590"/>
      <c r="DU53" s="590"/>
      <c r="DV53" s="590"/>
      <c r="DW53" s="590"/>
      <c r="DX53" s="591"/>
    </row>
    <row r="54" spans="2:128" ht="11.25" customHeight="1" x14ac:dyDescent="0.2">
      <c r="AP54" s="218"/>
      <c r="AQ54" s="222"/>
      <c r="AR54" s="222"/>
      <c r="AS54" s="222"/>
      <c r="AT54" s="222"/>
      <c r="AU54" s="222"/>
      <c r="AV54" s="222"/>
      <c r="AW54" s="222"/>
      <c r="AX54" s="222"/>
      <c r="AY54" s="218"/>
      <c r="AZ54" s="625"/>
      <c r="BA54" s="625"/>
      <c r="BB54" s="625"/>
      <c r="BC54" s="625"/>
      <c r="BD54" s="218"/>
      <c r="BE54" s="218"/>
      <c r="BF54" s="218"/>
      <c r="BG54" s="218"/>
      <c r="BH54" s="218"/>
      <c r="BI54" s="218"/>
      <c r="BJ54" s="218"/>
      <c r="BK54" s="218"/>
      <c r="BL54" s="218"/>
      <c r="BM54" s="218"/>
      <c r="BN54" s="218"/>
      <c r="BO54" s="218"/>
      <c r="BP54" s="218"/>
      <c r="BQ54" s="218"/>
      <c r="BR54" s="218"/>
      <c r="BS54" s="625"/>
      <c r="BT54" s="625"/>
      <c r="BU54" s="625"/>
      <c r="BV54" s="625"/>
      <c r="BW54" s="625"/>
      <c r="BY54" s="592" t="s">
        <v>325</v>
      </c>
      <c r="BZ54" s="593"/>
      <c r="CA54" s="593"/>
      <c r="CB54" s="593"/>
      <c r="CC54" s="593"/>
      <c r="CD54" s="593"/>
      <c r="CE54" s="593"/>
      <c r="CF54" s="593"/>
      <c r="CG54" s="593"/>
      <c r="CH54" s="593"/>
      <c r="CI54" s="593"/>
      <c r="CJ54" s="593"/>
      <c r="CK54" s="593"/>
      <c r="CL54" s="594"/>
      <c r="CM54" s="595">
        <v>2385172</v>
      </c>
      <c r="CN54" s="596"/>
      <c r="CO54" s="596"/>
      <c r="CP54" s="596"/>
      <c r="CQ54" s="596"/>
      <c r="CR54" s="596"/>
      <c r="CS54" s="596"/>
      <c r="CT54" s="597"/>
      <c r="CU54" s="598">
        <v>0.3</v>
      </c>
      <c r="CV54" s="599"/>
      <c r="CW54" s="599"/>
      <c r="CX54" s="600"/>
      <c r="CY54" s="601">
        <v>1714455</v>
      </c>
      <c r="CZ54" s="602"/>
      <c r="DA54" s="602"/>
      <c r="DB54" s="602"/>
      <c r="DC54" s="602"/>
      <c r="DD54" s="602"/>
      <c r="DE54" s="602"/>
      <c r="DF54" s="603"/>
      <c r="DG54" s="604"/>
      <c r="DH54" s="605"/>
      <c r="DI54" s="605"/>
      <c r="DJ54" s="605"/>
      <c r="DK54" s="605"/>
      <c r="DL54" s="605"/>
      <c r="DM54" s="605"/>
      <c r="DN54" s="605"/>
      <c r="DO54" s="605"/>
      <c r="DP54" s="605"/>
      <c r="DQ54" s="606"/>
      <c r="DR54" s="589"/>
      <c r="DS54" s="590"/>
      <c r="DT54" s="590"/>
      <c r="DU54" s="590"/>
      <c r="DV54" s="590"/>
      <c r="DW54" s="590"/>
      <c r="DX54" s="591"/>
    </row>
    <row r="55" spans="2:128" ht="11.25" customHeight="1" x14ac:dyDescent="0.2">
      <c r="AP55" s="218"/>
      <c r="AQ55" s="222"/>
      <c r="AR55" s="222"/>
      <c r="AS55" s="222"/>
      <c r="AT55" s="222"/>
      <c r="AU55" s="222"/>
      <c r="AV55" s="222"/>
      <c r="AW55" s="222"/>
      <c r="AX55" s="222"/>
      <c r="AY55" s="218"/>
      <c r="AZ55" s="625"/>
      <c r="BA55" s="625"/>
      <c r="BB55" s="625"/>
      <c r="BC55" s="625"/>
      <c r="BD55" s="218"/>
      <c r="BE55" s="218"/>
      <c r="BF55" s="218"/>
      <c r="BG55" s="218"/>
      <c r="BH55" s="218"/>
      <c r="BI55" s="218"/>
      <c r="BJ55" s="218"/>
      <c r="BK55" s="218"/>
      <c r="BL55" s="218"/>
      <c r="BM55" s="218"/>
      <c r="BN55" s="218"/>
      <c r="BO55" s="218"/>
      <c r="BP55" s="218"/>
      <c r="BQ55" s="218"/>
      <c r="BR55" s="218"/>
      <c r="BS55" s="625"/>
      <c r="BT55" s="625"/>
      <c r="BU55" s="625"/>
      <c r="BV55" s="625"/>
      <c r="BW55" s="625"/>
      <c r="BY55" s="626" t="s">
        <v>303</v>
      </c>
      <c r="BZ55" s="627"/>
      <c r="CA55" s="592" t="s">
        <v>326</v>
      </c>
      <c r="CB55" s="593"/>
      <c r="CC55" s="593"/>
      <c r="CD55" s="593"/>
      <c r="CE55" s="593"/>
      <c r="CF55" s="593"/>
      <c r="CG55" s="593"/>
      <c r="CH55" s="593"/>
      <c r="CI55" s="593"/>
      <c r="CJ55" s="593"/>
      <c r="CK55" s="593"/>
      <c r="CL55" s="594"/>
      <c r="CM55" s="595">
        <v>120181835</v>
      </c>
      <c r="CN55" s="596"/>
      <c r="CO55" s="596"/>
      <c r="CP55" s="596"/>
      <c r="CQ55" s="596"/>
      <c r="CR55" s="596"/>
      <c r="CS55" s="596"/>
      <c r="CT55" s="597"/>
      <c r="CU55" s="598">
        <v>16.3</v>
      </c>
      <c r="CV55" s="599"/>
      <c r="CW55" s="599"/>
      <c r="CX55" s="600"/>
      <c r="CY55" s="601">
        <v>15245380</v>
      </c>
      <c r="CZ55" s="602"/>
      <c r="DA55" s="602"/>
      <c r="DB55" s="602"/>
      <c r="DC55" s="602"/>
      <c r="DD55" s="602"/>
      <c r="DE55" s="602"/>
      <c r="DF55" s="603"/>
      <c r="DG55" s="604"/>
      <c r="DH55" s="605"/>
      <c r="DI55" s="605"/>
      <c r="DJ55" s="605"/>
      <c r="DK55" s="605"/>
      <c r="DL55" s="605"/>
      <c r="DM55" s="605"/>
      <c r="DN55" s="605"/>
      <c r="DO55" s="605"/>
      <c r="DP55" s="605"/>
      <c r="DQ55" s="606"/>
      <c r="DR55" s="589"/>
      <c r="DS55" s="590"/>
      <c r="DT55" s="590"/>
      <c r="DU55" s="590"/>
      <c r="DV55" s="590"/>
      <c r="DW55" s="590"/>
      <c r="DX55" s="591"/>
    </row>
    <row r="56" spans="2:128" ht="11.25" customHeight="1" x14ac:dyDescent="0.2">
      <c r="AP56" s="218"/>
      <c r="AQ56" s="222"/>
      <c r="AR56" s="222"/>
      <c r="AS56" s="222"/>
      <c r="AT56" s="222"/>
      <c r="AU56" s="222"/>
      <c r="AV56" s="222"/>
      <c r="AW56" s="222"/>
      <c r="AX56" s="222"/>
      <c r="AY56" s="218"/>
      <c r="AZ56" s="219"/>
      <c r="BA56" s="219"/>
      <c r="BB56" s="219"/>
      <c r="BC56" s="219"/>
      <c r="BD56" s="218"/>
      <c r="BE56" s="218"/>
      <c r="BF56" s="218"/>
      <c r="BG56" s="218"/>
      <c r="BH56" s="218"/>
      <c r="BI56" s="218"/>
      <c r="BJ56" s="218"/>
      <c r="BK56" s="218"/>
      <c r="BL56" s="218"/>
      <c r="BM56" s="218"/>
      <c r="BN56" s="218"/>
      <c r="BO56" s="218"/>
      <c r="BP56" s="218"/>
      <c r="BQ56" s="218"/>
      <c r="BR56" s="218"/>
      <c r="BS56" s="219"/>
      <c r="BT56" s="219"/>
      <c r="BU56" s="219"/>
      <c r="BV56" s="219"/>
      <c r="BW56" s="219"/>
      <c r="BY56" s="628"/>
      <c r="BZ56" s="629"/>
      <c r="CA56" s="592" t="s">
        <v>327</v>
      </c>
      <c r="CB56" s="593"/>
      <c r="CC56" s="593"/>
      <c r="CD56" s="593"/>
      <c r="CE56" s="593"/>
      <c r="CF56" s="593"/>
      <c r="CG56" s="593"/>
      <c r="CH56" s="593"/>
      <c r="CI56" s="593"/>
      <c r="CJ56" s="593"/>
      <c r="CK56" s="593"/>
      <c r="CL56" s="594"/>
      <c r="CM56" s="595">
        <v>68066202</v>
      </c>
      <c r="CN56" s="596"/>
      <c r="CO56" s="596"/>
      <c r="CP56" s="596"/>
      <c r="CQ56" s="596"/>
      <c r="CR56" s="596"/>
      <c r="CS56" s="596"/>
      <c r="CT56" s="597"/>
      <c r="CU56" s="598">
        <v>9.1999999999999993</v>
      </c>
      <c r="CV56" s="599"/>
      <c r="CW56" s="599"/>
      <c r="CX56" s="600"/>
      <c r="CY56" s="601">
        <v>2480756</v>
      </c>
      <c r="CZ56" s="602"/>
      <c r="DA56" s="602"/>
      <c r="DB56" s="602"/>
      <c r="DC56" s="602"/>
      <c r="DD56" s="602"/>
      <c r="DE56" s="602"/>
      <c r="DF56" s="603"/>
      <c r="DG56" s="604"/>
      <c r="DH56" s="605"/>
      <c r="DI56" s="605"/>
      <c r="DJ56" s="605"/>
      <c r="DK56" s="605"/>
      <c r="DL56" s="605"/>
      <c r="DM56" s="605"/>
      <c r="DN56" s="605"/>
      <c r="DO56" s="605"/>
      <c r="DP56" s="605"/>
      <c r="DQ56" s="606"/>
      <c r="DR56" s="589"/>
      <c r="DS56" s="590"/>
      <c r="DT56" s="590"/>
      <c r="DU56" s="590"/>
      <c r="DV56" s="590"/>
      <c r="DW56" s="590"/>
      <c r="DX56" s="591"/>
    </row>
    <row r="57" spans="2:128" ht="11.25" customHeight="1" x14ac:dyDescent="0.2">
      <c r="AP57" s="218"/>
      <c r="AQ57" s="222"/>
      <c r="AR57" s="222"/>
      <c r="AS57" s="222"/>
      <c r="AT57" s="222"/>
      <c r="AU57" s="222"/>
      <c r="AV57" s="222"/>
      <c r="AW57" s="222"/>
      <c r="AX57" s="222"/>
      <c r="AY57" s="218"/>
      <c r="AZ57" s="219"/>
      <c r="BA57" s="219"/>
      <c r="BB57" s="219"/>
      <c r="BC57" s="219"/>
      <c r="BD57" s="228"/>
      <c r="BE57" s="228"/>
      <c r="BF57" s="228"/>
      <c r="BG57" s="228"/>
      <c r="BH57" s="228"/>
      <c r="BI57" s="228"/>
      <c r="BJ57" s="218"/>
      <c r="BK57" s="218"/>
      <c r="BL57" s="218"/>
      <c r="BM57" s="218"/>
      <c r="BN57" s="218"/>
      <c r="BO57" s="218"/>
      <c r="BP57" s="218"/>
      <c r="BQ57" s="218"/>
      <c r="BR57" s="218"/>
      <c r="BS57" s="219"/>
      <c r="BT57" s="219"/>
      <c r="BU57" s="219"/>
      <c r="BV57" s="219"/>
      <c r="BW57" s="219"/>
      <c r="BY57" s="628"/>
      <c r="BZ57" s="629"/>
      <c r="CA57" s="592" t="s">
        <v>328</v>
      </c>
      <c r="CB57" s="593"/>
      <c r="CC57" s="593"/>
      <c r="CD57" s="593"/>
      <c r="CE57" s="593"/>
      <c r="CF57" s="593"/>
      <c r="CG57" s="593"/>
      <c r="CH57" s="593"/>
      <c r="CI57" s="593"/>
      <c r="CJ57" s="593"/>
      <c r="CK57" s="593"/>
      <c r="CL57" s="594"/>
      <c r="CM57" s="595">
        <v>47685296</v>
      </c>
      <c r="CN57" s="596"/>
      <c r="CO57" s="596"/>
      <c r="CP57" s="596"/>
      <c r="CQ57" s="596"/>
      <c r="CR57" s="596"/>
      <c r="CS57" s="596"/>
      <c r="CT57" s="597"/>
      <c r="CU57" s="598">
        <v>6.5</v>
      </c>
      <c r="CV57" s="599"/>
      <c r="CW57" s="599"/>
      <c r="CX57" s="600"/>
      <c r="CY57" s="601">
        <v>12506287</v>
      </c>
      <c r="CZ57" s="602"/>
      <c r="DA57" s="602"/>
      <c r="DB57" s="602"/>
      <c r="DC57" s="602"/>
      <c r="DD57" s="602"/>
      <c r="DE57" s="602"/>
      <c r="DF57" s="603"/>
      <c r="DG57" s="604"/>
      <c r="DH57" s="605"/>
      <c r="DI57" s="605"/>
      <c r="DJ57" s="605"/>
      <c r="DK57" s="605"/>
      <c r="DL57" s="605"/>
      <c r="DM57" s="605"/>
      <c r="DN57" s="605"/>
      <c r="DO57" s="605"/>
      <c r="DP57" s="605"/>
      <c r="DQ57" s="606"/>
      <c r="DR57" s="589"/>
      <c r="DS57" s="590"/>
      <c r="DT57" s="590"/>
      <c r="DU57" s="590"/>
      <c r="DV57" s="590"/>
      <c r="DW57" s="590"/>
      <c r="DX57" s="591"/>
    </row>
    <row r="58" spans="2:128" ht="11.25" customHeight="1" x14ac:dyDescent="0.2">
      <c r="AP58" s="218"/>
      <c r="AQ58" s="218"/>
      <c r="AR58" s="218"/>
      <c r="AS58" s="218"/>
      <c r="AT58" s="218"/>
      <c r="AU58" s="218"/>
      <c r="AV58" s="218"/>
      <c r="AW58" s="218"/>
      <c r="AX58" s="218"/>
      <c r="AY58" s="218"/>
      <c r="AZ58" s="219"/>
      <c r="BA58" s="219"/>
      <c r="BB58" s="219"/>
      <c r="BC58" s="219"/>
      <c r="BD58" s="228"/>
      <c r="BE58" s="228"/>
      <c r="BF58" s="228"/>
      <c r="BG58" s="228"/>
      <c r="BH58" s="228"/>
      <c r="BI58" s="228"/>
      <c r="BJ58" s="218"/>
      <c r="BK58" s="218"/>
      <c r="BL58" s="218"/>
      <c r="BM58" s="218"/>
      <c r="BN58" s="218"/>
      <c r="BO58" s="218"/>
      <c r="BP58" s="218"/>
      <c r="BQ58" s="218"/>
      <c r="BR58" s="218"/>
      <c r="BS58" s="219"/>
      <c r="BT58" s="219"/>
      <c r="BU58" s="219"/>
      <c r="BV58" s="219"/>
      <c r="BW58" s="219"/>
      <c r="BY58" s="628"/>
      <c r="BZ58" s="629"/>
      <c r="CA58" s="592" t="s">
        <v>329</v>
      </c>
      <c r="CB58" s="593"/>
      <c r="CC58" s="593"/>
      <c r="CD58" s="593"/>
      <c r="CE58" s="593"/>
      <c r="CF58" s="593"/>
      <c r="CG58" s="593"/>
      <c r="CH58" s="593"/>
      <c r="CI58" s="593"/>
      <c r="CJ58" s="593"/>
      <c r="CK58" s="593"/>
      <c r="CL58" s="594"/>
      <c r="CM58" s="595">
        <v>888753</v>
      </c>
      <c r="CN58" s="596"/>
      <c r="CO58" s="596"/>
      <c r="CP58" s="596"/>
      <c r="CQ58" s="596"/>
      <c r="CR58" s="596"/>
      <c r="CS58" s="596"/>
      <c r="CT58" s="597"/>
      <c r="CU58" s="598">
        <v>0.1</v>
      </c>
      <c r="CV58" s="599"/>
      <c r="CW58" s="599"/>
      <c r="CX58" s="600"/>
      <c r="CY58" s="601">
        <v>72596</v>
      </c>
      <c r="CZ58" s="602"/>
      <c r="DA58" s="602"/>
      <c r="DB58" s="602"/>
      <c r="DC58" s="602"/>
      <c r="DD58" s="602"/>
      <c r="DE58" s="602"/>
      <c r="DF58" s="603"/>
      <c r="DG58" s="604"/>
      <c r="DH58" s="605"/>
      <c r="DI58" s="605"/>
      <c r="DJ58" s="605"/>
      <c r="DK58" s="605"/>
      <c r="DL58" s="605"/>
      <c r="DM58" s="605"/>
      <c r="DN58" s="605"/>
      <c r="DO58" s="605"/>
      <c r="DP58" s="605"/>
      <c r="DQ58" s="606"/>
      <c r="DR58" s="589"/>
      <c r="DS58" s="590"/>
      <c r="DT58" s="590"/>
      <c r="DU58" s="590"/>
      <c r="DV58" s="590"/>
      <c r="DW58" s="590"/>
      <c r="DX58" s="591"/>
    </row>
    <row r="59" spans="2:128" ht="11.25" customHeight="1" x14ac:dyDescent="0.2">
      <c r="AP59" s="218"/>
      <c r="AQ59" s="218"/>
      <c r="AR59" s="218"/>
      <c r="AS59" s="218"/>
      <c r="AT59" s="218"/>
      <c r="AU59" s="218"/>
      <c r="AV59" s="218"/>
      <c r="AW59" s="218"/>
      <c r="AX59" s="218"/>
      <c r="AY59" s="218"/>
      <c r="AZ59" s="219"/>
      <c r="BA59" s="219"/>
      <c r="BB59" s="219"/>
      <c r="BC59" s="219"/>
      <c r="BD59" s="228"/>
      <c r="BE59" s="228"/>
      <c r="BF59" s="228"/>
      <c r="BG59" s="228"/>
      <c r="BH59" s="228"/>
      <c r="BI59" s="228"/>
      <c r="BJ59" s="218"/>
      <c r="BK59" s="218"/>
      <c r="BL59" s="218"/>
      <c r="BM59" s="218"/>
      <c r="BN59" s="218"/>
      <c r="BO59" s="218"/>
      <c r="BP59" s="218"/>
      <c r="BQ59" s="218"/>
      <c r="BR59" s="218"/>
      <c r="BS59" s="219"/>
      <c r="BT59" s="219"/>
      <c r="BU59" s="219"/>
      <c r="BV59" s="219"/>
      <c r="BW59" s="219"/>
      <c r="BY59" s="630"/>
      <c r="BZ59" s="631"/>
      <c r="CA59" s="592" t="s">
        <v>330</v>
      </c>
      <c r="CB59" s="593"/>
      <c r="CC59" s="593"/>
      <c r="CD59" s="593"/>
      <c r="CE59" s="593"/>
      <c r="CF59" s="593"/>
      <c r="CG59" s="593"/>
      <c r="CH59" s="593"/>
      <c r="CI59" s="593"/>
      <c r="CJ59" s="593"/>
      <c r="CK59" s="593"/>
      <c r="CL59" s="594"/>
      <c r="CM59" s="595" t="s">
        <v>207</v>
      </c>
      <c r="CN59" s="596"/>
      <c r="CO59" s="596"/>
      <c r="CP59" s="596"/>
      <c r="CQ59" s="596"/>
      <c r="CR59" s="596"/>
      <c r="CS59" s="596"/>
      <c r="CT59" s="597"/>
      <c r="CU59" s="598" t="s">
        <v>119</v>
      </c>
      <c r="CV59" s="599"/>
      <c r="CW59" s="599"/>
      <c r="CX59" s="600"/>
      <c r="CY59" s="601" t="s">
        <v>207</v>
      </c>
      <c r="CZ59" s="602"/>
      <c r="DA59" s="602"/>
      <c r="DB59" s="602"/>
      <c r="DC59" s="602"/>
      <c r="DD59" s="602"/>
      <c r="DE59" s="602"/>
      <c r="DF59" s="603"/>
      <c r="DG59" s="604"/>
      <c r="DH59" s="605"/>
      <c r="DI59" s="605"/>
      <c r="DJ59" s="605"/>
      <c r="DK59" s="605"/>
      <c r="DL59" s="605"/>
      <c r="DM59" s="605"/>
      <c r="DN59" s="605"/>
      <c r="DO59" s="605"/>
      <c r="DP59" s="605"/>
      <c r="DQ59" s="606"/>
      <c r="DR59" s="589"/>
      <c r="DS59" s="590"/>
      <c r="DT59" s="590"/>
      <c r="DU59" s="590"/>
      <c r="DV59" s="590"/>
      <c r="DW59" s="590"/>
      <c r="DX59" s="591"/>
    </row>
    <row r="60" spans="2:128" ht="11.25" customHeight="1" x14ac:dyDescent="0.2">
      <c r="AP60" s="218"/>
      <c r="AQ60" s="218"/>
      <c r="AR60" s="218"/>
      <c r="AS60" s="218"/>
      <c r="AT60" s="218"/>
      <c r="AU60" s="218"/>
      <c r="AV60" s="218"/>
      <c r="AW60" s="218"/>
      <c r="AX60" s="218"/>
      <c r="AY60" s="218"/>
      <c r="AZ60" s="218"/>
      <c r="BA60" s="218"/>
      <c r="BB60" s="218"/>
      <c r="BC60" s="218"/>
      <c r="BD60" s="218"/>
      <c r="BE60" s="218"/>
      <c r="BF60" s="218"/>
      <c r="BG60" s="218"/>
      <c r="BH60" s="218"/>
      <c r="BI60" s="218"/>
      <c r="BJ60" s="218"/>
      <c r="BK60" s="218"/>
      <c r="BL60" s="218"/>
      <c r="BM60" s="218"/>
      <c r="BN60" s="218"/>
      <c r="BO60" s="218"/>
      <c r="BP60" s="218"/>
      <c r="BQ60" s="218"/>
      <c r="BR60" s="218"/>
      <c r="BS60" s="218"/>
      <c r="BT60" s="218"/>
      <c r="BU60" s="218"/>
      <c r="BV60" s="218"/>
      <c r="BW60" s="218"/>
      <c r="BY60" s="607" t="s">
        <v>331</v>
      </c>
      <c r="BZ60" s="608"/>
      <c r="CA60" s="608"/>
      <c r="CB60" s="608"/>
      <c r="CC60" s="608"/>
      <c r="CD60" s="608"/>
      <c r="CE60" s="608"/>
      <c r="CF60" s="608"/>
      <c r="CG60" s="608"/>
      <c r="CH60" s="608"/>
      <c r="CI60" s="608"/>
      <c r="CJ60" s="608"/>
      <c r="CK60" s="608"/>
      <c r="CL60" s="609"/>
      <c r="CM60" s="610">
        <v>739217289</v>
      </c>
      <c r="CN60" s="611"/>
      <c r="CO60" s="611"/>
      <c r="CP60" s="611"/>
      <c r="CQ60" s="611"/>
      <c r="CR60" s="611"/>
      <c r="CS60" s="611"/>
      <c r="CT60" s="612"/>
      <c r="CU60" s="613">
        <v>100</v>
      </c>
      <c r="CV60" s="614"/>
      <c r="CW60" s="614"/>
      <c r="CX60" s="615"/>
      <c r="CY60" s="616">
        <v>507181132</v>
      </c>
      <c r="CZ60" s="617"/>
      <c r="DA60" s="617"/>
      <c r="DB60" s="617"/>
      <c r="DC60" s="617"/>
      <c r="DD60" s="617"/>
      <c r="DE60" s="617"/>
      <c r="DF60" s="618"/>
      <c r="DG60" s="619"/>
      <c r="DH60" s="620"/>
      <c r="DI60" s="620"/>
      <c r="DJ60" s="620"/>
      <c r="DK60" s="620"/>
      <c r="DL60" s="620"/>
      <c r="DM60" s="620"/>
      <c r="DN60" s="620"/>
      <c r="DO60" s="620"/>
      <c r="DP60" s="620"/>
      <c r="DQ60" s="621"/>
      <c r="DR60" s="622"/>
      <c r="DS60" s="623"/>
      <c r="DT60" s="623"/>
      <c r="DU60" s="623"/>
      <c r="DV60" s="623"/>
      <c r="DW60" s="623"/>
      <c r="DX60" s="624"/>
    </row>
    <row r="61" spans="2:128" ht="11.25" customHeight="1" x14ac:dyDescent="0.2">
      <c r="AP61" s="222"/>
      <c r="AQ61" s="222"/>
      <c r="AR61" s="222"/>
      <c r="AS61" s="222"/>
      <c r="AT61" s="222"/>
      <c r="AU61" s="222"/>
      <c r="AV61" s="222"/>
      <c r="AW61" s="222"/>
      <c r="AX61" s="222"/>
      <c r="AY61" s="222"/>
      <c r="AZ61" s="222"/>
      <c r="BA61" s="222"/>
      <c r="BB61" s="222"/>
      <c r="BC61" s="222"/>
      <c r="BD61" s="222"/>
      <c r="BE61" s="222"/>
      <c r="BF61" s="222"/>
      <c r="BG61" s="222"/>
      <c r="BH61" s="222"/>
      <c r="BI61" s="222"/>
      <c r="BJ61" s="222"/>
      <c r="BK61" s="222"/>
      <c r="BL61" s="222"/>
      <c r="BM61" s="222"/>
      <c r="BN61" s="222"/>
      <c r="BO61" s="222"/>
      <c r="BP61" s="222"/>
      <c r="BQ61" s="222"/>
      <c r="BR61" s="222"/>
      <c r="BS61" s="222"/>
      <c r="BT61" s="222"/>
      <c r="BU61" s="222"/>
      <c r="BV61" s="222"/>
      <c r="BW61" s="222"/>
    </row>
    <row r="62" spans="2:128" ht="11.25" customHeight="1" x14ac:dyDescent="0.2">
      <c r="AP62" s="228"/>
      <c r="AQ62" s="228"/>
      <c r="AR62" s="228"/>
      <c r="AS62" s="228"/>
      <c r="AT62" s="229"/>
      <c r="AU62" s="218"/>
      <c r="AV62" s="218"/>
      <c r="AW62" s="218"/>
      <c r="AX62" s="218"/>
      <c r="AY62" s="218"/>
      <c r="AZ62" s="218"/>
      <c r="BA62" s="218"/>
      <c r="BB62" s="218"/>
      <c r="BC62" s="218"/>
      <c r="BD62" s="220"/>
      <c r="BE62" s="220"/>
      <c r="BF62" s="220"/>
      <c r="BG62" s="220"/>
      <c r="BH62" s="220"/>
      <c r="BI62" s="220"/>
      <c r="BJ62" s="220"/>
      <c r="BK62" s="220"/>
      <c r="BL62" s="220"/>
      <c r="BM62" s="220"/>
      <c r="BN62" s="220"/>
      <c r="BO62" s="220"/>
      <c r="BP62" s="220"/>
      <c r="BQ62" s="220"/>
      <c r="BR62" s="220"/>
      <c r="BS62" s="220"/>
      <c r="BT62" s="220"/>
      <c r="BU62" s="220"/>
      <c r="BV62" s="220"/>
      <c r="BW62" s="220"/>
    </row>
    <row r="63" spans="2:128" ht="11.25" customHeight="1" x14ac:dyDescent="0.2">
      <c r="AP63" s="228"/>
      <c r="AQ63" s="228"/>
      <c r="AR63" s="228"/>
      <c r="AS63" s="228"/>
      <c r="AT63" s="229"/>
      <c r="AU63" s="218"/>
      <c r="AV63" s="218"/>
      <c r="AW63" s="218"/>
      <c r="AX63" s="218"/>
      <c r="AY63" s="218"/>
      <c r="AZ63" s="218"/>
      <c r="BA63" s="218"/>
      <c r="BB63" s="218"/>
      <c r="BC63" s="218"/>
      <c r="BD63" s="220"/>
      <c r="BE63" s="220"/>
      <c r="BF63" s="220"/>
      <c r="BG63" s="220"/>
      <c r="BH63" s="220"/>
      <c r="BI63" s="220"/>
      <c r="BJ63" s="220"/>
      <c r="BK63" s="220"/>
      <c r="BL63" s="220"/>
      <c r="BM63" s="220"/>
      <c r="BN63" s="220"/>
      <c r="BO63" s="220"/>
      <c r="BP63" s="220"/>
      <c r="BQ63" s="220"/>
      <c r="BR63" s="220"/>
      <c r="BS63" s="220"/>
      <c r="BT63" s="220"/>
      <c r="BU63" s="220"/>
      <c r="BV63" s="220"/>
      <c r="BW63" s="220"/>
    </row>
    <row r="64" spans="2:128" ht="11.25" customHeight="1" x14ac:dyDescent="0.2">
      <c r="AP64" s="228"/>
      <c r="AQ64" s="228"/>
      <c r="AR64" s="228"/>
      <c r="AS64" s="228"/>
      <c r="AT64" s="229"/>
      <c r="AU64" s="218"/>
      <c r="AV64" s="218"/>
      <c r="AW64" s="218"/>
      <c r="AX64" s="218"/>
      <c r="AY64" s="218"/>
      <c r="AZ64" s="218"/>
      <c r="BA64" s="218"/>
      <c r="BB64" s="218"/>
      <c r="BC64" s="218"/>
      <c r="BD64" s="220"/>
      <c r="BE64" s="220"/>
      <c r="BF64" s="220"/>
      <c r="BG64" s="220"/>
      <c r="BH64" s="220"/>
      <c r="BI64" s="220"/>
      <c r="BJ64" s="220"/>
      <c r="BK64" s="220"/>
      <c r="BL64" s="220"/>
      <c r="BM64" s="220"/>
      <c r="BN64" s="220"/>
      <c r="BO64" s="220"/>
      <c r="BP64" s="220"/>
      <c r="BQ64" s="220"/>
      <c r="BR64" s="220"/>
      <c r="BS64" s="220"/>
      <c r="BT64" s="220"/>
      <c r="BU64" s="220"/>
      <c r="BV64" s="220"/>
      <c r="BW64" s="220"/>
    </row>
    <row r="65" ht="11.25" customHeight="1" x14ac:dyDescent="0.2"/>
    <row r="66" ht="11.25" customHeight="1" x14ac:dyDescent="0.2"/>
    <row r="67" ht="11.25" hidden="1" customHeight="1" x14ac:dyDescent="0.2"/>
    <row r="68" ht="11.25" hidden="1" customHeight="1" x14ac:dyDescent="0.2"/>
    <row r="69" ht="0" hidden="1" customHeight="1" x14ac:dyDescent="0.2"/>
  </sheetData>
  <sheetProtection algorithmName="SHA-512" hashValue="TsCo46XhacTTprSsrA3w4Qse3aXFQb/ehe8Ft/8vRNUFLA4qJfLSS/id3dI1AAWahp0EbVXIXYigq80w13ZIhw==" saltValue="qSlDH+dEe5Nm603TsYjkNQ==" spinCount="100000" sheet="1" objects="1" scenarios="1"/>
  <mergeCells count="63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DL31:DX31"/>
    <mergeCell ref="B31:Q31"/>
    <mergeCell ref="R31:Y31"/>
    <mergeCell ref="Z31:AC31"/>
    <mergeCell ref="AD31:AK31"/>
    <mergeCell ref="AL31:AO31"/>
    <mergeCell ref="AP31:BC31"/>
    <mergeCell ref="BD31:BK31"/>
    <mergeCell ref="BL31:BO31"/>
    <mergeCell ref="BP31:BW31"/>
    <mergeCell ref="BL32:BO32"/>
    <mergeCell ref="BP32:BW32"/>
    <mergeCell ref="BY32:CL32"/>
    <mergeCell ref="CM32:CT32"/>
    <mergeCell ref="BY30:CL30"/>
    <mergeCell ref="CM30:CT30"/>
    <mergeCell ref="CU30:CX30"/>
    <mergeCell ref="CY30:DK30"/>
    <mergeCell ref="BY31:CL31"/>
    <mergeCell ref="CM31:CT31"/>
    <mergeCell ref="CU31:CX31"/>
    <mergeCell ref="CY31:DK31"/>
    <mergeCell ref="B33:Q33"/>
    <mergeCell ref="R33:Y33"/>
    <mergeCell ref="Z33:AC33"/>
    <mergeCell ref="AD33:AK33"/>
    <mergeCell ref="AL33:AO33"/>
    <mergeCell ref="AP33:BC33"/>
    <mergeCell ref="BD33:BK33"/>
    <mergeCell ref="AP32:BC32"/>
    <mergeCell ref="BD32:BK32"/>
    <mergeCell ref="B34:Q34"/>
    <mergeCell ref="R34:Y34"/>
    <mergeCell ref="Z34:AC34"/>
    <mergeCell ref="AD34:AK34"/>
    <mergeCell ref="AL34:AO34"/>
    <mergeCell ref="AP34:BC34"/>
    <mergeCell ref="BD34:BK34"/>
    <mergeCell ref="CU32:CX32"/>
    <mergeCell ref="CY32:DK32"/>
    <mergeCell ref="BL34:BO34"/>
    <mergeCell ref="BP34:BW34"/>
    <mergeCell ref="BY34:CL34"/>
    <mergeCell ref="CM34:CT34"/>
    <mergeCell ref="CU34:CX34"/>
    <mergeCell ref="CY34:DF34"/>
    <mergeCell ref="BL33:BO33"/>
    <mergeCell ref="BP33:BW33"/>
    <mergeCell ref="BY33:DX33"/>
    <mergeCell ref="B32:Q32"/>
    <mergeCell ref="R32:Y32"/>
    <mergeCell ref="Z32:AC32"/>
    <mergeCell ref="AD32:AK32"/>
    <mergeCell ref="AL32:AO32"/>
    <mergeCell ref="DL32:DX32"/>
    <mergeCell ref="BY36:CL36"/>
    <mergeCell ref="CM36:CT36"/>
    <mergeCell ref="CU36:CX36"/>
    <mergeCell ref="CY36:DF36"/>
    <mergeCell ref="DG36:DQ36"/>
    <mergeCell ref="DR36:DX36"/>
    <mergeCell ref="DG34:DQ34"/>
    <mergeCell ref="DR34:DX34"/>
    <mergeCell ref="BY35:CL35"/>
    <mergeCell ref="CM35:CT35"/>
    <mergeCell ref="CU35:CX35"/>
    <mergeCell ref="CY35:DF35"/>
    <mergeCell ref="DG35:DQ35"/>
    <mergeCell ref="DR35:DX35"/>
    <mergeCell ref="DR38:DX38"/>
    <mergeCell ref="CY37:DF37"/>
    <mergeCell ref="DG37:DQ37"/>
    <mergeCell ref="DR37:DX37"/>
    <mergeCell ref="AP37:BC37"/>
    <mergeCell ref="BD37:BM37"/>
    <mergeCell ref="BN37:BW37"/>
    <mergeCell ref="BY37:CL37"/>
    <mergeCell ref="CM37:CT37"/>
    <mergeCell ref="CU37:CX37"/>
    <mergeCell ref="BD38:BH38"/>
    <mergeCell ref="BI38:BM38"/>
    <mergeCell ref="BN38:BR38"/>
    <mergeCell ref="BS38:BW38"/>
    <mergeCell ref="BY38:CL38"/>
    <mergeCell ref="CM38:CT38"/>
    <mergeCell ref="CU38:CX38"/>
    <mergeCell ref="CY38:DF38"/>
    <mergeCell ref="DG38:DQ38"/>
    <mergeCell ref="AP43:AS44"/>
    <mergeCell ref="BD43:BM43"/>
    <mergeCell ref="CM39:CT39"/>
    <mergeCell ref="CU39:CX39"/>
    <mergeCell ref="CY39:DF39"/>
    <mergeCell ref="DG39:DQ39"/>
    <mergeCell ref="DR39:DX39"/>
    <mergeCell ref="AX40:BC40"/>
    <mergeCell ref="BD40:BH40"/>
    <mergeCell ref="BI40:BM40"/>
    <mergeCell ref="BN40:BR40"/>
    <mergeCell ref="BS40:BW40"/>
    <mergeCell ref="AX39:BC39"/>
    <mergeCell ref="BD39:BH39"/>
    <mergeCell ref="BI39:BM39"/>
    <mergeCell ref="BN39:BR39"/>
    <mergeCell ref="BS39:BW39"/>
    <mergeCell ref="BY39:CL39"/>
    <mergeCell ref="DR40:DX40"/>
    <mergeCell ref="CY40:DF40"/>
    <mergeCell ref="DG40:DQ40"/>
    <mergeCell ref="AP38:AS40"/>
    <mergeCell ref="AT38:AT40"/>
    <mergeCell ref="AX38:BC38"/>
    <mergeCell ref="DR41:DX41"/>
    <mergeCell ref="AP42:AW42"/>
    <mergeCell ref="AX42:BC42"/>
    <mergeCell ref="BD42:BM42"/>
    <mergeCell ref="BN42:BW42"/>
    <mergeCell ref="CA42:CL42"/>
    <mergeCell ref="CM42:CT42"/>
    <mergeCell ref="CU42:CX42"/>
    <mergeCell ref="CY42:DF42"/>
    <mergeCell ref="DG42:DQ42"/>
    <mergeCell ref="DR42:DX42"/>
    <mergeCell ref="AP41:AW41"/>
    <mergeCell ref="AX41:BC41"/>
    <mergeCell ref="BD41:BM41"/>
    <mergeCell ref="BN41:BW41"/>
    <mergeCell ref="CA41:CL41"/>
    <mergeCell ref="CM41:CT41"/>
    <mergeCell ref="CU41:CX41"/>
    <mergeCell ref="CY41:DF41"/>
    <mergeCell ref="DG41:DQ41"/>
    <mergeCell ref="BY40:BZ43"/>
    <mergeCell ref="CA40:CL40"/>
    <mergeCell ref="CM40:CT40"/>
    <mergeCell ref="CU40:CX40"/>
    <mergeCell ref="BN43:BW43"/>
    <mergeCell ref="CA43:CL43"/>
    <mergeCell ref="CM43:CT43"/>
    <mergeCell ref="CU43:CX43"/>
    <mergeCell ref="CY43:DF43"/>
    <mergeCell ref="DG43:DQ43"/>
    <mergeCell ref="DR43:DX43"/>
    <mergeCell ref="DG44:DQ44"/>
    <mergeCell ref="DR44:DX44"/>
    <mergeCell ref="BY45:CL45"/>
    <mergeCell ref="CM45:CT45"/>
    <mergeCell ref="CU45:CX45"/>
    <mergeCell ref="CY45:DF45"/>
    <mergeCell ref="DG45:DQ45"/>
    <mergeCell ref="DR45:DX45"/>
    <mergeCell ref="BD44:BM44"/>
    <mergeCell ref="BN44:BW44"/>
    <mergeCell ref="BY44:CL44"/>
    <mergeCell ref="CM44:CT44"/>
    <mergeCell ref="CU44:CX44"/>
    <mergeCell ref="CY44:DF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BY55:BZ59"/>
    <mergeCell ref="CA55:CL55"/>
    <mergeCell ref="CM55:CT55"/>
    <mergeCell ref="CU55:CX55"/>
    <mergeCell ref="CY55:DF55"/>
    <mergeCell ref="DG55:DQ55"/>
    <mergeCell ref="AZ54:BC54"/>
    <mergeCell ref="BS54:BW54"/>
    <mergeCell ref="BY54:CL54"/>
    <mergeCell ref="CM54:CT54"/>
    <mergeCell ref="CU54:CX54"/>
    <mergeCell ref="CY54:DF54"/>
    <mergeCell ref="CA58:CL58"/>
    <mergeCell ref="CM58:CT58"/>
    <mergeCell ref="CU58:CX58"/>
    <mergeCell ref="CY58:DF58"/>
    <mergeCell ref="DG58:DQ58"/>
    <mergeCell ref="DR55:DX55"/>
    <mergeCell ref="CA56:CL56"/>
    <mergeCell ref="CM56:CT56"/>
    <mergeCell ref="CU56:CX56"/>
    <mergeCell ref="CY56:DF56"/>
    <mergeCell ref="DG56:DQ56"/>
    <mergeCell ref="DR56:DX56"/>
    <mergeCell ref="DG54:DQ54"/>
    <mergeCell ref="DR54:DX54"/>
    <mergeCell ref="DR58:DX58"/>
    <mergeCell ref="CA57:CL57"/>
    <mergeCell ref="CM57:CT57"/>
    <mergeCell ref="CU57:CX57"/>
    <mergeCell ref="CY57:DF57"/>
    <mergeCell ref="DG57:DQ57"/>
    <mergeCell ref="DR57:DX57"/>
    <mergeCell ref="BY60:CL60"/>
    <mergeCell ref="CM60:CT60"/>
    <mergeCell ref="CU60:CX60"/>
    <mergeCell ref="CY60:DF60"/>
    <mergeCell ref="DG60:DQ60"/>
    <mergeCell ref="DR60:DX60"/>
    <mergeCell ref="CA59:CL59"/>
    <mergeCell ref="CM59:CT59"/>
    <mergeCell ref="CU59:CX59"/>
    <mergeCell ref="CY59:DF59"/>
    <mergeCell ref="DG59:DQ59"/>
    <mergeCell ref="DR59:DX59"/>
  </mergeCells>
  <phoneticPr fontId="2"/>
  <printOptions horizontalCentered="1"/>
  <pageMargins left="0" right="0" top="0.39370078740157483" bottom="0.39370078740157483" header="0.19685039370078741" footer="0.19685039370078741"/>
  <pageSetup paperSize="9" scale="70"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40" zoomScaleNormal="40" zoomScaleSheetLayoutView="70" workbookViewId="0"/>
  </sheetViews>
  <sheetFormatPr defaultColWidth="0" defaultRowHeight="13" zeroHeight="1" x14ac:dyDescent="0.2"/>
  <cols>
    <col min="1" max="130" width="2.7265625" style="277" customWidth="1"/>
    <col min="131" max="131" width="1.6328125" style="277" customWidth="1"/>
    <col min="132" max="16384" width="9" style="277" hidden="1"/>
  </cols>
  <sheetData>
    <row r="1" spans="1:131" s="235" customFormat="1" ht="11.25" customHeight="1" thickBot="1" x14ac:dyDescent="0.25">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2"/>
      <c r="DQ1" s="233"/>
      <c r="DR1" s="233"/>
      <c r="DS1" s="233"/>
      <c r="DT1" s="233"/>
      <c r="DU1" s="233"/>
      <c r="DV1" s="233"/>
      <c r="DW1" s="233"/>
      <c r="DX1" s="233"/>
      <c r="DY1" s="233"/>
      <c r="DZ1" s="233"/>
      <c r="EA1" s="234"/>
    </row>
    <row r="2" spans="1:131" s="239" customFormat="1" ht="26.25" customHeight="1" thickBot="1" x14ac:dyDescent="0.25">
      <c r="A2" s="236" t="s">
        <v>332</v>
      </c>
      <c r="B2" s="237"/>
      <c r="C2" s="237"/>
      <c r="D2" s="237"/>
      <c r="E2" s="237"/>
      <c r="F2" s="237"/>
      <c r="G2" s="237"/>
      <c r="H2" s="237"/>
      <c r="I2" s="237"/>
      <c r="J2" s="237"/>
      <c r="K2" s="237"/>
      <c r="L2" s="237"/>
      <c r="M2" s="237"/>
      <c r="N2" s="237"/>
      <c r="O2" s="237"/>
      <c r="P2" s="237"/>
      <c r="Q2" s="237"/>
      <c r="R2" s="237"/>
      <c r="S2" s="237"/>
      <c r="T2" s="237"/>
      <c r="U2" s="237"/>
      <c r="V2" s="237"/>
      <c r="W2" s="237"/>
      <c r="X2" s="237"/>
      <c r="Y2" s="237"/>
      <c r="Z2" s="237"/>
      <c r="AA2" s="237"/>
      <c r="AB2" s="237"/>
      <c r="AC2" s="237"/>
      <c r="AD2" s="237"/>
      <c r="AE2" s="237"/>
      <c r="AF2" s="237"/>
      <c r="AG2" s="237"/>
      <c r="AH2" s="237"/>
      <c r="AI2" s="237"/>
      <c r="AJ2" s="237"/>
      <c r="AK2" s="237"/>
      <c r="AL2" s="237"/>
      <c r="AM2" s="237"/>
      <c r="AN2" s="237"/>
      <c r="AO2" s="237"/>
      <c r="AP2" s="237"/>
      <c r="AQ2" s="237"/>
      <c r="AR2" s="237"/>
      <c r="AS2" s="237"/>
      <c r="AT2" s="237"/>
      <c r="AU2" s="237"/>
      <c r="AV2" s="237"/>
      <c r="AW2" s="237"/>
      <c r="AX2" s="237"/>
      <c r="AY2" s="237"/>
      <c r="AZ2" s="237"/>
      <c r="BA2" s="237"/>
      <c r="BB2" s="237"/>
      <c r="BC2" s="237"/>
      <c r="BD2" s="237"/>
      <c r="BE2" s="237"/>
      <c r="BF2" s="237"/>
      <c r="BG2" s="237"/>
      <c r="BH2" s="237"/>
      <c r="BI2" s="237"/>
      <c r="BJ2" s="237"/>
      <c r="BK2" s="237"/>
      <c r="BL2" s="237"/>
      <c r="BM2" s="237"/>
      <c r="BN2" s="237"/>
      <c r="BO2" s="237"/>
      <c r="BP2" s="237"/>
      <c r="BQ2" s="237"/>
      <c r="BR2" s="237"/>
      <c r="BS2" s="237"/>
      <c r="BT2" s="237"/>
      <c r="BU2" s="237"/>
      <c r="BV2" s="237"/>
      <c r="BW2" s="237"/>
      <c r="BX2" s="237"/>
      <c r="BY2" s="237"/>
      <c r="BZ2" s="237"/>
      <c r="CA2" s="237"/>
      <c r="CB2" s="237"/>
      <c r="CC2" s="237"/>
      <c r="CD2" s="237"/>
      <c r="CE2" s="237"/>
      <c r="CF2" s="237"/>
      <c r="CG2" s="237"/>
      <c r="CH2" s="237"/>
      <c r="CI2" s="237"/>
      <c r="CJ2" s="237"/>
      <c r="CK2" s="237"/>
      <c r="CL2" s="237"/>
      <c r="CM2" s="237"/>
      <c r="CN2" s="237"/>
      <c r="CO2" s="237"/>
      <c r="CP2" s="237"/>
      <c r="CQ2" s="237"/>
      <c r="CR2" s="237"/>
      <c r="CS2" s="237"/>
      <c r="CT2" s="237"/>
      <c r="CU2" s="237"/>
      <c r="CV2" s="237"/>
      <c r="CW2" s="237"/>
      <c r="CX2" s="237"/>
      <c r="CY2" s="237"/>
      <c r="CZ2" s="237"/>
      <c r="DA2" s="237"/>
      <c r="DB2" s="237"/>
      <c r="DC2" s="237"/>
      <c r="DD2" s="237"/>
      <c r="DE2" s="237"/>
      <c r="DF2" s="237"/>
      <c r="DG2" s="237"/>
      <c r="DH2" s="237"/>
      <c r="DI2" s="237"/>
      <c r="DJ2" s="1128" t="s">
        <v>333</v>
      </c>
      <c r="DK2" s="1129"/>
      <c r="DL2" s="1129"/>
      <c r="DM2" s="1129"/>
      <c r="DN2" s="1129"/>
      <c r="DO2" s="1130"/>
      <c r="DP2" s="237"/>
      <c r="DQ2" s="1128" t="s">
        <v>334</v>
      </c>
      <c r="DR2" s="1129"/>
      <c r="DS2" s="1129"/>
      <c r="DT2" s="1129"/>
      <c r="DU2" s="1129"/>
      <c r="DV2" s="1129"/>
      <c r="DW2" s="1129"/>
      <c r="DX2" s="1129"/>
      <c r="DY2" s="1129"/>
      <c r="DZ2" s="1130"/>
      <c r="EA2" s="238"/>
    </row>
    <row r="3" spans="1:131" s="235" customFormat="1" ht="11.25" customHeight="1" x14ac:dyDescent="0.2">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4"/>
    </row>
    <row r="4" spans="1:131" s="243" customFormat="1" ht="26.25" customHeight="1" thickBot="1" x14ac:dyDescent="0.25">
      <c r="A4" s="1075" t="s">
        <v>335</v>
      </c>
      <c r="B4" s="1075"/>
      <c r="C4" s="1075"/>
      <c r="D4" s="1075"/>
      <c r="E4" s="1075"/>
      <c r="F4" s="1075"/>
      <c r="G4" s="1075"/>
      <c r="H4" s="1075"/>
      <c r="I4" s="1075"/>
      <c r="J4" s="1075"/>
      <c r="K4" s="1075"/>
      <c r="L4" s="1075"/>
      <c r="M4" s="1075"/>
      <c r="N4" s="1075"/>
      <c r="O4" s="1075"/>
      <c r="P4" s="1075"/>
      <c r="Q4" s="1075"/>
      <c r="R4" s="1075"/>
      <c r="S4" s="1075"/>
      <c r="T4" s="1075"/>
      <c r="U4" s="1075"/>
      <c r="V4" s="1075"/>
      <c r="W4" s="1075"/>
      <c r="X4" s="1075"/>
      <c r="Y4" s="1075"/>
      <c r="Z4" s="1075"/>
      <c r="AA4" s="1075"/>
      <c r="AB4" s="1075"/>
      <c r="AC4" s="1075"/>
      <c r="AD4" s="1075"/>
      <c r="AE4" s="1075"/>
      <c r="AF4" s="1075"/>
      <c r="AG4" s="1075"/>
      <c r="AH4" s="1075"/>
      <c r="AI4" s="1075"/>
      <c r="AJ4" s="1075"/>
      <c r="AK4" s="1075"/>
      <c r="AL4" s="1075"/>
      <c r="AM4" s="1075"/>
      <c r="AN4" s="1075"/>
      <c r="AO4" s="1075"/>
      <c r="AP4" s="1075"/>
      <c r="AQ4" s="1075"/>
      <c r="AR4" s="1075"/>
      <c r="AS4" s="1075"/>
      <c r="AT4" s="1075"/>
      <c r="AU4" s="1075"/>
      <c r="AV4" s="1075"/>
      <c r="AW4" s="1075"/>
      <c r="AX4" s="1075"/>
      <c r="AY4" s="1075"/>
      <c r="AZ4" s="240"/>
      <c r="BA4" s="240"/>
      <c r="BB4" s="240"/>
      <c r="BC4" s="240"/>
      <c r="BD4" s="240"/>
      <c r="BE4" s="241"/>
      <c r="BF4" s="241"/>
      <c r="BG4" s="241"/>
      <c r="BH4" s="241"/>
      <c r="BI4" s="241"/>
      <c r="BJ4" s="241"/>
      <c r="BK4" s="241"/>
      <c r="BL4" s="241"/>
      <c r="BM4" s="241"/>
      <c r="BN4" s="241"/>
      <c r="BO4" s="241"/>
      <c r="BP4" s="241"/>
      <c r="BQ4" s="240" t="s">
        <v>336</v>
      </c>
      <c r="BR4" s="240"/>
      <c r="BS4" s="240"/>
      <c r="BT4" s="240"/>
      <c r="BU4" s="240"/>
      <c r="BV4" s="240"/>
      <c r="BW4" s="240"/>
      <c r="BX4" s="240"/>
      <c r="BY4" s="240"/>
      <c r="BZ4" s="240"/>
      <c r="CA4" s="240"/>
      <c r="CB4" s="240"/>
      <c r="CC4" s="240"/>
      <c r="CD4" s="240"/>
      <c r="CE4" s="240"/>
      <c r="CF4" s="240"/>
      <c r="CG4" s="240"/>
      <c r="CH4" s="240"/>
      <c r="CI4" s="240"/>
      <c r="CJ4" s="240"/>
      <c r="CK4" s="240"/>
      <c r="CL4" s="240"/>
      <c r="CM4" s="240"/>
      <c r="CN4" s="240"/>
      <c r="CO4" s="240"/>
      <c r="CP4" s="240"/>
      <c r="CQ4" s="240"/>
      <c r="CR4" s="240"/>
      <c r="CS4" s="240"/>
      <c r="CT4" s="240"/>
      <c r="CU4" s="240"/>
      <c r="CV4" s="240"/>
      <c r="CW4" s="240"/>
      <c r="CX4" s="240"/>
      <c r="CY4" s="240"/>
      <c r="CZ4" s="240"/>
      <c r="DA4" s="240"/>
      <c r="DB4" s="240"/>
      <c r="DC4" s="240"/>
      <c r="DD4" s="240"/>
      <c r="DE4" s="240"/>
      <c r="DF4" s="240"/>
      <c r="DG4" s="240"/>
      <c r="DH4" s="240"/>
      <c r="DI4" s="240"/>
      <c r="DJ4" s="240"/>
      <c r="DK4" s="240"/>
      <c r="DL4" s="240"/>
      <c r="DM4" s="240"/>
      <c r="DN4" s="240"/>
      <c r="DO4" s="240"/>
      <c r="DP4" s="240"/>
      <c r="DQ4" s="240"/>
      <c r="DR4" s="240"/>
      <c r="DS4" s="240"/>
      <c r="DT4" s="240"/>
      <c r="DU4" s="240"/>
      <c r="DV4" s="240"/>
      <c r="DW4" s="240"/>
      <c r="DX4" s="240"/>
      <c r="DY4" s="240"/>
      <c r="DZ4" s="240"/>
      <c r="EA4" s="242"/>
    </row>
    <row r="5" spans="1:131" s="243" customFormat="1" ht="26.25" customHeight="1" x14ac:dyDescent="0.2">
      <c r="A5" s="990" t="s">
        <v>337</v>
      </c>
      <c r="B5" s="991"/>
      <c r="C5" s="991"/>
      <c r="D5" s="991"/>
      <c r="E5" s="991"/>
      <c r="F5" s="991"/>
      <c r="G5" s="991"/>
      <c r="H5" s="991"/>
      <c r="I5" s="991"/>
      <c r="J5" s="991"/>
      <c r="K5" s="991"/>
      <c r="L5" s="991"/>
      <c r="M5" s="991"/>
      <c r="N5" s="991"/>
      <c r="O5" s="991"/>
      <c r="P5" s="992"/>
      <c r="Q5" s="996" t="s">
        <v>338</v>
      </c>
      <c r="R5" s="997"/>
      <c r="S5" s="997"/>
      <c r="T5" s="997"/>
      <c r="U5" s="998"/>
      <c r="V5" s="996" t="s">
        <v>339</v>
      </c>
      <c r="W5" s="997"/>
      <c r="X5" s="997"/>
      <c r="Y5" s="997"/>
      <c r="Z5" s="998"/>
      <c r="AA5" s="996" t="s">
        <v>340</v>
      </c>
      <c r="AB5" s="997"/>
      <c r="AC5" s="997"/>
      <c r="AD5" s="997"/>
      <c r="AE5" s="997"/>
      <c r="AF5" s="1131" t="s">
        <v>341</v>
      </c>
      <c r="AG5" s="997"/>
      <c r="AH5" s="997"/>
      <c r="AI5" s="997"/>
      <c r="AJ5" s="1012"/>
      <c r="AK5" s="997" t="s">
        <v>342</v>
      </c>
      <c r="AL5" s="997"/>
      <c r="AM5" s="997"/>
      <c r="AN5" s="997"/>
      <c r="AO5" s="998"/>
      <c r="AP5" s="996" t="s">
        <v>343</v>
      </c>
      <c r="AQ5" s="997"/>
      <c r="AR5" s="997"/>
      <c r="AS5" s="997"/>
      <c r="AT5" s="998"/>
      <c r="AU5" s="996" t="s">
        <v>344</v>
      </c>
      <c r="AV5" s="997"/>
      <c r="AW5" s="997"/>
      <c r="AX5" s="997"/>
      <c r="AY5" s="1012"/>
      <c r="AZ5" s="244"/>
      <c r="BA5" s="244"/>
      <c r="BB5" s="244"/>
      <c r="BC5" s="244"/>
      <c r="BD5" s="244"/>
      <c r="BE5" s="245"/>
      <c r="BF5" s="245"/>
      <c r="BG5" s="245"/>
      <c r="BH5" s="245"/>
      <c r="BI5" s="245"/>
      <c r="BJ5" s="245"/>
      <c r="BK5" s="245"/>
      <c r="BL5" s="245"/>
      <c r="BM5" s="245"/>
      <c r="BN5" s="245"/>
      <c r="BO5" s="245"/>
      <c r="BP5" s="245"/>
      <c r="BQ5" s="990" t="s">
        <v>345</v>
      </c>
      <c r="BR5" s="991"/>
      <c r="BS5" s="991"/>
      <c r="BT5" s="991"/>
      <c r="BU5" s="991"/>
      <c r="BV5" s="991"/>
      <c r="BW5" s="991"/>
      <c r="BX5" s="991"/>
      <c r="BY5" s="991"/>
      <c r="BZ5" s="991"/>
      <c r="CA5" s="991"/>
      <c r="CB5" s="991"/>
      <c r="CC5" s="991"/>
      <c r="CD5" s="991"/>
      <c r="CE5" s="991"/>
      <c r="CF5" s="991"/>
      <c r="CG5" s="992"/>
      <c r="CH5" s="996" t="s">
        <v>346</v>
      </c>
      <c r="CI5" s="997"/>
      <c r="CJ5" s="997"/>
      <c r="CK5" s="997"/>
      <c r="CL5" s="998"/>
      <c r="CM5" s="996" t="s">
        <v>347</v>
      </c>
      <c r="CN5" s="997"/>
      <c r="CO5" s="997"/>
      <c r="CP5" s="997"/>
      <c r="CQ5" s="998"/>
      <c r="CR5" s="996" t="s">
        <v>348</v>
      </c>
      <c r="CS5" s="997"/>
      <c r="CT5" s="997"/>
      <c r="CU5" s="997"/>
      <c r="CV5" s="998"/>
      <c r="CW5" s="996" t="s">
        <v>349</v>
      </c>
      <c r="CX5" s="997"/>
      <c r="CY5" s="997"/>
      <c r="CZ5" s="997"/>
      <c r="DA5" s="998"/>
      <c r="DB5" s="996" t="s">
        <v>350</v>
      </c>
      <c r="DC5" s="997"/>
      <c r="DD5" s="997"/>
      <c r="DE5" s="997"/>
      <c r="DF5" s="998"/>
      <c r="DG5" s="1116" t="s">
        <v>351</v>
      </c>
      <c r="DH5" s="1117"/>
      <c r="DI5" s="1117"/>
      <c r="DJ5" s="1117"/>
      <c r="DK5" s="1118"/>
      <c r="DL5" s="1116" t="s">
        <v>352</v>
      </c>
      <c r="DM5" s="1117"/>
      <c r="DN5" s="1117"/>
      <c r="DO5" s="1117"/>
      <c r="DP5" s="1118"/>
      <c r="DQ5" s="996" t="s">
        <v>353</v>
      </c>
      <c r="DR5" s="997"/>
      <c r="DS5" s="997"/>
      <c r="DT5" s="997"/>
      <c r="DU5" s="998"/>
      <c r="DV5" s="996" t="s">
        <v>344</v>
      </c>
      <c r="DW5" s="997"/>
      <c r="DX5" s="997"/>
      <c r="DY5" s="997"/>
      <c r="DZ5" s="1012"/>
      <c r="EA5" s="242"/>
    </row>
    <row r="6" spans="1:131" s="243" customFormat="1" ht="26.25" customHeight="1" thickBot="1" x14ac:dyDescent="0.25">
      <c r="A6" s="993"/>
      <c r="B6" s="994"/>
      <c r="C6" s="994"/>
      <c r="D6" s="994"/>
      <c r="E6" s="994"/>
      <c r="F6" s="994"/>
      <c r="G6" s="994"/>
      <c r="H6" s="994"/>
      <c r="I6" s="994"/>
      <c r="J6" s="994"/>
      <c r="K6" s="994"/>
      <c r="L6" s="994"/>
      <c r="M6" s="994"/>
      <c r="N6" s="994"/>
      <c r="O6" s="994"/>
      <c r="P6" s="995"/>
      <c r="Q6" s="999"/>
      <c r="R6" s="1000"/>
      <c r="S6" s="1000"/>
      <c r="T6" s="1000"/>
      <c r="U6" s="1001"/>
      <c r="V6" s="999"/>
      <c r="W6" s="1000"/>
      <c r="X6" s="1000"/>
      <c r="Y6" s="1000"/>
      <c r="Z6" s="1001"/>
      <c r="AA6" s="999"/>
      <c r="AB6" s="1000"/>
      <c r="AC6" s="1000"/>
      <c r="AD6" s="1000"/>
      <c r="AE6" s="1000"/>
      <c r="AF6" s="1132"/>
      <c r="AG6" s="1000"/>
      <c r="AH6" s="1000"/>
      <c r="AI6" s="1000"/>
      <c r="AJ6" s="1013"/>
      <c r="AK6" s="1000"/>
      <c r="AL6" s="1000"/>
      <c r="AM6" s="1000"/>
      <c r="AN6" s="1000"/>
      <c r="AO6" s="1001"/>
      <c r="AP6" s="999"/>
      <c r="AQ6" s="1000"/>
      <c r="AR6" s="1000"/>
      <c r="AS6" s="1000"/>
      <c r="AT6" s="1001"/>
      <c r="AU6" s="999"/>
      <c r="AV6" s="1000"/>
      <c r="AW6" s="1000"/>
      <c r="AX6" s="1000"/>
      <c r="AY6" s="1013"/>
      <c r="AZ6" s="240"/>
      <c r="BA6" s="240"/>
      <c r="BB6" s="240"/>
      <c r="BC6" s="240"/>
      <c r="BD6" s="240"/>
      <c r="BE6" s="241"/>
      <c r="BF6" s="241"/>
      <c r="BG6" s="241"/>
      <c r="BH6" s="241"/>
      <c r="BI6" s="241"/>
      <c r="BJ6" s="241"/>
      <c r="BK6" s="241"/>
      <c r="BL6" s="241"/>
      <c r="BM6" s="241"/>
      <c r="BN6" s="241"/>
      <c r="BO6" s="241"/>
      <c r="BP6" s="241"/>
      <c r="BQ6" s="993"/>
      <c r="BR6" s="994"/>
      <c r="BS6" s="994"/>
      <c r="BT6" s="994"/>
      <c r="BU6" s="994"/>
      <c r="BV6" s="994"/>
      <c r="BW6" s="994"/>
      <c r="BX6" s="994"/>
      <c r="BY6" s="994"/>
      <c r="BZ6" s="994"/>
      <c r="CA6" s="994"/>
      <c r="CB6" s="994"/>
      <c r="CC6" s="994"/>
      <c r="CD6" s="994"/>
      <c r="CE6" s="994"/>
      <c r="CF6" s="994"/>
      <c r="CG6" s="995"/>
      <c r="CH6" s="999"/>
      <c r="CI6" s="1000"/>
      <c r="CJ6" s="1000"/>
      <c r="CK6" s="1000"/>
      <c r="CL6" s="1001"/>
      <c r="CM6" s="999"/>
      <c r="CN6" s="1000"/>
      <c r="CO6" s="1000"/>
      <c r="CP6" s="1000"/>
      <c r="CQ6" s="1001"/>
      <c r="CR6" s="999"/>
      <c r="CS6" s="1000"/>
      <c r="CT6" s="1000"/>
      <c r="CU6" s="1000"/>
      <c r="CV6" s="1001"/>
      <c r="CW6" s="999"/>
      <c r="CX6" s="1000"/>
      <c r="CY6" s="1000"/>
      <c r="CZ6" s="1000"/>
      <c r="DA6" s="1001"/>
      <c r="DB6" s="999"/>
      <c r="DC6" s="1000"/>
      <c r="DD6" s="1000"/>
      <c r="DE6" s="1000"/>
      <c r="DF6" s="1001"/>
      <c r="DG6" s="1119"/>
      <c r="DH6" s="1120"/>
      <c r="DI6" s="1120"/>
      <c r="DJ6" s="1120"/>
      <c r="DK6" s="1121"/>
      <c r="DL6" s="1119"/>
      <c r="DM6" s="1120"/>
      <c r="DN6" s="1120"/>
      <c r="DO6" s="1120"/>
      <c r="DP6" s="1121"/>
      <c r="DQ6" s="999"/>
      <c r="DR6" s="1000"/>
      <c r="DS6" s="1000"/>
      <c r="DT6" s="1000"/>
      <c r="DU6" s="1001"/>
      <c r="DV6" s="999"/>
      <c r="DW6" s="1000"/>
      <c r="DX6" s="1000"/>
      <c r="DY6" s="1000"/>
      <c r="DZ6" s="1013"/>
      <c r="EA6" s="242"/>
    </row>
    <row r="7" spans="1:131" s="243" customFormat="1" ht="26.25" customHeight="1" thickTop="1" x14ac:dyDescent="0.2">
      <c r="A7" s="246">
        <v>1</v>
      </c>
      <c r="B7" s="1062" t="s">
        <v>354</v>
      </c>
      <c r="C7" s="1063"/>
      <c r="D7" s="1063"/>
      <c r="E7" s="1063"/>
      <c r="F7" s="1063"/>
      <c r="G7" s="1063"/>
      <c r="H7" s="1063"/>
      <c r="I7" s="1063"/>
      <c r="J7" s="1063"/>
      <c r="K7" s="1063"/>
      <c r="L7" s="1063"/>
      <c r="M7" s="1063"/>
      <c r="N7" s="1063"/>
      <c r="O7" s="1063"/>
      <c r="P7" s="1064"/>
      <c r="Q7" s="1122">
        <v>783678</v>
      </c>
      <c r="R7" s="1123"/>
      <c r="S7" s="1123"/>
      <c r="T7" s="1123"/>
      <c r="U7" s="1123"/>
      <c r="V7" s="1123">
        <v>772604</v>
      </c>
      <c r="W7" s="1123"/>
      <c r="X7" s="1123"/>
      <c r="Y7" s="1123"/>
      <c r="Z7" s="1123"/>
      <c r="AA7" s="1123">
        <v>11074</v>
      </c>
      <c r="AB7" s="1123"/>
      <c r="AC7" s="1123"/>
      <c r="AD7" s="1123"/>
      <c r="AE7" s="1124"/>
      <c r="AF7" s="1125">
        <v>4458</v>
      </c>
      <c r="AG7" s="1126"/>
      <c r="AH7" s="1126"/>
      <c r="AI7" s="1126"/>
      <c r="AJ7" s="1127"/>
      <c r="AK7" s="1109">
        <v>198</v>
      </c>
      <c r="AL7" s="1110"/>
      <c r="AM7" s="1110"/>
      <c r="AN7" s="1110"/>
      <c r="AO7" s="1110"/>
      <c r="AP7" s="1110">
        <v>1121265</v>
      </c>
      <c r="AQ7" s="1110"/>
      <c r="AR7" s="1110"/>
      <c r="AS7" s="1110"/>
      <c r="AT7" s="1110"/>
      <c r="AU7" s="1111"/>
      <c r="AV7" s="1111"/>
      <c r="AW7" s="1111"/>
      <c r="AX7" s="1111"/>
      <c r="AY7" s="1112"/>
      <c r="AZ7" s="240"/>
      <c r="BA7" s="240"/>
      <c r="BB7" s="240"/>
      <c r="BC7" s="240"/>
      <c r="BD7" s="240"/>
      <c r="BE7" s="241"/>
      <c r="BF7" s="241"/>
      <c r="BG7" s="241"/>
      <c r="BH7" s="241"/>
      <c r="BI7" s="241"/>
      <c r="BJ7" s="241"/>
      <c r="BK7" s="241"/>
      <c r="BL7" s="241"/>
      <c r="BM7" s="241"/>
      <c r="BN7" s="241"/>
      <c r="BO7" s="241"/>
      <c r="BP7" s="241"/>
      <c r="BQ7" s="247">
        <v>1</v>
      </c>
      <c r="BR7" s="248" t="s">
        <v>551</v>
      </c>
      <c r="BS7" s="1113" t="s">
        <v>552</v>
      </c>
      <c r="BT7" s="1114"/>
      <c r="BU7" s="1114"/>
      <c r="BV7" s="1114"/>
      <c r="BW7" s="1114"/>
      <c r="BX7" s="1114"/>
      <c r="BY7" s="1114"/>
      <c r="BZ7" s="1114"/>
      <c r="CA7" s="1114"/>
      <c r="CB7" s="1114"/>
      <c r="CC7" s="1114"/>
      <c r="CD7" s="1114"/>
      <c r="CE7" s="1114"/>
      <c r="CF7" s="1114"/>
      <c r="CG7" s="1115"/>
      <c r="CH7" s="1106">
        <v>-45</v>
      </c>
      <c r="CI7" s="1107"/>
      <c r="CJ7" s="1107"/>
      <c r="CK7" s="1107"/>
      <c r="CL7" s="1108"/>
      <c r="CM7" s="1106">
        <v>11499</v>
      </c>
      <c r="CN7" s="1107"/>
      <c r="CO7" s="1107"/>
      <c r="CP7" s="1107"/>
      <c r="CQ7" s="1108"/>
      <c r="CR7" s="1106">
        <v>20</v>
      </c>
      <c r="CS7" s="1107"/>
      <c r="CT7" s="1107"/>
      <c r="CU7" s="1107"/>
      <c r="CV7" s="1108"/>
      <c r="CW7" s="1106">
        <v>0</v>
      </c>
      <c r="CX7" s="1107"/>
      <c r="CY7" s="1107"/>
      <c r="CZ7" s="1107"/>
      <c r="DA7" s="1108"/>
      <c r="DB7" s="1106">
        <v>0</v>
      </c>
      <c r="DC7" s="1107"/>
      <c r="DD7" s="1107"/>
      <c r="DE7" s="1107"/>
      <c r="DF7" s="1108"/>
      <c r="DG7" s="1106">
        <v>115</v>
      </c>
      <c r="DH7" s="1107"/>
      <c r="DI7" s="1107"/>
      <c r="DJ7" s="1107"/>
      <c r="DK7" s="1108"/>
      <c r="DL7" s="1106">
        <v>0</v>
      </c>
      <c r="DM7" s="1107"/>
      <c r="DN7" s="1107"/>
      <c r="DO7" s="1107"/>
      <c r="DP7" s="1108"/>
      <c r="DQ7" s="1106"/>
      <c r="DR7" s="1107"/>
      <c r="DS7" s="1107"/>
      <c r="DT7" s="1107"/>
      <c r="DU7" s="1108"/>
      <c r="DV7" s="1133"/>
      <c r="DW7" s="1134"/>
      <c r="DX7" s="1134"/>
      <c r="DY7" s="1134"/>
      <c r="DZ7" s="1135"/>
      <c r="EA7" s="242"/>
    </row>
    <row r="8" spans="1:131" s="243" customFormat="1" ht="26.25" customHeight="1" x14ac:dyDescent="0.2">
      <c r="A8" s="249">
        <v>2</v>
      </c>
      <c r="B8" s="1038" t="s">
        <v>355</v>
      </c>
      <c r="C8" s="1039"/>
      <c r="D8" s="1039"/>
      <c r="E8" s="1039"/>
      <c r="F8" s="1039"/>
      <c r="G8" s="1039"/>
      <c r="H8" s="1039"/>
      <c r="I8" s="1039"/>
      <c r="J8" s="1039"/>
      <c r="K8" s="1039"/>
      <c r="L8" s="1039"/>
      <c r="M8" s="1039"/>
      <c r="N8" s="1039"/>
      <c r="O8" s="1039"/>
      <c r="P8" s="1040"/>
      <c r="Q8" s="1045">
        <v>52094</v>
      </c>
      <c r="R8" s="1042"/>
      <c r="S8" s="1042"/>
      <c r="T8" s="1042"/>
      <c r="U8" s="1042"/>
      <c r="V8" s="1042">
        <v>52094</v>
      </c>
      <c r="W8" s="1042"/>
      <c r="X8" s="1042"/>
      <c r="Y8" s="1042"/>
      <c r="Z8" s="1042"/>
      <c r="AA8" s="1042"/>
      <c r="AB8" s="1042"/>
      <c r="AC8" s="1042"/>
      <c r="AD8" s="1042"/>
      <c r="AE8" s="1046"/>
      <c r="AF8" s="1056" t="s">
        <v>356</v>
      </c>
      <c r="AG8" s="1053"/>
      <c r="AH8" s="1053"/>
      <c r="AI8" s="1053"/>
      <c r="AJ8" s="1055"/>
      <c r="AK8" s="1104">
        <v>4233</v>
      </c>
      <c r="AL8" s="1105"/>
      <c r="AM8" s="1105"/>
      <c r="AN8" s="1105"/>
      <c r="AO8" s="1105"/>
      <c r="AP8" s="1105"/>
      <c r="AQ8" s="1105"/>
      <c r="AR8" s="1105"/>
      <c r="AS8" s="1105"/>
      <c r="AT8" s="1105"/>
      <c r="AU8" s="1102"/>
      <c r="AV8" s="1102"/>
      <c r="AW8" s="1102"/>
      <c r="AX8" s="1102"/>
      <c r="AY8" s="1103"/>
      <c r="AZ8" s="240"/>
      <c r="BA8" s="240"/>
      <c r="BB8" s="240"/>
      <c r="BC8" s="240"/>
      <c r="BD8" s="240"/>
      <c r="BE8" s="241"/>
      <c r="BF8" s="241"/>
      <c r="BG8" s="241"/>
      <c r="BH8" s="241"/>
      <c r="BI8" s="241"/>
      <c r="BJ8" s="241"/>
      <c r="BK8" s="241"/>
      <c r="BL8" s="241"/>
      <c r="BM8" s="241"/>
      <c r="BN8" s="241"/>
      <c r="BO8" s="241"/>
      <c r="BP8" s="241"/>
      <c r="BQ8" s="250">
        <v>2</v>
      </c>
      <c r="BR8" s="251" t="s">
        <v>551</v>
      </c>
      <c r="BS8" s="1009" t="s">
        <v>553</v>
      </c>
      <c r="BT8" s="1010"/>
      <c r="BU8" s="1010"/>
      <c r="BV8" s="1010"/>
      <c r="BW8" s="1010"/>
      <c r="BX8" s="1010"/>
      <c r="BY8" s="1010"/>
      <c r="BZ8" s="1010"/>
      <c r="CA8" s="1010"/>
      <c r="CB8" s="1010"/>
      <c r="CC8" s="1010"/>
      <c r="CD8" s="1010"/>
      <c r="CE8" s="1010"/>
      <c r="CF8" s="1010"/>
      <c r="CG8" s="1011"/>
      <c r="CH8" s="984">
        <v>1</v>
      </c>
      <c r="CI8" s="985"/>
      <c r="CJ8" s="985"/>
      <c r="CK8" s="985"/>
      <c r="CL8" s="986"/>
      <c r="CM8" s="984">
        <v>5344</v>
      </c>
      <c r="CN8" s="985"/>
      <c r="CO8" s="985"/>
      <c r="CP8" s="985"/>
      <c r="CQ8" s="986"/>
      <c r="CR8" s="984">
        <v>5304</v>
      </c>
      <c r="CS8" s="985"/>
      <c r="CT8" s="985"/>
      <c r="CU8" s="985"/>
      <c r="CV8" s="986"/>
      <c r="CW8" s="984">
        <v>2</v>
      </c>
      <c r="CX8" s="985"/>
      <c r="CY8" s="985"/>
      <c r="CZ8" s="985"/>
      <c r="DA8" s="986"/>
      <c r="DB8" s="984">
        <v>0</v>
      </c>
      <c r="DC8" s="985"/>
      <c r="DD8" s="985"/>
      <c r="DE8" s="985"/>
      <c r="DF8" s="986"/>
      <c r="DG8" s="984">
        <v>5171</v>
      </c>
      <c r="DH8" s="985"/>
      <c r="DI8" s="985"/>
      <c r="DJ8" s="985"/>
      <c r="DK8" s="986"/>
      <c r="DL8" s="984">
        <v>0</v>
      </c>
      <c r="DM8" s="985"/>
      <c r="DN8" s="985"/>
      <c r="DO8" s="985"/>
      <c r="DP8" s="986"/>
      <c r="DQ8" s="984"/>
      <c r="DR8" s="985"/>
      <c r="DS8" s="985"/>
      <c r="DT8" s="985"/>
      <c r="DU8" s="986"/>
      <c r="DV8" s="987"/>
      <c r="DW8" s="988"/>
      <c r="DX8" s="988"/>
      <c r="DY8" s="988"/>
      <c r="DZ8" s="989"/>
      <c r="EA8" s="242"/>
    </row>
    <row r="9" spans="1:131" s="243" customFormat="1" ht="26.25" customHeight="1" x14ac:dyDescent="0.2">
      <c r="A9" s="249">
        <v>3</v>
      </c>
      <c r="B9" s="1038" t="s">
        <v>357</v>
      </c>
      <c r="C9" s="1039"/>
      <c r="D9" s="1039"/>
      <c r="E9" s="1039"/>
      <c r="F9" s="1039"/>
      <c r="G9" s="1039"/>
      <c r="H9" s="1039"/>
      <c r="I9" s="1039"/>
      <c r="J9" s="1039"/>
      <c r="K9" s="1039"/>
      <c r="L9" s="1039"/>
      <c r="M9" s="1039"/>
      <c r="N9" s="1039"/>
      <c r="O9" s="1039"/>
      <c r="P9" s="1040"/>
      <c r="Q9" s="1045">
        <v>5130</v>
      </c>
      <c r="R9" s="1042"/>
      <c r="S9" s="1042"/>
      <c r="T9" s="1042"/>
      <c r="U9" s="1042"/>
      <c r="V9" s="1042">
        <v>5130</v>
      </c>
      <c r="W9" s="1042"/>
      <c r="X9" s="1042"/>
      <c r="Y9" s="1042"/>
      <c r="Z9" s="1042"/>
      <c r="AA9" s="1042"/>
      <c r="AB9" s="1042"/>
      <c r="AC9" s="1042"/>
      <c r="AD9" s="1042"/>
      <c r="AE9" s="1046"/>
      <c r="AF9" s="1056" t="s">
        <v>120</v>
      </c>
      <c r="AG9" s="1053"/>
      <c r="AH9" s="1053"/>
      <c r="AI9" s="1053"/>
      <c r="AJ9" s="1055"/>
      <c r="AK9" s="1104"/>
      <c r="AL9" s="1105"/>
      <c r="AM9" s="1105"/>
      <c r="AN9" s="1105"/>
      <c r="AO9" s="1105"/>
      <c r="AP9" s="1105"/>
      <c r="AQ9" s="1105"/>
      <c r="AR9" s="1105"/>
      <c r="AS9" s="1105"/>
      <c r="AT9" s="1105"/>
      <c r="AU9" s="1102"/>
      <c r="AV9" s="1102"/>
      <c r="AW9" s="1102"/>
      <c r="AX9" s="1102"/>
      <c r="AY9" s="1103"/>
      <c r="AZ9" s="240"/>
      <c r="BA9" s="240"/>
      <c r="BB9" s="240"/>
      <c r="BC9" s="240"/>
      <c r="BD9" s="240"/>
      <c r="BE9" s="241"/>
      <c r="BF9" s="241"/>
      <c r="BG9" s="241"/>
      <c r="BH9" s="241"/>
      <c r="BI9" s="241"/>
      <c r="BJ9" s="241"/>
      <c r="BK9" s="241"/>
      <c r="BL9" s="241"/>
      <c r="BM9" s="241"/>
      <c r="BN9" s="241"/>
      <c r="BO9" s="241"/>
      <c r="BP9" s="241"/>
      <c r="BQ9" s="250">
        <v>3</v>
      </c>
      <c r="BR9" s="251" t="s">
        <v>551</v>
      </c>
      <c r="BS9" s="1009" t="s">
        <v>554</v>
      </c>
      <c r="BT9" s="1010"/>
      <c r="BU9" s="1010"/>
      <c r="BV9" s="1010"/>
      <c r="BW9" s="1010"/>
      <c r="BX9" s="1010"/>
      <c r="BY9" s="1010"/>
      <c r="BZ9" s="1010"/>
      <c r="CA9" s="1010"/>
      <c r="CB9" s="1010"/>
      <c r="CC9" s="1010"/>
      <c r="CD9" s="1010"/>
      <c r="CE9" s="1010"/>
      <c r="CF9" s="1010"/>
      <c r="CG9" s="1011"/>
      <c r="CH9" s="984">
        <v>18</v>
      </c>
      <c r="CI9" s="985"/>
      <c r="CJ9" s="985"/>
      <c r="CK9" s="985"/>
      <c r="CL9" s="986"/>
      <c r="CM9" s="984">
        <v>4176</v>
      </c>
      <c r="CN9" s="985"/>
      <c r="CO9" s="985"/>
      <c r="CP9" s="985"/>
      <c r="CQ9" s="986"/>
      <c r="CR9" s="984">
        <v>2</v>
      </c>
      <c r="CS9" s="985"/>
      <c r="CT9" s="985"/>
      <c r="CU9" s="985"/>
      <c r="CV9" s="986"/>
      <c r="CW9" s="984">
        <v>0</v>
      </c>
      <c r="CX9" s="985"/>
      <c r="CY9" s="985"/>
      <c r="CZ9" s="985"/>
      <c r="DA9" s="986"/>
      <c r="DB9" s="984">
        <v>0</v>
      </c>
      <c r="DC9" s="985"/>
      <c r="DD9" s="985"/>
      <c r="DE9" s="985"/>
      <c r="DF9" s="986"/>
      <c r="DG9" s="984">
        <v>0</v>
      </c>
      <c r="DH9" s="985"/>
      <c r="DI9" s="985"/>
      <c r="DJ9" s="985"/>
      <c r="DK9" s="986"/>
      <c r="DL9" s="984">
        <v>0</v>
      </c>
      <c r="DM9" s="985"/>
      <c r="DN9" s="985"/>
      <c r="DO9" s="985"/>
      <c r="DP9" s="986"/>
      <c r="DQ9" s="984"/>
      <c r="DR9" s="985"/>
      <c r="DS9" s="985"/>
      <c r="DT9" s="985"/>
      <c r="DU9" s="986"/>
      <c r="DV9" s="987"/>
      <c r="DW9" s="988"/>
      <c r="DX9" s="988"/>
      <c r="DY9" s="988"/>
      <c r="DZ9" s="989"/>
      <c r="EA9" s="242"/>
    </row>
    <row r="10" spans="1:131" s="243" customFormat="1" ht="26.25" customHeight="1" x14ac:dyDescent="0.2">
      <c r="A10" s="249">
        <v>4</v>
      </c>
      <c r="B10" s="1038" t="s">
        <v>358</v>
      </c>
      <c r="C10" s="1039"/>
      <c r="D10" s="1039"/>
      <c r="E10" s="1039"/>
      <c r="F10" s="1039"/>
      <c r="G10" s="1039"/>
      <c r="H10" s="1039"/>
      <c r="I10" s="1039"/>
      <c r="J10" s="1039"/>
      <c r="K10" s="1039"/>
      <c r="L10" s="1039"/>
      <c r="M10" s="1039"/>
      <c r="N10" s="1039"/>
      <c r="O10" s="1039"/>
      <c r="P10" s="1040"/>
      <c r="Q10" s="1045">
        <v>595</v>
      </c>
      <c r="R10" s="1042"/>
      <c r="S10" s="1042"/>
      <c r="T10" s="1042"/>
      <c r="U10" s="1042"/>
      <c r="V10" s="1042">
        <v>393</v>
      </c>
      <c r="W10" s="1042"/>
      <c r="X10" s="1042"/>
      <c r="Y10" s="1042"/>
      <c r="Z10" s="1042"/>
      <c r="AA10" s="1042">
        <v>202</v>
      </c>
      <c r="AB10" s="1042"/>
      <c r="AC10" s="1042"/>
      <c r="AD10" s="1042"/>
      <c r="AE10" s="1046"/>
      <c r="AF10" s="1056">
        <v>202</v>
      </c>
      <c r="AG10" s="1053"/>
      <c r="AH10" s="1053"/>
      <c r="AI10" s="1053"/>
      <c r="AJ10" s="1055"/>
      <c r="AK10" s="1104">
        <v>241</v>
      </c>
      <c r="AL10" s="1105"/>
      <c r="AM10" s="1105"/>
      <c r="AN10" s="1105"/>
      <c r="AO10" s="1105"/>
      <c r="AP10" s="1105">
        <v>1750</v>
      </c>
      <c r="AQ10" s="1105"/>
      <c r="AR10" s="1105"/>
      <c r="AS10" s="1105"/>
      <c r="AT10" s="1105"/>
      <c r="AU10" s="1102"/>
      <c r="AV10" s="1102"/>
      <c r="AW10" s="1102"/>
      <c r="AX10" s="1102"/>
      <c r="AY10" s="1103"/>
      <c r="AZ10" s="240"/>
      <c r="BA10" s="240"/>
      <c r="BB10" s="240"/>
      <c r="BC10" s="240"/>
      <c r="BD10" s="240"/>
      <c r="BE10" s="241"/>
      <c r="BF10" s="241"/>
      <c r="BG10" s="241"/>
      <c r="BH10" s="241"/>
      <c r="BI10" s="241"/>
      <c r="BJ10" s="241"/>
      <c r="BK10" s="241"/>
      <c r="BL10" s="241"/>
      <c r="BM10" s="241"/>
      <c r="BN10" s="241"/>
      <c r="BO10" s="241"/>
      <c r="BP10" s="241"/>
      <c r="BQ10" s="250">
        <v>4</v>
      </c>
      <c r="BR10" s="251" t="s">
        <v>551</v>
      </c>
      <c r="BS10" s="1009" t="s">
        <v>555</v>
      </c>
      <c r="BT10" s="1010"/>
      <c r="BU10" s="1010"/>
      <c r="BV10" s="1010"/>
      <c r="BW10" s="1010"/>
      <c r="BX10" s="1010"/>
      <c r="BY10" s="1010"/>
      <c r="BZ10" s="1010"/>
      <c r="CA10" s="1010"/>
      <c r="CB10" s="1010"/>
      <c r="CC10" s="1010"/>
      <c r="CD10" s="1010"/>
      <c r="CE10" s="1010"/>
      <c r="CF10" s="1010"/>
      <c r="CG10" s="1011"/>
      <c r="CH10" s="984">
        <v>1</v>
      </c>
      <c r="CI10" s="985"/>
      <c r="CJ10" s="985"/>
      <c r="CK10" s="985"/>
      <c r="CL10" s="986"/>
      <c r="CM10" s="984">
        <v>34</v>
      </c>
      <c r="CN10" s="985"/>
      <c r="CO10" s="985"/>
      <c r="CP10" s="985"/>
      <c r="CQ10" s="986"/>
      <c r="CR10" s="984">
        <v>30</v>
      </c>
      <c r="CS10" s="985"/>
      <c r="CT10" s="985"/>
      <c r="CU10" s="985"/>
      <c r="CV10" s="986"/>
      <c r="CW10" s="984">
        <v>19</v>
      </c>
      <c r="CX10" s="985"/>
      <c r="CY10" s="985"/>
      <c r="CZ10" s="985"/>
      <c r="DA10" s="986"/>
      <c r="DB10" s="984">
        <v>0</v>
      </c>
      <c r="DC10" s="985"/>
      <c r="DD10" s="985"/>
      <c r="DE10" s="985"/>
      <c r="DF10" s="986"/>
      <c r="DG10" s="984">
        <v>0</v>
      </c>
      <c r="DH10" s="985"/>
      <c r="DI10" s="985"/>
      <c r="DJ10" s="985"/>
      <c r="DK10" s="986"/>
      <c r="DL10" s="984">
        <v>0</v>
      </c>
      <c r="DM10" s="985"/>
      <c r="DN10" s="985"/>
      <c r="DO10" s="985"/>
      <c r="DP10" s="986"/>
      <c r="DQ10" s="984"/>
      <c r="DR10" s="985"/>
      <c r="DS10" s="985"/>
      <c r="DT10" s="985"/>
      <c r="DU10" s="986"/>
      <c r="DV10" s="987"/>
      <c r="DW10" s="988"/>
      <c r="DX10" s="988"/>
      <c r="DY10" s="988"/>
      <c r="DZ10" s="989"/>
      <c r="EA10" s="242"/>
    </row>
    <row r="11" spans="1:131" s="243" customFormat="1" ht="26.25" customHeight="1" x14ac:dyDescent="0.2">
      <c r="A11" s="249">
        <v>5</v>
      </c>
      <c r="B11" s="1038" t="s">
        <v>359</v>
      </c>
      <c r="C11" s="1039"/>
      <c r="D11" s="1039"/>
      <c r="E11" s="1039"/>
      <c r="F11" s="1039"/>
      <c r="G11" s="1039"/>
      <c r="H11" s="1039"/>
      <c r="I11" s="1039"/>
      <c r="J11" s="1039"/>
      <c r="K11" s="1039"/>
      <c r="L11" s="1039"/>
      <c r="M11" s="1039"/>
      <c r="N11" s="1039"/>
      <c r="O11" s="1039"/>
      <c r="P11" s="1040"/>
      <c r="Q11" s="1045">
        <v>612</v>
      </c>
      <c r="R11" s="1042"/>
      <c r="S11" s="1042"/>
      <c r="T11" s="1042"/>
      <c r="U11" s="1042"/>
      <c r="V11" s="1042">
        <v>125</v>
      </c>
      <c r="W11" s="1042"/>
      <c r="X11" s="1042"/>
      <c r="Y11" s="1042"/>
      <c r="Z11" s="1042"/>
      <c r="AA11" s="1042">
        <v>487</v>
      </c>
      <c r="AB11" s="1042"/>
      <c r="AC11" s="1042"/>
      <c r="AD11" s="1042"/>
      <c r="AE11" s="1046"/>
      <c r="AF11" s="1056" t="s">
        <v>120</v>
      </c>
      <c r="AG11" s="1053"/>
      <c r="AH11" s="1053"/>
      <c r="AI11" s="1053"/>
      <c r="AJ11" s="1055"/>
      <c r="AK11" s="1104"/>
      <c r="AL11" s="1105"/>
      <c r="AM11" s="1105"/>
      <c r="AN11" s="1105"/>
      <c r="AO11" s="1105"/>
      <c r="AP11" s="1105"/>
      <c r="AQ11" s="1105"/>
      <c r="AR11" s="1105"/>
      <c r="AS11" s="1105"/>
      <c r="AT11" s="1105"/>
      <c r="AU11" s="1102"/>
      <c r="AV11" s="1102"/>
      <c r="AW11" s="1102"/>
      <c r="AX11" s="1102"/>
      <c r="AY11" s="1103"/>
      <c r="AZ11" s="240"/>
      <c r="BA11" s="240"/>
      <c r="BB11" s="240"/>
      <c r="BC11" s="240"/>
      <c r="BD11" s="240"/>
      <c r="BE11" s="241"/>
      <c r="BF11" s="241"/>
      <c r="BG11" s="241"/>
      <c r="BH11" s="241"/>
      <c r="BI11" s="241"/>
      <c r="BJ11" s="241"/>
      <c r="BK11" s="241"/>
      <c r="BL11" s="241"/>
      <c r="BM11" s="241"/>
      <c r="BN11" s="241"/>
      <c r="BO11" s="241"/>
      <c r="BP11" s="241"/>
      <c r="BQ11" s="250">
        <v>5</v>
      </c>
      <c r="BR11" s="251"/>
      <c r="BS11" s="1009" t="s">
        <v>556</v>
      </c>
      <c r="BT11" s="1010"/>
      <c r="BU11" s="1010"/>
      <c r="BV11" s="1010"/>
      <c r="BW11" s="1010"/>
      <c r="BX11" s="1010"/>
      <c r="BY11" s="1010"/>
      <c r="BZ11" s="1010"/>
      <c r="CA11" s="1010"/>
      <c r="CB11" s="1010"/>
      <c r="CC11" s="1010"/>
      <c r="CD11" s="1010"/>
      <c r="CE11" s="1010"/>
      <c r="CF11" s="1010"/>
      <c r="CG11" s="1011"/>
      <c r="CH11" s="984">
        <v>-4</v>
      </c>
      <c r="CI11" s="985"/>
      <c r="CJ11" s="985"/>
      <c r="CK11" s="985"/>
      <c r="CL11" s="986"/>
      <c r="CM11" s="984">
        <v>321</v>
      </c>
      <c r="CN11" s="985"/>
      <c r="CO11" s="985"/>
      <c r="CP11" s="985"/>
      <c r="CQ11" s="986"/>
      <c r="CR11" s="984">
        <v>298</v>
      </c>
      <c r="CS11" s="985"/>
      <c r="CT11" s="985"/>
      <c r="CU11" s="985"/>
      <c r="CV11" s="986"/>
      <c r="CW11" s="984">
        <v>57</v>
      </c>
      <c r="CX11" s="985"/>
      <c r="CY11" s="985"/>
      <c r="CZ11" s="985"/>
      <c r="DA11" s="986"/>
      <c r="DB11" s="984">
        <v>0</v>
      </c>
      <c r="DC11" s="985"/>
      <c r="DD11" s="985"/>
      <c r="DE11" s="985"/>
      <c r="DF11" s="986"/>
      <c r="DG11" s="984">
        <v>0</v>
      </c>
      <c r="DH11" s="985"/>
      <c r="DI11" s="985"/>
      <c r="DJ11" s="985"/>
      <c r="DK11" s="986"/>
      <c r="DL11" s="984">
        <v>0</v>
      </c>
      <c r="DM11" s="985"/>
      <c r="DN11" s="985"/>
      <c r="DO11" s="985"/>
      <c r="DP11" s="986"/>
      <c r="DQ11" s="984"/>
      <c r="DR11" s="985"/>
      <c r="DS11" s="985"/>
      <c r="DT11" s="985"/>
      <c r="DU11" s="986"/>
      <c r="DV11" s="987"/>
      <c r="DW11" s="988"/>
      <c r="DX11" s="988"/>
      <c r="DY11" s="988"/>
      <c r="DZ11" s="989"/>
      <c r="EA11" s="242"/>
    </row>
    <row r="12" spans="1:131" s="243" customFormat="1" ht="26.25" customHeight="1" x14ac:dyDescent="0.2">
      <c r="A12" s="249">
        <v>6</v>
      </c>
      <c r="B12" s="1038" t="s">
        <v>360</v>
      </c>
      <c r="C12" s="1039"/>
      <c r="D12" s="1039"/>
      <c r="E12" s="1039"/>
      <c r="F12" s="1039"/>
      <c r="G12" s="1039"/>
      <c r="H12" s="1039"/>
      <c r="I12" s="1039"/>
      <c r="J12" s="1039"/>
      <c r="K12" s="1039"/>
      <c r="L12" s="1039"/>
      <c r="M12" s="1039"/>
      <c r="N12" s="1039"/>
      <c r="O12" s="1039"/>
      <c r="P12" s="1040"/>
      <c r="Q12" s="1045">
        <v>805</v>
      </c>
      <c r="R12" s="1042"/>
      <c r="S12" s="1042"/>
      <c r="T12" s="1042"/>
      <c r="U12" s="1042"/>
      <c r="V12" s="1042">
        <v>205</v>
      </c>
      <c r="W12" s="1042"/>
      <c r="X12" s="1042"/>
      <c r="Y12" s="1042"/>
      <c r="Z12" s="1042"/>
      <c r="AA12" s="1042">
        <v>600</v>
      </c>
      <c r="AB12" s="1042"/>
      <c r="AC12" s="1042"/>
      <c r="AD12" s="1042"/>
      <c r="AE12" s="1046"/>
      <c r="AF12" s="1056" t="s">
        <v>120</v>
      </c>
      <c r="AG12" s="1053"/>
      <c r="AH12" s="1053"/>
      <c r="AI12" s="1053"/>
      <c r="AJ12" s="1055"/>
      <c r="AK12" s="1104"/>
      <c r="AL12" s="1105"/>
      <c r="AM12" s="1105"/>
      <c r="AN12" s="1105"/>
      <c r="AO12" s="1105"/>
      <c r="AP12" s="1105">
        <v>1415</v>
      </c>
      <c r="AQ12" s="1105"/>
      <c r="AR12" s="1105"/>
      <c r="AS12" s="1105"/>
      <c r="AT12" s="1105"/>
      <c r="AU12" s="1102"/>
      <c r="AV12" s="1102"/>
      <c r="AW12" s="1102"/>
      <c r="AX12" s="1102"/>
      <c r="AY12" s="1103"/>
      <c r="AZ12" s="240"/>
      <c r="BA12" s="240"/>
      <c r="BB12" s="240"/>
      <c r="BC12" s="240"/>
      <c r="BD12" s="240"/>
      <c r="BE12" s="241"/>
      <c r="BF12" s="241"/>
      <c r="BG12" s="241"/>
      <c r="BH12" s="241"/>
      <c r="BI12" s="241"/>
      <c r="BJ12" s="241"/>
      <c r="BK12" s="241"/>
      <c r="BL12" s="241"/>
      <c r="BM12" s="241"/>
      <c r="BN12" s="241"/>
      <c r="BO12" s="241"/>
      <c r="BP12" s="241"/>
      <c r="BQ12" s="250">
        <v>6</v>
      </c>
      <c r="BR12" s="251"/>
      <c r="BS12" s="1009" t="s">
        <v>557</v>
      </c>
      <c r="BT12" s="1010"/>
      <c r="BU12" s="1010"/>
      <c r="BV12" s="1010"/>
      <c r="BW12" s="1010"/>
      <c r="BX12" s="1010"/>
      <c r="BY12" s="1010"/>
      <c r="BZ12" s="1010"/>
      <c r="CA12" s="1010"/>
      <c r="CB12" s="1010"/>
      <c r="CC12" s="1010"/>
      <c r="CD12" s="1010"/>
      <c r="CE12" s="1010"/>
      <c r="CF12" s="1010"/>
      <c r="CG12" s="1011"/>
      <c r="CH12" s="984">
        <v>-19</v>
      </c>
      <c r="CI12" s="985"/>
      <c r="CJ12" s="985"/>
      <c r="CK12" s="985"/>
      <c r="CL12" s="986"/>
      <c r="CM12" s="984">
        <v>801</v>
      </c>
      <c r="CN12" s="985"/>
      <c r="CO12" s="985"/>
      <c r="CP12" s="985"/>
      <c r="CQ12" s="986"/>
      <c r="CR12" s="984">
        <v>100</v>
      </c>
      <c r="CS12" s="985"/>
      <c r="CT12" s="985"/>
      <c r="CU12" s="985"/>
      <c r="CV12" s="986"/>
      <c r="CW12" s="984">
        <v>71</v>
      </c>
      <c r="CX12" s="985"/>
      <c r="CY12" s="985"/>
      <c r="CZ12" s="985"/>
      <c r="DA12" s="986"/>
      <c r="DB12" s="984">
        <v>0</v>
      </c>
      <c r="DC12" s="985"/>
      <c r="DD12" s="985"/>
      <c r="DE12" s="985"/>
      <c r="DF12" s="986"/>
      <c r="DG12" s="984">
        <v>0</v>
      </c>
      <c r="DH12" s="985"/>
      <c r="DI12" s="985"/>
      <c r="DJ12" s="985"/>
      <c r="DK12" s="986"/>
      <c r="DL12" s="984">
        <v>0</v>
      </c>
      <c r="DM12" s="985"/>
      <c r="DN12" s="985"/>
      <c r="DO12" s="985"/>
      <c r="DP12" s="986"/>
      <c r="DQ12" s="984"/>
      <c r="DR12" s="985"/>
      <c r="DS12" s="985"/>
      <c r="DT12" s="985"/>
      <c r="DU12" s="986"/>
      <c r="DV12" s="987"/>
      <c r="DW12" s="988"/>
      <c r="DX12" s="988"/>
      <c r="DY12" s="988"/>
      <c r="DZ12" s="989"/>
      <c r="EA12" s="242"/>
    </row>
    <row r="13" spans="1:131" s="243" customFormat="1" ht="26.25" customHeight="1" x14ac:dyDescent="0.2">
      <c r="A13" s="249">
        <v>7</v>
      </c>
      <c r="B13" s="1038" t="s">
        <v>361</v>
      </c>
      <c r="C13" s="1039"/>
      <c r="D13" s="1039"/>
      <c r="E13" s="1039"/>
      <c r="F13" s="1039"/>
      <c r="G13" s="1039"/>
      <c r="H13" s="1039"/>
      <c r="I13" s="1039"/>
      <c r="J13" s="1039"/>
      <c r="K13" s="1039"/>
      <c r="L13" s="1039"/>
      <c r="M13" s="1039"/>
      <c r="N13" s="1039"/>
      <c r="O13" s="1039"/>
      <c r="P13" s="1040"/>
      <c r="Q13" s="1045">
        <v>279</v>
      </c>
      <c r="R13" s="1042"/>
      <c r="S13" s="1042"/>
      <c r="T13" s="1042"/>
      <c r="U13" s="1042"/>
      <c r="V13" s="1042">
        <v>279</v>
      </c>
      <c r="W13" s="1042"/>
      <c r="X13" s="1042"/>
      <c r="Y13" s="1042"/>
      <c r="Z13" s="1042"/>
      <c r="AA13" s="1042"/>
      <c r="AB13" s="1042"/>
      <c r="AC13" s="1042"/>
      <c r="AD13" s="1042"/>
      <c r="AE13" s="1046"/>
      <c r="AF13" s="1056">
        <v>0</v>
      </c>
      <c r="AG13" s="1053"/>
      <c r="AH13" s="1053"/>
      <c r="AI13" s="1053"/>
      <c r="AJ13" s="1055"/>
      <c r="AK13" s="1104">
        <v>55</v>
      </c>
      <c r="AL13" s="1105"/>
      <c r="AM13" s="1105"/>
      <c r="AN13" s="1105"/>
      <c r="AO13" s="1105"/>
      <c r="AP13" s="1105"/>
      <c r="AQ13" s="1105"/>
      <c r="AR13" s="1105"/>
      <c r="AS13" s="1105"/>
      <c r="AT13" s="1105"/>
      <c r="AU13" s="1102"/>
      <c r="AV13" s="1102"/>
      <c r="AW13" s="1102"/>
      <c r="AX13" s="1102"/>
      <c r="AY13" s="1103"/>
      <c r="AZ13" s="240"/>
      <c r="BA13" s="240"/>
      <c r="BB13" s="240"/>
      <c r="BC13" s="240"/>
      <c r="BD13" s="240"/>
      <c r="BE13" s="241"/>
      <c r="BF13" s="241"/>
      <c r="BG13" s="241"/>
      <c r="BH13" s="241"/>
      <c r="BI13" s="241"/>
      <c r="BJ13" s="241"/>
      <c r="BK13" s="241"/>
      <c r="BL13" s="241"/>
      <c r="BM13" s="241"/>
      <c r="BN13" s="241"/>
      <c r="BO13" s="241"/>
      <c r="BP13" s="241"/>
      <c r="BQ13" s="250">
        <v>7</v>
      </c>
      <c r="BR13" s="251"/>
      <c r="BS13" s="1009" t="s">
        <v>558</v>
      </c>
      <c r="BT13" s="1010"/>
      <c r="BU13" s="1010"/>
      <c r="BV13" s="1010"/>
      <c r="BW13" s="1010"/>
      <c r="BX13" s="1010"/>
      <c r="BY13" s="1010"/>
      <c r="BZ13" s="1010"/>
      <c r="CA13" s="1010"/>
      <c r="CB13" s="1010"/>
      <c r="CC13" s="1010"/>
      <c r="CD13" s="1010"/>
      <c r="CE13" s="1010"/>
      <c r="CF13" s="1010"/>
      <c r="CG13" s="1011"/>
      <c r="CH13" s="984">
        <v>10</v>
      </c>
      <c r="CI13" s="985"/>
      <c r="CJ13" s="985"/>
      <c r="CK13" s="985"/>
      <c r="CL13" s="986"/>
      <c r="CM13" s="984">
        <v>117</v>
      </c>
      <c r="CN13" s="985"/>
      <c r="CO13" s="985"/>
      <c r="CP13" s="985"/>
      <c r="CQ13" s="986"/>
      <c r="CR13" s="984">
        <v>38</v>
      </c>
      <c r="CS13" s="985"/>
      <c r="CT13" s="985"/>
      <c r="CU13" s="985"/>
      <c r="CV13" s="986"/>
      <c r="CW13" s="984">
        <v>18</v>
      </c>
      <c r="CX13" s="985"/>
      <c r="CY13" s="985"/>
      <c r="CZ13" s="985"/>
      <c r="DA13" s="986"/>
      <c r="DB13" s="984">
        <v>0</v>
      </c>
      <c r="DC13" s="985"/>
      <c r="DD13" s="985"/>
      <c r="DE13" s="985"/>
      <c r="DF13" s="986"/>
      <c r="DG13" s="984">
        <v>0</v>
      </c>
      <c r="DH13" s="985"/>
      <c r="DI13" s="985"/>
      <c r="DJ13" s="985"/>
      <c r="DK13" s="986"/>
      <c r="DL13" s="984">
        <v>0</v>
      </c>
      <c r="DM13" s="985"/>
      <c r="DN13" s="985"/>
      <c r="DO13" s="985"/>
      <c r="DP13" s="986"/>
      <c r="DQ13" s="984"/>
      <c r="DR13" s="985"/>
      <c r="DS13" s="985"/>
      <c r="DT13" s="985"/>
      <c r="DU13" s="986"/>
      <c r="DV13" s="987"/>
      <c r="DW13" s="988"/>
      <c r="DX13" s="988"/>
      <c r="DY13" s="988"/>
      <c r="DZ13" s="989"/>
      <c r="EA13" s="242"/>
    </row>
    <row r="14" spans="1:131" s="243" customFormat="1" ht="26.25" customHeight="1" x14ac:dyDescent="0.2">
      <c r="A14" s="249">
        <v>8</v>
      </c>
      <c r="B14" s="1038" t="s">
        <v>362</v>
      </c>
      <c r="C14" s="1039"/>
      <c r="D14" s="1039"/>
      <c r="E14" s="1039"/>
      <c r="F14" s="1039"/>
      <c r="G14" s="1039"/>
      <c r="H14" s="1039"/>
      <c r="I14" s="1039"/>
      <c r="J14" s="1039"/>
      <c r="K14" s="1039"/>
      <c r="L14" s="1039"/>
      <c r="M14" s="1039"/>
      <c r="N14" s="1039"/>
      <c r="O14" s="1039"/>
      <c r="P14" s="1040"/>
      <c r="Q14" s="1045">
        <v>779</v>
      </c>
      <c r="R14" s="1042"/>
      <c r="S14" s="1042"/>
      <c r="T14" s="1042"/>
      <c r="U14" s="1042"/>
      <c r="V14" s="1042">
        <v>67</v>
      </c>
      <c r="W14" s="1042"/>
      <c r="X14" s="1042"/>
      <c r="Y14" s="1042"/>
      <c r="Z14" s="1042"/>
      <c r="AA14" s="1042">
        <v>712</v>
      </c>
      <c r="AB14" s="1042"/>
      <c r="AC14" s="1042"/>
      <c r="AD14" s="1042"/>
      <c r="AE14" s="1046"/>
      <c r="AF14" s="1056" t="s">
        <v>120</v>
      </c>
      <c r="AG14" s="1053"/>
      <c r="AH14" s="1053"/>
      <c r="AI14" s="1053"/>
      <c r="AJ14" s="1055"/>
      <c r="AK14" s="1104"/>
      <c r="AL14" s="1105"/>
      <c r="AM14" s="1105"/>
      <c r="AN14" s="1105"/>
      <c r="AO14" s="1105"/>
      <c r="AP14" s="1105">
        <v>4602</v>
      </c>
      <c r="AQ14" s="1105"/>
      <c r="AR14" s="1105"/>
      <c r="AS14" s="1105"/>
      <c r="AT14" s="1105"/>
      <c r="AU14" s="1102"/>
      <c r="AV14" s="1102"/>
      <c r="AW14" s="1102"/>
      <c r="AX14" s="1102"/>
      <c r="AY14" s="1103"/>
      <c r="AZ14" s="240"/>
      <c r="BA14" s="240"/>
      <c r="BB14" s="240"/>
      <c r="BC14" s="240"/>
      <c r="BD14" s="240"/>
      <c r="BE14" s="241"/>
      <c r="BF14" s="241"/>
      <c r="BG14" s="241"/>
      <c r="BH14" s="241"/>
      <c r="BI14" s="241"/>
      <c r="BJ14" s="241"/>
      <c r="BK14" s="241"/>
      <c r="BL14" s="241"/>
      <c r="BM14" s="241"/>
      <c r="BN14" s="241"/>
      <c r="BO14" s="241"/>
      <c r="BP14" s="241"/>
      <c r="BQ14" s="250">
        <v>8</v>
      </c>
      <c r="BR14" s="251"/>
      <c r="BS14" s="1009" t="s">
        <v>559</v>
      </c>
      <c r="BT14" s="1010"/>
      <c r="BU14" s="1010"/>
      <c r="BV14" s="1010"/>
      <c r="BW14" s="1010"/>
      <c r="BX14" s="1010"/>
      <c r="BY14" s="1010"/>
      <c r="BZ14" s="1010"/>
      <c r="CA14" s="1010"/>
      <c r="CB14" s="1010"/>
      <c r="CC14" s="1010"/>
      <c r="CD14" s="1010"/>
      <c r="CE14" s="1010"/>
      <c r="CF14" s="1010"/>
      <c r="CG14" s="1011"/>
      <c r="CH14" s="984">
        <v>-2</v>
      </c>
      <c r="CI14" s="985"/>
      <c r="CJ14" s="985"/>
      <c r="CK14" s="985"/>
      <c r="CL14" s="986"/>
      <c r="CM14" s="984">
        <v>54</v>
      </c>
      <c r="CN14" s="985"/>
      <c r="CO14" s="985"/>
      <c r="CP14" s="985"/>
      <c r="CQ14" s="986"/>
      <c r="CR14" s="984">
        <v>30</v>
      </c>
      <c r="CS14" s="985"/>
      <c r="CT14" s="985"/>
      <c r="CU14" s="985"/>
      <c r="CV14" s="986"/>
      <c r="CW14" s="984">
        <v>9</v>
      </c>
      <c r="CX14" s="985"/>
      <c r="CY14" s="985"/>
      <c r="CZ14" s="985"/>
      <c r="DA14" s="986"/>
      <c r="DB14" s="984">
        <v>0</v>
      </c>
      <c r="DC14" s="985"/>
      <c r="DD14" s="985"/>
      <c r="DE14" s="985"/>
      <c r="DF14" s="986"/>
      <c r="DG14" s="984">
        <v>0</v>
      </c>
      <c r="DH14" s="985"/>
      <c r="DI14" s="985"/>
      <c r="DJ14" s="985"/>
      <c r="DK14" s="986"/>
      <c r="DL14" s="984">
        <v>0</v>
      </c>
      <c r="DM14" s="985"/>
      <c r="DN14" s="985"/>
      <c r="DO14" s="985"/>
      <c r="DP14" s="986"/>
      <c r="DQ14" s="984"/>
      <c r="DR14" s="985"/>
      <c r="DS14" s="985"/>
      <c r="DT14" s="985"/>
      <c r="DU14" s="986"/>
      <c r="DV14" s="987"/>
      <c r="DW14" s="988"/>
      <c r="DX14" s="988"/>
      <c r="DY14" s="988"/>
      <c r="DZ14" s="989"/>
      <c r="EA14" s="242"/>
    </row>
    <row r="15" spans="1:131" s="243" customFormat="1" ht="26.25" customHeight="1" x14ac:dyDescent="0.2">
      <c r="A15" s="249">
        <v>9</v>
      </c>
      <c r="B15" s="1038" t="s">
        <v>363</v>
      </c>
      <c r="C15" s="1039"/>
      <c r="D15" s="1039"/>
      <c r="E15" s="1039"/>
      <c r="F15" s="1039"/>
      <c r="G15" s="1039"/>
      <c r="H15" s="1039"/>
      <c r="I15" s="1039"/>
      <c r="J15" s="1039"/>
      <c r="K15" s="1039"/>
      <c r="L15" s="1039"/>
      <c r="M15" s="1039"/>
      <c r="N15" s="1039"/>
      <c r="O15" s="1039"/>
      <c r="P15" s="1040"/>
      <c r="Q15" s="1045">
        <v>358</v>
      </c>
      <c r="R15" s="1042"/>
      <c r="S15" s="1042"/>
      <c r="T15" s="1042"/>
      <c r="U15" s="1042"/>
      <c r="V15" s="1042">
        <v>105</v>
      </c>
      <c r="W15" s="1042"/>
      <c r="X15" s="1042"/>
      <c r="Y15" s="1042"/>
      <c r="Z15" s="1042"/>
      <c r="AA15" s="1042">
        <v>253</v>
      </c>
      <c r="AB15" s="1042"/>
      <c r="AC15" s="1042"/>
      <c r="AD15" s="1042"/>
      <c r="AE15" s="1046"/>
      <c r="AF15" s="1056" t="s">
        <v>356</v>
      </c>
      <c r="AG15" s="1053"/>
      <c r="AH15" s="1053"/>
      <c r="AI15" s="1053"/>
      <c r="AJ15" s="1055"/>
      <c r="AK15" s="1104">
        <v>1</v>
      </c>
      <c r="AL15" s="1105"/>
      <c r="AM15" s="1105"/>
      <c r="AN15" s="1105"/>
      <c r="AO15" s="1105"/>
      <c r="AP15" s="1105">
        <v>412</v>
      </c>
      <c r="AQ15" s="1105"/>
      <c r="AR15" s="1105"/>
      <c r="AS15" s="1105"/>
      <c r="AT15" s="1105"/>
      <c r="AU15" s="1102"/>
      <c r="AV15" s="1102"/>
      <c r="AW15" s="1102"/>
      <c r="AX15" s="1102"/>
      <c r="AY15" s="1103"/>
      <c r="AZ15" s="240"/>
      <c r="BA15" s="240"/>
      <c r="BB15" s="240"/>
      <c r="BC15" s="240"/>
      <c r="BD15" s="240"/>
      <c r="BE15" s="241"/>
      <c r="BF15" s="241"/>
      <c r="BG15" s="241"/>
      <c r="BH15" s="241"/>
      <c r="BI15" s="241"/>
      <c r="BJ15" s="241"/>
      <c r="BK15" s="241"/>
      <c r="BL15" s="241"/>
      <c r="BM15" s="241"/>
      <c r="BN15" s="241"/>
      <c r="BO15" s="241"/>
      <c r="BP15" s="241"/>
      <c r="BQ15" s="250">
        <v>9</v>
      </c>
      <c r="BR15" s="251"/>
      <c r="BS15" s="1009" t="s">
        <v>560</v>
      </c>
      <c r="BT15" s="1010"/>
      <c r="BU15" s="1010"/>
      <c r="BV15" s="1010"/>
      <c r="BW15" s="1010"/>
      <c r="BX15" s="1010"/>
      <c r="BY15" s="1010"/>
      <c r="BZ15" s="1010"/>
      <c r="CA15" s="1010"/>
      <c r="CB15" s="1010"/>
      <c r="CC15" s="1010"/>
      <c r="CD15" s="1010"/>
      <c r="CE15" s="1010"/>
      <c r="CF15" s="1010"/>
      <c r="CG15" s="1011"/>
      <c r="CH15" s="984">
        <v>-1</v>
      </c>
      <c r="CI15" s="985"/>
      <c r="CJ15" s="985"/>
      <c r="CK15" s="985"/>
      <c r="CL15" s="986"/>
      <c r="CM15" s="984">
        <v>313</v>
      </c>
      <c r="CN15" s="985"/>
      <c r="CO15" s="985"/>
      <c r="CP15" s="985"/>
      <c r="CQ15" s="986"/>
      <c r="CR15" s="984">
        <v>313</v>
      </c>
      <c r="CS15" s="985"/>
      <c r="CT15" s="985"/>
      <c r="CU15" s="985"/>
      <c r="CV15" s="986"/>
      <c r="CW15" s="984">
        <v>0</v>
      </c>
      <c r="CX15" s="985"/>
      <c r="CY15" s="985"/>
      <c r="CZ15" s="985"/>
      <c r="DA15" s="986"/>
      <c r="DB15" s="984">
        <v>0</v>
      </c>
      <c r="DC15" s="985"/>
      <c r="DD15" s="985"/>
      <c r="DE15" s="985"/>
      <c r="DF15" s="986"/>
      <c r="DG15" s="984">
        <v>0</v>
      </c>
      <c r="DH15" s="985"/>
      <c r="DI15" s="985"/>
      <c r="DJ15" s="985"/>
      <c r="DK15" s="986"/>
      <c r="DL15" s="984">
        <v>0</v>
      </c>
      <c r="DM15" s="985"/>
      <c r="DN15" s="985"/>
      <c r="DO15" s="985"/>
      <c r="DP15" s="986"/>
      <c r="DQ15" s="984"/>
      <c r="DR15" s="985"/>
      <c r="DS15" s="985"/>
      <c r="DT15" s="985"/>
      <c r="DU15" s="986"/>
      <c r="DV15" s="987"/>
      <c r="DW15" s="988"/>
      <c r="DX15" s="988"/>
      <c r="DY15" s="988"/>
      <c r="DZ15" s="989"/>
      <c r="EA15" s="242"/>
    </row>
    <row r="16" spans="1:131" s="243" customFormat="1" ht="26.25" customHeight="1" x14ac:dyDescent="0.2">
      <c r="A16" s="249">
        <v>10</v>
      </c>
      <c r="B16" s="1038" t="s">
        <v>364</v>
      </c>
      <c r="C16" s="1039"/>
      <c r="D16" s="1039"/>
      <c r="E16" s="1039"/>
      <c r="F16" s="1039"/>
      <c r="G16" s="1039"/>
      <c r="H16" s="1039"/>
      <c r="I16" s="1039"/>
      <c r="J16" s="1039"/>
      <c r="K16" s="1039"/>
      <c r="L16" s="1039"/>
      <c r="M16" s="1039"/>
      <c r="N16" s="1039"/>
      <c r="O16" s="1039"/>
      <c r="P16" s="1040"/>
      <c r="Q16" s="1045">
        <v>2476</v>
      </c>
      <c r="R16" s="1042"/>
      <c r="S16" s="1042"/>
      <c r="T16" s="1042"/>
      <c r="U16" s="1042"/>
      <c r="V16" s="1042">
        <v>2476</v>
      </c>
      <c r="W16" s="1042"/>
      <c r="X16" s="1042"/>
      <c r="Y16" s="1042"/>
      <c r="Z16" s="1042"/>
      <c r="AA16" s="1042"/>
      <c r="AB16" s="1042"/>
      <c r="AC16" s="1042"/>
      <c r="AD16" s="1042"/>
      <c r="AE16" s="1046"/>
      <c r="AF16" s="1056" t="s">
        <v>120</v>
      </c>
      <c r="AG16" s="1053"/>
      <c r="AH16" s="1053"/>
      <c r="AI16" s="1053"/>
      <c r="AJ16" s="1055"/>
      <c r="AK16" s="1104"/>
      <c r="AL16" s="1105"/>
      <c r="AM16" s="1105"/>
      <c r="AN16" s="1105"/>
      <c r="AO16" s="1105"/>
      <c r="AP16" s="1105">
        <v>12491</v>
      </c>
      <c r="AQ16" s="1105"/>
      <c r="AR16" s="1105"/>
      <c r="AS16" s="1105"/>
      <c r="AT16" s="1105"/>
      <c r="AU16" s="1102"/>
      <c r="AV16" s="1102"/>
      <c r="AW16" s="1102"/>
      <c r="AX16" s="1102"/>
      <c r="AY16" s="1103"/>
      <c r="AZ16" s="240"/>
      <c r="BA16" s="240"/>
      <c r="BB16" s="240"/>
      <c r="BC16" s="240"/>
      <c r="BD16" s="240"/>
      <c r="BE16" s="241"/>
      <c r="BF16" s="241"/>
      <c r="BG16" s="241"/>
      <c r="BH16" s="241"/>
      <c r="BI16" s="241"/>
      <c r="BJ16" s="241"/>
      <c r="BK16" s="241"/>
      <c r="BL16" s="241"/>
      <c r="BM16" s="241"/>
      <c r="BN16" s="241"/>
      <c r="BO16" s="241"/>
      <c r="BP16" s="241"/>
      <c r="BQ16" s="250">
        <v>10</v>
      </c>
      <c r="BR16" s="251" t="s">
        <v>561</v>
      </c>
      <c r="BS16" s="1009" t="s">
        <v>562</v>
      </c>
      <c r="BT16" s="1010"/>
      <c r="BU16" s="1010"/>
      <c r="BV16" s="1010"/>
      <c r="BW16" s="1010"/>
      <c r="BX16" s="1010"/>
      <c r="BY16" s="1010"/>
      <c r="BZ16" s="1010"/>
      <c r="CA16" s="1010"/>
      <c r="CB16" s="1010"/>
      <c r="CC16" s="1010"/>
      <c r="CD16" s="1010"/>
      <c r="CE16" s="1010"/>
      <c r="CF16" s="1010"/>
      <c r="CG16" s="1011"/>
      <c r="CH16" s="984">
        <v>-17</v>
      </c>
      <c r="CI16" s="985"/>
      <c r="CJ16" s="985"/>
      <c r="CK16" s="985"/>
      <c r="CL16" s="986"/>
      <c r="CM16" s="984">
        <v>1571</v>
      </c>
      <c r="CN16" s="985"/>
      <c r="CO16" s="985"/>
      <c r="CP16" s="985"/>
      <c r="CQ16" s="986"/>
      <c r="CR16" s="984">
        <v>15</v>
      </c>
      <c r="CS16" s="985"/>
      <c r="CT16" s="985"/>
      <c r="CU16" s="985"/>
      <c r="CV16" s="986"/>
      <c r="CW16" s="984">
        <v>126</v>
      </c>
      <c r="CX16" s="985"/>
      <c r="CY16" s="985"/>
      <c r="CZ16" s="985"/>
      <c r="DA16" s="986"/>
      <c r="DB16" s="984">
        <v>4300</v>
      </c>
      <c r="DC16" s="985"/>
      <c r="DD16" s="985"/>
      <c r="DE16" s="985"/>
      <c r="DF16" s="986"/>
      <c r="DG16" s="984">
        <v>0</v>
      </c>
      <c r="DH16" s="985"/>
      <c r="DI16" s="985"/>
      <c r="DJ16" s="985"/>
      <c r="DK16" s="986"/>
      <c r="DL16" s="984">
        <v>0</v>
      </c>
      <c r="DM16" s="985"/>
      <c r="DN16" s="985"/>
      <c r="DO16" s="985"/>
      <c r="DP16" s="986"/>
      <c r="DQ16" s="984">
        <v>450</v>
      </c>
      <c r="DR16" s="985"/>
      <c r="DS16" s="985"/>
      <c r="DT16" s="985"/>
      <c r="DU16" s="986"/>
      <c r="DV16" s="987"/>
      <c r="DW16" s="988"/>
      <c r="DX16" s="988"/>
      <c r="DY16" s="988"/>
      <c r="DZ16" s="989"/>
      <c r="EA16" s="242"/>
    </row>
    <row r="17" spans="1:131" s="243" customFormat="1" ht="26.25" customHeight="1" x14ac:dyDescent="0.2">
      <c r="A17" s="249">
        <v>11</v>
      </c>
      <c r="B17" s="1038"/>
      <c r="C17" s="1039"/>
      <c r="D17" s="1039"/>
      <c r="E17" s="1039"/>
      <c r="F17" s="1039"/>
      <c r="G17" s="1039"/>
      <c r="H17" s="1039"/>
      <c r="I17" s="1039"/>
      <c r="J17" s="1039"/>
      <c r="K17" s="1039"/>
      <c r="L17" s="1039"/>
      <c r="M17" s="1039"/>
      <c r="N17" s="1039"/>
      <c r="O17" s="1039"/>
      <c r="P17" s="1040"/>
      <c r="Q17" s="1045"/>
      <c r="R17" s="1042"/>
      <c r="S17" s="1042"/>
      <c r="T17" s="1042"/>
      <c r="U17" s="1042"/>
      <c r="V17" s="1042"/>
      <c r="W17" s="1042"/>
      <c r="X17" s="1042"/>
      <c r="Y17" s="1042"/>
      <c r="Z17" s="1042"/>
      <c r="AA17" s="1042"/>
      <c r="AB17" s="1042"/>
      <c r="AC17" s="1042"/>
      <c r="AD17" s="1042"/>
      <c r="AE17" s="1046"/>
      <c r="AF17" s="1056"/>
      <c r="AG17" s="1053"/>
      <c r="AH17" s="1053"/>
      <c r="AI17" s="1053"/>
      <c r="AJ17" s="1055"/>
      <c r="AK17" s="1104"/>
      <c r="AL17" s="1105"/>
      <c r="AM17" s="1105"/>
      <c r="AN17" s="1105"/>
      <c r="AO17" s="1105"/>
      <c r="AP17" s="1105"/>
      <c r="AQ17" s="1105"/>
      <c r="AR17" s="1105"/>
      <c r="AS17" s="1105"/>
      <c r="AT17" s="1105"/>
      <c r="AU17" s="1102"/>
      <c r="AV17" s="1102"/>
      <c r="AW17" s="1102"/>
      <c r="AX17" s="1102"/>
      <c r="AY17" s="1103"/>
      <c r="AZ17" s="240"/>
      <c r="BA17" s="240"/>
      <c r="BB17" s="240"/>
      <c r="BC17" s="240"/>
      <c r="BD17" s="240"/>
      <c r="BE17" s="241"/>
      <c r="BF17" s="241"/>
      <c r="BG17" s="241"/>
      <c r="BH17" s="241"/>
      <c r="BI17" s="241"/>
      <c r="BJ17" s="241"/>
      <c r="BK17" s="241"/>
      <c r="BL17" s="241"/>
      <c r="BM17" s="241"/>
      <c r="BN17" s="241"/>
      <c r="BO17" s="241"/>
      <c r="BP17" s="241"/>
      <c r="BQ17" s="250">
        <v>11</v>
      </c>
      <c r="BR17" s="251"/>
      <c r="BS17" s="1009" t="s">
        <v>563</v>
      </c>
      <c r="BT17" s="1010"/>
      <c r="BU17" s="1010"/>
      <c r="BV17" s="1010"/>
      <c r="BW17" s="1010"/>
      <c r="BX17" s="1010"/>
      <c r="BY17" s="1010"/>
      <c r="BZ17" s="1010"/>
      <c r="CA17" s="1010"/>
      <c r="CB17" s="1010"/>
      <c r="CC17" s="1010"/>
      <c r="CD17" s="1010"/>
      <c r="CE17" s="1010"/>
      <c r="CF17" s="1010"/>
      <c r="CG17" s="1011"/>
      <c r="CH17" s="984">
        <v>17</v>
      </c>
      <c r="CI17" s="985"/>
      <c r="CJ17" s="985"/>
      <c r="CK17" s="985"/>
      <c r="CL17" s="986"/>
      <c r="CM17" s="984">
        <v>1813</v>
      </c>
      <c r="CN17" s="985"/>
      <c r="CO17" s="985"/>
      <c r="CP17" s="985"/>
      <c r="CQ17" s="986"/>
      <c r="CR17" s="984">
        <v>2731</v>
      </c>
      <c r="CS17" s="985"/>
      <c r="CT17" s="985"/>
      <c r="CU17" s="985"/>
      <c r="CV17" s="986"/>
      <c r="CW17" s="984">
        <v>0</v>
      </c>
      <c r="CX17" s="985"/>
      <c r="CY17" s="985"/>
      <c r="CZ17" s="985"/>
      <c r="DA17" s="986"/>
      <c r="DB17" s="984">
        <v>0</v>
      </c>
      <c r="DC17" s="985"/>
      <c r="DD17" s="985"/>
      <c r="DE17" s="985"/>
      <c r="DF17" s="986"/>
      <c r="DG17" s="984">
        <v>0</v>
      </c>
      <c r="DH17" s="985"/>
      <c r="DI17" s="985"/>
      <c r="DJ17" s="985"/>
      <c r="DK17" s="986"/>
      <c r="DL17" s="984">
        <v>0</v>
      </c>
      <c r="DM17" s="985"/>
      <c r="DN17" s="985"/>
      <c r="DO17" s="985"/>
      <c r="DP17" s="986"/>
      <c r="DQ17" s="984"/>
      <c r="DR17" s="985"/>
      <c r="DS17" s="985"/>
      <c r="DT17" s="985"/>
      <c r="DU17" s="986"/>
      <c r="DV17" s="987"/>
      <c r="DW17" s="988"/>
      <c r="DX17" s="988"/>
      <c r="DY17" s="988"/>
      <c r="DZ17" s="989"/>
      <c r="EA17" s="242"/>
    </row>
    <row r="18" spans="1:131" s="243" customFormat="1" ht="26.25" customHeight="1" x14ac:dyDescent="0.2">
      <c r="A18" s="249">
        <v>12</v>
      </c>
      <c r="B18" s="1038"/>
      <c r="C18" s="1039"/>
      <c r="D18" s="1039"/>
      <c r="E18" s="1039"/>
      <c r="F18" s="1039"/>
      <c r="G18" s="1039"/>
      <c r="H18" s="1039"/>
      <c r="I18" s="1039"/>
      <c r="J18" s="1039"/>
      <c r="K18" s="1039"/>
      <c r="L18" s="1039"/>
      <c r="M18" s="1039"/>
      <c r="N18" s="1039"/>
      <c r="O18" s="1039"/>
      <c r="P18" s="1040"/>
      <c r="Q18" s="1045"/>
      <c r="R18" s="1042"/>
      <c r="S18" s="1042"/>
      <c r="T18" s="1042"/>
      <c r="U18" s="1042"/>
      <c r="V18" s="1042"/>
      <c r="W18" s="1042"/>
      <c r="X18" s="1042"/>
      <c r="Y18" s="1042"/>
      <c r="Z18" s="1042"/>
      <c r="AA18" s="1042"/>
      <c r="AB18" s="1042"/>
      <c r="AC18" s="1042"/>
      <c r="AD18" s="1042"/>
      <c r="AE18" s="1046"/>
      <c r="AF18" s="1056"/>
      <c r="AG18" s="1053"/>
      <c r="AH18" s="1053"/>
      <c r="AI18" s="1053"/>
      <c r="AJ18" s="1055"/>
      <c r="AK18" s="1104"/>
      <c r="AL18" s="1105"/>
      <c r="AM18" s="1105"/>
      <c r="AN18" s="1105"/>
      <c r="AO18" s="1105"/>
      <c r="AP18" s="1105"/>
      <c r="AQ18" s="1105"/>
      <c r="AR18" s="1105"/>
      <c r="AS18" s="1105"/>
      <c r="AT18" s="1105"/>
      <c r="AU18" s="1102"/>
      <c r="AV18" s="1102"/>
      <c r="AW18" s="1102"/>
      <c r="AX18" s="1102"/>
      <c r="AY18" s="1103"/>
      <c r="AZ18" s="240"/>
      <c r="BA18" s="240"/>
      <c r="BB18" s="240"/>
      <c r="BC18" s="240"/>
      <c r="BD18" s="240"/>
      <c r="BE18" s="241"/>
      <c r="BF18" s="241"/>
      <c r="BG18" s="241"/>
      <c r="BH18" s="241"/>
      <c r="BI18" s="241"/>
      <c r="BJ18" s="241"/>
      <c r="BK18" s="241"/>
      <c r="BL18" s="241"/>
      <c r="BM18" s="241"/>
      <c r="BN18" s="241"/>
      <c r="BO18" s="241"/>
      <c r="BP18" s="241"/>
      <c r="BQ18" s="250">
        <v>12</v>
      </c>
      <c r="BR18" s="251"/>
      <c r="BS18" s="1009" t="s">
        <v>564</v>
      </c>
      <c r="BT18" s="1010"/>
      <c r="BU18" s="1010"/>
      <c r="BV18" s="1010"/>
      <c r="BW18" s="1010"/>
      <c r="BX18" s="1010"/>
      <c r="BY18" s="1010"/>
      <c r="BZ18" s="1010"/>
      <c r="CA18" s="1010"/>
      <c r="CB18" s="1010"/>
      <c r="CC18" s="1010"/>
      <c r="CD18" s="1010"/>
      <c r="CE18" s="1010"/>
      <c r="CF18" s="1010"/>
      <c r="CG18" s="1011"/>
      <c r="CH18" s="984">
        <v>20</v>
      </c>
      <c r="CI18" s="985"/>
      <c r="CJ18" s="985"/>
      <c r="CK18" s="985"/>
      <c r="CL18" s="986"/>
      <c r="CM18" s="984">
        <v>101</v>
      </c>
      <c r="CN18" s="985"/>
      <c r="CO18" s="985"/>
      <c r="CP18" s="985"/>
      <c r="CQ18" s="986"/>
      <c r="CR18" s="984">
        <v>637</v>
      </c>
      <c r="CS18" s="985"/>
      <c r="CT18" s="985"/>
      <c r="CU18" s="985"/>
      <c r="CV18" s="986"/>
      <c r="CW18" s="984">
        <v>0</v>
      </c>
      <c r="CX18" s="985"/>
      <c r="CY18" s="985"/>
      <c r="CZ18" s="985"/>
      <c r="DA18" s="986"/>
      <c r="DB18" s="984">
        <v>0</v>
      </c>
      <c r="DC18" s="985"/>
      <c r="DD18" s="985"/>
      <c r="DE18" s="985"/>
      <c r="DF18" s="986"/>
      <c r="DG18" s="984">
        <v>0</v>
      </c>
      <c r="DH18" s="985"/>
      <c r="DI18" s="985"/>
      <c r="DJ18" s="985"/>
      <c r="DK18" s="986"/>
      <c r="DL18" s="984">
        <v>0</v>
      </c>
      <c r="DM18" s="985"/>
      <c r="DN18" s="985"/>
      <c r="DO18" s="985"/>
      <c r="DP18" s="986"/>
      <c r="DQ18" s="984"/>
      <c r="DR18" s="985"/>
      <c r="DS18" s="985"/>
      <c r="DT18" s="985"/>
      <c r="DU18" s="986"/>
      <c r="DV18" s="987"/>
      <c r="DW18" s="988"/>
      <c r="DX18" s="988"/>
      <c r="DY18" s="988"/>
      <c r="DZ18" s="989"/>
      <c r="EA18" s="242"/>
    </row>
    <row r="19" spans="1:131" s="243" customFormat="1" ht="26.25" customHeight="1" x14ac:dyDescent="0.2">
      <c r="A19" s="249">
        <v>13</v>
      </c>
      <c r="B19" s="1038"/>
      <c r="C19" s="1039"/>
      <c r="D19" s="1039"/>
      <c r="E19" s="1039"/>
      <c r="F19" s="1039"/>
      <c r="G19" s="1039"/>
      <c r="H19" s="1039"/>
      <c r="I19" s="1039"/>
      <c r="J19" s="1039"/>
      <c r="K19" s="1039"/>
      <c r="L19" s="1039"/>
      <c r="M19" s="1039"/>
      <c r="N19" s="1039"/>
      <c r="O19" s="1039"/>
      <c r="P19" s="1040"/>
      <c r="Q19" s="1045"/>
      <c r="R19" s="1042"/>
      <c r="S19" s="1042"/>
      <c r="T19" s="1042"/>
      <c r="U19" s="1042"/>
      <c r="V19" s="1042"/>
      <c r="W19" s="1042"/>
      <c r="X19" s="1042"/>
      <c r="Y19" s="1042"/>
      <c r="Z19" s="1042"/>
      <c r="AA19" s="1042"/>
      <c r="AB19" s="1042"/>
      <c r="AC19" s="1042"/>
      <c r="AD19" s="1042"/>
      <c r="AE19" s="1046"/>
      <c r="AF19" s="1056"/>
      <c r="AG19" s="1053"/>
      <c r="AH19" s="1053"/>
      <c r="AI19" s="1053"/>
      <c r="AJ19" s="1055"/>
      <c r="AK19" s="1104"/>
      <c r="AL19" s="1105"/>
      <c r="AM19" s="1105"/>
      <c r="AN19" s="1105"/>
      <c r="AO19" s="1105"/>
      <c r="AP19" s="1105"/>
      <c r="AQ19" s="1105"/>
      <c r="AR19" s="1105"/>
      <c r="AS19" s="1105"/>
      <c r="AT19" s="1105"/>
      <c r="AU19" s="1102"/>
      <c r="AV19" s="1102"/>
      <c r="AW19" s="1102"/>
      <c r="AX19" s="1102"/>
      <c r="AY19" s="1103"/>
      <c r="AZ19" s="240"/>
      <c r="BA19" s="240"/>
      <c r="BB19" s="240"/>
      <c r="BC19" s="240"/>
      <c r="BD19" s="240"/>
      <c r="BE19" s="241"/>
      <c r="BF19" s="241"/>
      <c r="BG19" s="241"/>
      <c r="BH19" s="241"/>
      <c r="BI19" s="241"/>
      <c r="BJ19" s="241"/>
      <c r="BK19" s="241"/>
      <c r="BL19" s="241"/>
      <c r="BM19" s="241"/>
      <c r="BN19" s="241"/>
      <c r="BO19" s="241"/>
      <c r="BP19" s="241"/>
      <c r="BQ19" s="250">
        <v>13</v>
      </c>
      <c r="BR19" s="251"/>
      <c r="BS19" s="1009" t="s">
        <v>565</v>
      </c>
      <c r="BT19" s="1010"/>
      <c r="BU19" s="1010"/>
      <c r="BV19" s="1010"/>
      <c r="BW19" s="1010"/>
      <c r="BX19" s="1010"/>
      <c r="BY19" s="1010"/>
      <c r="BZ19" s="1010"/>
      <c r="CA19" s="1010"/>
      <c r="CB19" s="1010"/>
      <c r="CC19" s="1010"/>
      <c r="CD19" s="1010"/>
      <c r="CE19" s="1010"/>
      <c r="CF19" s="1010"/>
      <c r="CG19" s="1011"/>
      <c r="CH19" s="984">
        <v>-5</v>
      </c>
      <c r="CI19" s="985"/>
      <c r="CJ19" s="985"/>
      <c r="CK19" s="985"/>
      <c r="CL19" s="986"/>
      <c r="CM19" s="984">
        <v>1167</v>
      </c>
      <c r="CN19" s="985"/>
      <c r="CO19" s="985"/>
      <c r="CP19" s="985"/>
      <c r="CQ19" s="986"/>
      <c r="CR19" s="984">
        <v>32</v>
      </c>
      <c r="CS19" s="985"/>
      <c r="CT19" s="985"/>
      <c r="CU19" s="985"/>
      <c r="CV19" s="986"/>
      <c r="CW19" s="984">
        <v>6</v>
      </c>
      <c r="CX19" s="985"/>
      <c r="CY19" s="985"/>
      <c r="CZ19" s="985"/>
      <c r="DA19" s="986"/>
      <c r="DB19" s="984">
        <v>0</v>
      </c>
      <c r="DC19" s="985"/>
      <c r="DD19" s="985"/>
      <c r="DE19" s="985"/>
      <c r="DF19" s="986"/>
      <c r="DG19" s="984">
        <v>0</v>
      </c>
      <c r="DH19" s="985"/>
      <c r="DI19" s="985"/>
      <c r="DJ19" s="985"/>
      <c r="DK19" s="986"/>
      <c r="DL19" s="984">
        <v>0</v>
      </c>
      <c r="DM19" s="985"/>
      <c r="DN19" s="985"/>
      <c r="DO19" s="985"/>
      <c r="DP19" s="986"/>
      <c r="DQ19" s="984"/>
      <c r="DR19" s="985"/>
      <c r="DS19" s="985"/>
      <c r="DT19" s="985"/>
      <c r="DU19" s="986"/>
      <c r="DV19" s="987"/>
      <c r="DW19" s="988"/>
      <c r="DX19" s="988"/>
      <c r="DY19" s="988"/>
      <c r="DZ19" s="989"/>
      <c r="EA19" s="242"/>
    </row>
    <row r="20" spans="1:131" s="243" customFormat="1" ht="26.25" customHeight="1" x14ac:dyDescent="0.2">
      <c r="A20" s="249">
        <v>14</v>
      </c>
      <c r="B20" s="1038"/>
      <c r="C20" s="1039"/>
      <c r="D20" s="1039"/>
      <c r="E20" s="1039"/>
      <c r="F20" s="1039"/>
      <c r="G20" s="1039"/>
      <c r="H20" s="1039"/>
      <c r="I20" s="1039"/>
      <c r="J20" s="1039"/>
      <c r="K20" s="1039"/>
      <c r="L20" s="1039"/>
      <c r="M20" s="1039"/>
      <c r="N20" s="1039"/>
      <c r="O20" s="1039"/>
      <c r="P20" s="1040"/>
      <c r="Q20" s="1045"/>
      <c r="R20" s="1042"/>
      <c r="S20" s="1042"/>
      <c r="T20" s="1042"/>
      <c r="U20" s="1042"/>
      <c r="V20" s="1042"/>
      <c r="W20" s="1042"/>
      <c r="X20" s="1042"/>
      <c r="Y20" s="1042"/>
      <c r="Z20" s="1042"/>
      <c r="AA20" s="1042"/>
      <c r="AB20" s="1042"/>
      <c r="AC20" s="1042"/>
      <c r="AD20" s="1042"/>
      <c r="AE20" s="1046"/>
      <c r="AF20" s="1056"/>
      <c r="AG20" s="1053"/>
      <c r="AH20" s="1053"/>
      <c r="AI20" s="1053"/>
      <c r="AJ20" s="1055"/>
      <c r="AK20" s="1104"/>
      <c r="AL20" s="1105"/>
      <c r="AM20" s="1105"/>
      <c r="AN20" s="1105"/>
      <c r="AO20" s="1105"/>
      <c r="AP20" s="1105"/>
      <c r="AQ20" s="1105"/>
      <c r="AR20" s="1105"/>
      <c r="AS20" s="1105"/>
      <c r="AT20" s="1105"/>
      <c r="AU20" s="1102"/>
      <c r="AV20" s="1102"/>
      <c r="AW20" s="1102"/>
      <c r="AX20" s="1102"/>
      <c r="AY20" s="1103"/>
      <c r="AZ20" s="240"/>
      <c r="BA20" s="240"/>
      <c r="BB20" s="240"/>
      <c r="BC20" s="240"/>
      <c r="BD20" s="240"/>
      <c r="BE20" s="241"/>
      <c r="BF20" s="241"/>
      <c r="BG20" s="241"/>
      <c r="BH20" s="241"/>
      <c r="BI20" s="241"/>
      <c r="BJ20" s="241"/>
      <c r="BK20" s="241"/>
      <c r="BL20" s="241"/>
      <c r="BM20" s="241"/>
      <c r="BN20" s="241"/>
      <c r="BO20" s="241"/>
      <c r="BP20" s="241"/>
      <c r="BQ20" s="250">
        <v>14</v>
      </c>
      <c r="BR20" s="251"/>
      <c r="BS20" s="1009" t="s">
        <v>566</v>
      </c>
      <c r="BT20" s="1010"/>
      <c r="BU20" s="1010"/>
      <c r="BV20" s="1010"/>
      <c r="BW20" s="1010"/>
      <c r="BX20" s="1010"/>
      <c r="BY20" s="1010"/>
      <c r="BZ20" s="1010"/>
      <c r="CA20" s="1010"/>
      <c r="CB20" s="1010"/>
      <c r="CC20" s="1010"/>
      <c r="CD20" s="1010"/>
      <c r="CE20" s="1010"/>
      <c r="CF20" s="1010"/>
      <c r="CG20" s="1011"/>
      <c r="CH20" s="984">
        <v>-20</v>
      </c>
      <c r="CI20" s="985"/>
      <c r="CJ20" s="985"/>
      <c r="CK20" s="985"/>
      <c r="CL20" s="986"/>
      <c r="CM20" s="984">
        <v>2077</v>
      </c>
      <c r="CN20" s="985"/>
      <c r="CO20" s="985"/>
      <c r="CP20" s="985"/>
      <c r="CQ20" s="986"/>
      <c r="CR20" s="984">
        <v>50</v>
      </c>
      <c r="CS20" s="985"/>
      <c r="CT20" s="985"/>
      <c r="CU20" s="985"/>
      <c r="CV20" s="986"/>
      <c r="CW20" s="984">
        <v>57</v>
      </c>
      <c r="CX20" s="985"/>
      <c r="CY20" s="985"/>
      <c r="CZ20" s="985"/>
      <c r="DA20" s="986"/>
      <c r="DB20" s="984">
        <v>0</v>
      </c>
      <c r="DC20" s="985"/>
      <c r="DD20" s="985"/>
      <c r="DE20" s="985"/>
      <c r="DF20" s="986"/>
      <c r="DG20" s="984">
        <v>0</v>
      </c>
      <c r="DH20" s="985"/>
      <c r="DI20" s="985"/>
      <c r="DJ20" s="985"/>
      <c r="DK20" s="986"/>
      <c r="DL20" s="984">
        <v>0</v>
      </c>
      <c r="DM20" s="985"/>
      <c r="DN20" s="985"/>
      <c r="DO20" s="985"/>
      <c r="DP20" s="986"/>
      <c r="DQ20" s="984"/>
      <c r="DR20" s="985"/>
      <c r="DS20" s="985"/>
      <c r="DT20" s="985"/>
      <c r="DU20" s="986"/>
      <c r="DV20" s="987"/>
      <c r="DW20" s="988"/>
      <c r="DX20" s="988"/>
      <c r="DY20" s="988"/>
      <c r="DZ20" s="989"/>
      <c r="EA20" s="242"/>
    </row>
    <row r="21" spans="1:131" s="243" customFormat="1" ht="26.25" customHeight="1" thickBot="1" x14ac:dyDescent="0.25">
      <c r="A21" s="249">
        <v>15</v>
      </c>
      <c r="B21" s="1038"/>
      <c r="C21" s="1039"/>
      <c r="D21" s="1039"/>
      <c r="E21" s="1039"/>
      <c r="F21" s="1039"/>
      <c r="G21" s="1039"/>
      <c r="H21" s="1039"/>
      <c r="I21" s="1039"/>
      <c r="J21" s="1039"/>
      <c r="K21" s="1039"/>
      <c r="L21" s="1039"/>
      <c r="M21" s="1039"/>
      <c r="N21" s="1039"/>
      <c r="O21" s="1039"/>
      <c r="P21" s="1040"/>
      <c r="Q21" s="1045"/>
      <c r="R21" s="1042"/>
      <c r="S21" s="1042"/>
      <c r="T21" s="1042"/>
      <c r="U21" s="1042"/>
      <c r="V21" s="1042"/>
      <c r="W21" s="1042"/>
      <c r="X21" s="1042"/>
      <c r="Y21" s="1042"/>
      <c r="Z21" s="1042"/>
      <c r="AA21" s="1042"/>
      <c r="AB21" s="1042"/>
      <c r="AC21" s="1042"/>
      <c r="AD21" s="1042"/>
      <c r="AE21" s="1046"/>
      <c r="AF21" s="1056"/>
      <c r="AG21" s="1053"/>
      <c r="AH21" s="1053"/>
      <c r="AI21" s="1053"/>
      <c r="AJ21" s="1055"/>
      <c r="AK21" s="1104"/>
      <c r="AL21" s="1105"/>
      <c r="AM21" s="1105"/>
      <c r="AN21" s="1105"/>
      <c r="AO21" s="1105"/>
      <c r="AP21" s="1105"/>
      <c r="AQ21" s="1105"/>
      <c r="AR21" s="1105"/>
      <c r="AS21" s="1105"/>
      <c r="AT21" s="1105"/>
      <c r="AU21" s="1102"/>
      <c r="AV21" s="1102"/>
      <c r="AW21" s="1102"/>
      <c r="AX21" s="1102"/>
      <c r="AY21" s="1103"/>
      <c r="AZ21" s="240"/>
      <c r="BA21" s="240"/>
      <c r="BB21" s="240"/>
      <c r="BC21" s="240"/>
      <c r="BD21" s="240"/>
      <c r="BE21" s="241"/>
      <c r="BF21" s="241"/>
      <c r="BG21" s="241"/>
      <c r="BH21" s="241"/>
      <c r="BI21" s="241"/>
      <c r="BJ21" s="241"/>
      <c r="BK21" s="241"/>
      <c r="BL21" s="241"/>
      <c r="BM21" s="241"/>
      <c r="BN21" s="241"/>
      <c r="BO21" s="241"/>
      <c r="BP21" s="241"/>
      <c r="BQ21" s="250">
        <v>15</v>
      </c>
      <c r="BR21" s="251"/>
      <c r="BS21" s="1009" t="s">
        <v>567</v>
      </c>
      <c r="BT21" s="1010"/>
      <c r="BU21" s="1010"/>
      <c r="BV21" s="1010"/>
      <c r="BW21" s="1010"/>
      <c r="BX21" s="1010"/>
      <c r="BY21" s="1010"/>
      <c r="BZ21" s="1010"/>
      <c r="CA21" s="1010"/>
      <c r="CB21" s="1010"/>
      <c r="CC21" s="1010"/>
      <c r="CD21" s="1010"/>
      <c r="CE21" s="1010"/>
      <c r="CF21" s="1010"/>
      <c r="CG21" s="1011"/>
      <c r="CH21" s="984">
        <v>-8</v>
      </c>
      <c r="CI21" s="985"/>
      <c r="CJ21" s="985"/>
      <c r="CK21" s="985"/>
      <c r="CL21" s="986"/>
      <c r="CM21" s="984">
        <v>667</v>
      </c>
      <c r="CN21" s="985"/>
      <c r="CO21" s="985"/>
      <c r="CP21" s="985"/>
      <c r="CQ21" s="986"/>
      <c r="CR21" s="984">
        <v>382</v>
      </c>
      <c r="CS21" s="985"/>
      <c r="CT21" s="985"/>
      <c r="CU21" s="985"/>
      <c r="CV21" s="986"/>
      <c r="CW21" s="984">
        <v>51</v>
      </c>
      <c r="CX21" s="985"/>
      <c r="CY21" s="985"/>
      <c r="CZ21" s="985"/>
      <c r="DA21" s="986"/>
      <c r="DB21" s="984">
        <v>0</v>
      </c>
      <c r="DC21" s="985"/>
      <c r="DD21" s="985"/>
      <c r="DE21" s="985"/>
      <c r="DF21" s="986"/>
      <c r="DG21" s="984">
        <v>0</v>
      </c>
      <c r="DH21" s="985"/>
      <c r="DI21" s="985"/>
      <c r="DJ21" s="985"/>
      <c r="DK21" s="986"/>
      <c r="DL21" s="984">
        <v>0</v>
      </c>
      <c r="DM21" s="985"/>
      <c r="DN21" s="985"/>
      <c r="DO21" s="985"/>
      <c r="DP21" s="986"/>
      <c r="DQ21" s="984"/>
      <c r="DR21" s="985"/>
      <c r="DS21" s="985"/>
      <c r="DT21" s="985"/>
      <c r="DU21" s="986"/>
      <c r="DV21" s="987"/>
      <c r="DW21" s="988"/>
      <c r="DX21" s="988"/>
      <c r="DY21" s="988"/>
      <c r="DZ21" s="989"/>
      <c r="EA21" s="242"/>
    </row>
    <row r="22" spans="1:131" s="243" customFormat="1" ht="26.25" customHeight="1" x14ac:dyDescent="0.2">
      <c r="A22" s="249">
        <v>16</v>
      </c>
      <c r="B22" s="1093"/>
      <c r="C22" s="1094"/>
      <c r="D22" s="1094"/>
      <c r="E22" s="1094"/>
      <c r="F22" s="1094"/>
      <c r="G22" s="1094"/>
      <c r="H22" s="1094"/>
      <c r="I22" s="1094"/>
      <c r="J22" s="1094"/>
      <c r="K22" s="1094"/>
      <c r="L22" s="1094"/>
      <c r="M22" s="1094"/>
      <c r="N22" s="1094"/>
      <c r="O22" s="1094"/>
      <c r="P22" s="1095"/>
      <c r="Q22" s="1096"/>
      <c r="R22" s="1097"/>
      <c r="S22" s="1097"/>
      <c r="T22" s="1097"/>
      <c r="U22" s="1097"/>
      <c r="V22" s="1097"/>
      <c r="W22" s="1097"/>
      <c r="X22" s="1097"/>
      <c r="Y22" s="1097"/>
      <c r="Z22" s="1097"/>
      <c r="AA22" s="1097"/>
      <c r="AB22" s="1097"/>
      <c r="AC22" s="1097"/>
      <c r="AD22" s="1097"/>
      <c r="AE22" s="1098"/>
      <c r="AF22" s="1099"/>
      <c r="AG22" s="1100"/>
      <c r="AH22" s="1100"/>
      <c r="AI22" s="1100"/>
      <c r="AJ22" s="1101"/>
      <c r="AK22" s="1089"/>
      <c r="AL22" s="1090"/>
      <c r="AM22" s="1090"/>
      <c r="AN22" s="1090"/>
      <c r="AO22" s="1090"/>
      <c r="AP22" s="1090"/>
      <c r="AQ22" s="1090"/>
      <c r="AR22" s="1090"/>
      <c r="AS22" s="1090"/>
      <c r="AT22" s="1090"/>
      <c r="AU22" s="1091"/>
      <c r="AV22" s="1091"/>
      <c r="AW22" s="1091"/>
      <c r="AX22" s="1091"/>
      <c r="AY22" s="1092"/>
      <c r="AZ22" s="1029" t="s">
        <v>365</v>
      </c>
      <c r="BA22" s="1029"/>
      <c r="BB22" s="1029"/>
      <c r="BC22" s="1029"/>
      <c r="BD22" s="1030"/>
      <c r="BE22" s="241"/>
      <c r="BF22" s="241"/>
      <c r="BG22" s="241"/>
      <c r="BH22" s="241"/>
      <c r="BI22" s="241"/>
      <c r="BJ22" s="241"/>
      <c r="BK22" s="241"/>
      <c r="BL22" s="241"/>
      <c r="BM22" s="241"/>
      <c r="BN22" s="241"/>
      <c r="BO22" s="241"/>
      <c r="BP22" s="241"/>
      <c r="BQ22" s="250">
        <v>16</v>
      </c>
      <c r="BR22" s="251" t="s">
        <v>551</v>
      </c>
      <c r="BS22" s="1009" t="s">
        <v>568</v>
      </c>
      <c r="BT22" s="1010"/>
      <c r="BU22" s="1010"/>
      <c r="BV22" s="1010"/>
      <c r="BW22" s="1010"/>
      <c r="BX22" s="1010"/>
      <c r="BY22" s="1010"/>
      <c r="BZ22" s="1010"/>
      <c r="CA22" s="1010"/>
      <c r="CB22" s="1010"/>
      <c r="CC22" s="1010"/>
      <c r="CD22" s="1010"/>
      <c r="CE22" s="1010"/>
      <c r="CF22" s="1010"/>
      <c r="CG22" s="1011"/>
      <c r="CH22" s="984">
        <v>-21</v>
      </c>
      <c r="CI22" s="985"/>
      <c r="CJ22" s="985"/>
      <c r="CK22" s="985"/>
      <c r="CL22" s="986"/>
      <c r="CM22" s="984">
        <v>1340</v>
      </c>
      <c r="CN22" s="985"/>
      <c r="CO22" s="985"/>
      <c r="CP22" s="985"/>
      <c r="CQ22" s="986"/>
      <c r="CR22" s="984">
        <v>10</v>
      </c>
      <c r="CS22" s="985"/>
      <c r="CT22" s="985"/>
      <c r="CU22" s="985"/>
      <c r="CV22" s="986"/>
      <c r="CW22" s="984">
        <v>230</v>
      </c>
      <c r="CX22" s="985"/>
      <c r="CY22" s="985"/>
      <c r="CZ22" s="985"/>
      <c r="DA22" s="986"/>
      <c r="DB22" s="984">
        <v>16</v>
      </c>
      <c r="DC22" s="985"/>
      <c r="DD22" s="985"/>
      <c r="DE22" s="985"/>
      <c r="DF22" s="986"/>
      <c r="DG22" s="984">
        <v>0</v>
      </c>
      <c r="DH22" s="985"/>
      <c r="DI22" s="985"/>
      <c r="DJ22" s="985"/>
      <c r="DK22" s="986"/>
      <c r="DL22" s="984">
        <v>381</v>
      </c>
      <c r="DM22" s="985"/>
      <c r="DN22" s="985"/>
      <c r="DO22" s="985"/>
      <c r="DP22" s="986"/>
      <c r="DQ22" s="984">
        <v>267</v>
      </c>
      <c r="DR22" s="985"/>
      <c r="DS22" s="985"/>
      <c r="DT22" s="985"/>
      <c r="DU22" s="986"/>
      <c r="DV22" s="987"/>
      <c r="DW22" s="988"/>
      <c r="DX22" s="988"/>
      <c r="DY22" s="988"/>
      <c r="DZ22" s="989"/>
      <c r="EA22" s="242"/>
    </row>
    <row r="23" spans="1:131" s="243" customFormat="1" ht="26.25" customHeight="1" thickBot="1" x14ac:dyDescent="0.25">
      <c r="A23" s="252" t="s">
        <v>366</v>
      </c>
      <c r="B23" s="939" t="s">
        <v>367</v>
      </c>
      <c r="C23" s="940"/>
      <c r="D23" s="940"/>
      <c r="E23" s="940"/>
      <c r="F23" s="940"/>
      <c r="G23" s="940"/>
      <c r="H23" s="940"/>
      <c r="I23" s="940"/>
      <c r="J23" s="940"/>
      <c r="K23" s="940"/>
      <c r="L23" s="940"/>
      <c r="M23" s="940"/>
      <c r="N23" s="940"/>
      <c r="O23" s="940"/>
      <c r="P23" s="941"/>
      <c r="Q23" s="1080">
        <v>846806</v>
      </c>
      <c r="R23" s="1081"/>
      <c r="S23" s="1081"/>
      <c r="T23" s="1081"/>
      <c r="U23" s="1081"/>
      <c r="V23" s="1081">
        <v>833478</v>
      </c>
      <c r="W23" s="1081"/>
      <c r="X23" s="1081"/>
      <c r="Y23" s="1081"/>
      <c r="Z23" s="1081"/>
      <c r="AA23" s="1081">
        <v>13328</v>
      </c>
      <c r="AB23" s="1081"/>
      <c r="AC23" s="1081"/>
      <c r="AD23" s="1081"/>
      <c r="AE23" s="1082"/>
      <c r="AF23" s="1083">
        <v>4660</v>
      </c>
      <c r="AG23" s="1081"/>
      <c r="AH23" s="1081"/>
      <c r="AI23" s="1081"/>
      <c r="AJ23" s="1084"/>
      <c r="AK23" s="1085"/>
      <c r="AL23" s="1086"/>
      <c r="AM23" s="1086"/>
      <c r="AN23" s="1086"/>
      <c r="AO23" s="1086"/>
      <c r="AP23" s="1081">
        <v>1141935</v>
      </c>
      <c r="AQ23" s="1081"/>
      <c r="AR23" s="1081"/>
      <c r="AS23" s="1081"/>
      <c r="AT23" s="1081"/>
      <c r="AU23" s="1087"/>
      <c r="AV23" s="1087"/>
      <c r="AW23" s="1087"/>
      <c r="AX23" s="1087"/>
      <c r="AY23" s="1088"/>
      <c r="AZ23" s="1077" t="s">
        <v>120</v>
      </c>
      <c r="BA23" s="1078"/>
      <c r="BB23" s="1078"/>
      <c r="BC23" s="1078"/>
      <c r="BD23" s="1079"/>
      <c r="BE23" s="241"/>
      <c r="BF23" s="241"/>
      <c r="BG23" s="241"/>
      <c r="BH23" s="241"/>
      <c r="BI23" s="241"/>
      <c r="BJ23" s="241"/>
      <c r="BK23" s="241"/>
      <c r="BL23" s="241"/>
      <c r="BM23" s="241"/>
      <c r="BN23" s="241"/>
      <c r="BO23" s="241"/>
      <c r="BP23" s="241"/>
      <c r="BQ23" s="250">
        <v>17</v>
      </c>
      <c r="BR23" s="251"/>
      <c r="BS23" s="1009" t="s">
        <v>569</v>
      </c>
      <c r="BT23" s="1010"/>
      <c r="BU23" s="1010"/>
      <c r="BV23" s="1010"/>
      <c r="BW23" s="1010"/>
      <c r="BX23" s="1010"/>
      <c r="BY23" s="1010"/>
      <c r="BZ23" s="1010"/>
      <c r="CA23" s="1010"/>
      <c r="CB23" s="1010"/>
      <c r="CC23" s="1010"/>
      <c r="CD23" s="1010"/>
      <c r="CE23" s="1010"/>
      <c r="CF23" s="1010"/>
      <c r="CG23" s="1011"/>
      <c r="CH23" s="984">
        <v>7</v>
      </c>
      <c r="CI23" s="985"/>
      <c r="CJ23" s="985"/>
      <c r="CK23" s="985"/>
      <c r="CL23" s="986"/>
      <c r="CM23" s="984">
        <v>114</v>
      </c>
      <c r="CN23" s="985"/>
      <c r="CO23" s="985"/>
      <c r="CP23" s="985"/>
      <c r="CQ23" s="986"/>
      <c r="CR23" s="984">
        <v>86</v>
      </c>
      <c r="CS23" s="985"/>
      <c r="CT23" s="985"/>
      <c r="CU23" s="985"/>
      <c r="CV23" s="986"/>
      <c r="CW23" s="984">
        <v>21</v>
      </c>
      <c r="CX23" s="985"/>
      <c r="CY23" s="985"/>
      <c r="CZ23" s="985"/>
      <c r="DA23" s="986"/>
      <c r="DB23" s="984">
        <v>0</v>
      </c>
      <c r="DC23" s="985"/>
      <c r="DD23" s="985"/>
      <c r="DE23" s="985"/>
      <c r="DF23" s="986"/>
      <c r="DG23" s="984">
        <v>0</v>
      </c>
      <c r="DH23" s="985"/>
      <c r="DI23" s="985"/>
      <c r="DJ23" s="985"/>
      <c r="DK23" s="986"/>
      <c r="DL23" s="984">
        <v>0</v>
      </c>
      <c r="DM23" s="985"/>
      <c r="DN23" s="985"/>
      <c r="DO23" s="985"/>
      <c r="DP23" s="986"/>
      <c r="DQ23" s="984"/>
      <c r="DR23" s="985"/>
      <c r="DS23" s="985"/>
      <c r="DT23" s="985"/>
      <c r="DU23" s="986"/>
      <c r="DV23" s="987"/>
      <c r="DW23" s="988"/>
      <c r="DX23" s="988"/>
      <c r="DY23" s="988"/>
      <c r="DZ23" s="989"/>
      <c r="EA23" s="242"/>
    </row>
    <row r="24" spans="1:131" s="243" customFormat="1" ht="26.25" customHeight="1" x14ac:dyDescent="0.2">
      <c r="A24" s="1076" t="s">
        <v>368</v>
      </c>
      <c r="B24" s="1076"/>
      <c r="C24" s="1076"/>
      <c r="D24" s="1076"/>
      <c r="E24" s="1076"/>
      <c r="F24" s="1076"/>
      <c r="G24" s="1076"/>
      <c r="H24" s="1076"/>
      <c r="I24" s="1076"/>
      <c r="J24" s="1076"/>
      <c r="K24" s="1076"/>
      <c r="L24" s="1076"/>
      <c r="M24" s="1076"/>
      <c r="N24" s="1076"/>
      <c r="O24" s="1076"/>
      <c r="P24" s="1076"/>
      <c r="Q24" s="1076"/>
      <c r="R24" s="1076"/>
      <c r="S24" s="1076"/>
      <c r="T24" s="1076"/>
      <c r="U24" s="1076"/>
      <c r="V24" s="1076"/>
      <c r="W24" s="1076"/>
      <c r="X24" s="1076"/>
      <c r="Y24" s="1076"/>
      <c r="Z24" s="1076"/>
      <c r="AA24" s="1076"/>
      <c r="AB24" s="1076"/>
      <c r="AC24" s="1076"/>
      <c r="AD24" s="1076"/>
      <c r="AE24" s="1076"/>
      <c r="AF24" s="1076"/>
      <c r="AG24" s="1076"/>
      <c r="AH24" s="1076"/>
      <c r="AI24" s="1076"/>
      <c r="AJ24" s="1076"/>
      <c r="AK24" s="1076"/>
      <c r="AL24" s="1076"/>
      <c r="AM24" s="1076"/>
      <c r="AN24" s="1076"/>
      <c r="AO24" s="1076"/>
      <c r="AP24" s="1076"/>
      <c r="AQ24" s="1076"/>
      <c r="AR24" s="1076"/>
      <c r="AS24" s="1076"/>
      <c r="AT24" s="1076"/>
      <c r="AU24" s="1076"/>
      <c r="AV24" s="1076"/>
      <c r="AW24" s="1076"/>
      <c r="AX24" s="1076"/>
      <c r="AY24" s="1076"/>
      <c r="AZ24" s="240"/>
      <c r="BA24" s="240"/>
      <c r="BB24" s="240"/>
      <c r="BC24" s="240"/>
      <c r="BD24" s="240"/>
      <c r="BE24" s="241"/>
      <c r="BF24" s="241"/>
      <c r="BG24" s="241"/>
      <c r="BH24" s="241"/>
      <c r="BI24" s="241"/>
      <c r="BJ24" s="241"/>
      <c r="BK24" s="241"/>
      <c r="BL24" s="241"/>
      <c r="BM24" s="241"/>
      <c r="BN24" s="241"/>
      <c r="BO24" s="241"/>
      <c r="BP24" s="241"/>
      <c r="BQ24" s="250">
        <v>18</v>
      </c>
      <c r="BR24" s="251"/>
      <c r="BS24" s="1009" t="s">
        <v>570</v>
      </c>
      <c r="BT24" s="1010"/>
      <c r="BU24" s="1010"/>
      <c r="BV24" s="1010"/>
      <c r="BW24" s="1010"/>
      <c r="BX24" s="1010"/>
      <c r="BY24" s="1010"/>
      <c r="BZ24" s="1010"/>
      <c r="CA24" s="1010"/>
      <c r="CB24" s="1010"/>
      <c r="CC24" s="1010"/>
      <c r="CD24" s="1010"/>
      <c r="CE24" s="1010"/>
      <c r="CF24" s="1010"/>
      <c r="CG24" s="1011"/>
      <c r="CH24" s="984">
        <v>16</v>
      </c>
      <c r="CI24" s="985"/>
      <c r="CJ24" s="985"/>
      <c r="CK24" s="985"/>
      <c r="CL24" s="986"/>
      <c r="CM24" s="984">
        <v>396</v>
      </c>
      <c r="CN24" s="985"/>
      <c r="CO24" s="985"/>
      <c r="CP24" s="985"/>
      <c r="CQ24" s="986"/>
      <c r="CR24" s="984">
        <v>231</v>
      </c>
      <c r="CS24" s="985"/>
      <c r="CT24" s="985"/>
      <c r="CU24" s="985"/>
      <c r="CV24" s="986"/>
      <c r="CW24" s="984">
        <v>44</v>
      </c>
      <c r="CX24" s="985"/>
      <c r="CY24" s="985"/>
      <c r="CZ24" s="985"/>
      <c r="DA24" s="986"/>
      <c r="DB24" s="984">
        <v>0</v>
      </c>
      <c r="DC24" s="985"/>
      <c r="DD24" s="985"/>
      <c r="DE24" s="985"/>
      <c r="DF24" s="986"/>
      <c r="DG24" s="984">
        <v>0</v>
      </c>
      <c r="DH24" s="985"/>
      <c r="DI24" s="985"/>
      <c r="DJ24" s="985"/>
      <c r="DK24" s="986"/>
      <c r="DL24" s="984">
        <v>0</v>
      </c>
      <c r="DM24" s="985"/>
      <c r="DN24" s="985"/>
      <c r="DO24" s="985"/>
      <c r="DP24" s="986"/>
      <c r="DQ24" s="984"/>
      <c r="DR24" s="985"/>
      <c r="DS24" s="985"/>
      <c r="DT24" s="985"/>
      <c r="DU24" s="986"/>
      <c r="DV24" s="987"/>
      <c r="DW24" s="988"/>
      <c r="DX24" s="988"/>
      <c r="DY24" s="988"/>
      <c r="DZ24" s="989"/>
      <c r="EA24" s="242"/>
    </row>
    <row r="25" spans="1:131" s="235" customFormat="1" ht="26.25" customHeight="1" thickBot="1" x14ac:dyDescent="0.25">
      <c r="A25" s="1075" t="s">
        <v>369</v>
      </c>
      <c r="B25" s="1075"/>
      <c r="C25" s="1075"/>
      <c r="D25" s="1075"/>
      <c r="E25" s="1075"/>
      <c r="F25" s="1075"/>
      <c r="G25" s="1075"/>
      <c r="H25" s="1075"/>
      <c r="I25" s="1075"/>
      <c r="J25" s="1075"/>
      <c r="K25" s="1075"/>
      <c r="L25" s="1075"/>
      <c r="M25" s="1075"/>
      <c r="N25" s="1075"/>
      <c r="O25" s="1075"/>
      <c r="P25" s="1075"/>
      <c r="Q25" s="1075"/>
      <c r="R25" s="1075"/>
      <c r="S25" s="1075"/>
      <c r="T25" s="1075"/>
      <c r="U25" s="1075"/>
      <c r="V25" s="1075"/>
      <c r="W25" s="1075"/>
      <c r="X25" s="1075"/>
      <c r="Y25" s="1075"/>
      <c r="Z25" s="1075"/>
      <c r="AA25" s="1075"/>
      <c r="AB25" s="1075"/>
      <c r="AC25" s="1075"/>
      <c r="AD25" s="1075"/>
      <c r="AE25" s="1075"/>
      <c r="AF25" s="1075"/>
      <c r="AG25" s="1075"/>
      <c r="AH25" s="1075"/>
      <c r="AI25" s="1075"/>
      <c r="AJ25" s="1075"/>
      <c r="AK25" s="1075"/>
      <c r="AL25" s="1075"/>
      <c r="AM25" s="1075"/>
      <c r="AN25" s="1075"/>
      <c r="AO25" s="1075"/>
      <c r="AP25" s="1075"/>
      <c r="AQ25" s="1075"/>
      <c r="AR25" s="1075"/>
      <c r="AS25" s="1075"/>
      <c r="AT25" s="1075"/>
      <c r="AU25" s="1075"/>
      <c r="AV25" s="1075"/>
      <c r="AW25" s="1075"/>
      <c r="AX25" s="1075"/>
      <c r="AY25" s="1075"/>
      <c r="AZ25" s="1075"/>
      <c r="BA25" s="1075"/>
      <c r="BB25" s="1075"/>
      <c r="BC25" s="1075"/>
      <c r="BD25" s="1075"/>
      <c r="BE25" s="1075"/>
      <c r="BF25" s="1075"/>
      <c r="BG25" s="1075"/>
      <c r="BH25" s="1075"/>
      <c r="BI25" s="1075"/>
      <c r="BJ25" s="240"/>
      <c r="BK25" s="240"/>
      <c r="BL25" s="240"/>
      <c r="BM25" s="240"/>
      <c r="BN25" s="240"/>
      <c r="BO25" s="253"/>
      <c r="BP25" s="253"/>
      <c r="BQ25" s="250">
        <v>19</v>
      </c>
      <c r="BR25" s="251"/>
      <c r="BS25" s="1009" t="s">
        <v>571</v>
      </c>
      <c r="BT25" s="1010"/>
      <c r="BU25" s="1010"/>
      <c r="BV25" s="1010"/>
      <c r="BW25" s="1010"/>
      <c r="BX25" s="1010"/>
      <c r="BY25" s="1010"/>
      <c r="BZ25" s="1010"/>
      <c r="CA25" s="1010"/>
      <c r="CB25" s="1010"/>
      <c r="CC25" s="1010"/>
      <c r="CD25" s="1010"/>
      <c r="CE25" s="1010"/>
      <c r="CF25" s="1010"/>
      <c r="CG25" s="1011"/>
      <c r="CH25" s="984">
        <v>14</v>
      </c>
      <c r="CI25" s="985"/>
      <c r="CJ25" s="985"/>
      <c r="CK25" s="985"/>
      <c r="CL25" s="986"/>
      <c r="CM25" s="984">
        <v>380</v>
      </c>
      <c r="CN25" s="985"/>
      <c r="CO25" s="985"/>
      <c r="CP25" s="985"/>
      <c r="CQ25" s="986"/>
      <c r="CR25" s="984">
        <v>300</v>
      </c>
      <c r="CS25" s="985"/>
      <c r="CT25" s="985"/>
      <c r="CU25" s="985"/>
      <c r="CV25" s="986"/>
      <c r="CW25" s="984">
        <v>0</v>
      </c>
      <c r="CX25" s="985"/>
      <c r="CY25" s="985"/>
      <c r="CZ25" s="985"/>
      <c r="DA25" s="986"/>
      <c r="DB25" s="984">
        <v>0</v>
      </c>
      <c r="DC25" s="985"/>
      <c r="DD25" s="985"/>
      <c r="DE25" s="985"/>
      <c r="DF25" s="986"/>
      <c r="DG25" s="984">
        <v>0</v>
      </c>
      <c r="DH25" s="985"/>
      <c r="DI25" s="985"/>
      <c r="DJ25" s="985"/>
      <c r="DK25" s="986"/>
      <c r="DL25" s="984">
        <v>0</v>
      </c>
      <c r="DM25" s="985"/>
      <c r="DN25" s="985"/>
      <c r="DO25" s="985"/>
      <c r="DP25" s="986"/>
      <c r="DQ25" s="984"/>
      <c r="DR25" s="985"/>
      <c r="DS25" s="985"/>
      <c r="DT25" s="985"/>
      <c r="DU25" s="986"/>
      <c r="DV25" s="987"/>
      <c r="DW25" s="988"/>
      <c r="DX25" s="988"/>
      <c r="DY25" s="988"/>
      <c r="DZ25" s="989"/>
      <c r="EA25" s="234"/>
    </row>
    <row r="26" spans="1:131" s="235" customFormat="1" ht="26.25" customHeight="1" x14ac:dyDescent="0.2">
      <c r="A26" s="990" t="s">
        <v>337</v>
      </c>
      <c r="B26" s="991"/>
      <c r="C26" s="991"/>
      <c r="D26" s="991"/>
      <c r="E26" s="991"/>
      <c r="F26" s="991"/>
      <c r="G26" s="991"/>
      <c r="H26" s="991"/>
      <c r="I26" s="991"/>
      <c r="J26" s="991"/>
      <c r="K26" s="991"/>
      <c r="L26" s="991"/>
      <c r="M26" s="991"/>
      <c r="N26" s="991"/>
      <c r="O26" s="991"/>
      <c r="P26" s="992"/>
      <c r="Q26" s="996" t="s">
        <v>370</v>
      </c>
      <c r="R26" s="997"/>
      <c r="S26" s="997"/>
      <c r="T26" s="997"/>
      <c r="U26" s="998"/>
      <c r="V26" s="996" t="s">
        <v>371</v>
      </c>
      <c r="W26" s="997"/>
      <c r="X26" s="997"/>
      <c r="Y26" s="997"/>
      <c r="Z26" s="998"/>
      <c r="AA26" s="996" t="s">
        <v>372</v>
      </c>
      <c r="AB26" s="997"/>
      <c r="AC26" s="997"/>
      <c r="AD26" s="997"/>
      <c r="AE26" s="997"/>
      <c r="AF26" s="1071" t="s">
        <v>373</v>
      </c>
      <c r="AG26" s="1003"/>
      <c r="AH26" s="1003"/>
      <c r="AI26" s="1003"/>
      <c r="AJ26" s="1072"/>
      <c r="AK26" s="997" t="s">
        <v>374</v>
      </c>
      <c r="AL26" s="997"/>
      <c r="AM26" s="997"/>
      <c r="AN26" s="997"/>
      <c r="AO26" s="998"/>
      <c r="AP26" s="996" t="s">
        <v>375</v>
      </c>
      <c r="AQ26" s="997"/>
      <c r="AR26" s="997"/>
      <c r="AS26" s="997"/>
      <c r="AT26" s="998"/>
      <c r="AU26" s="996" t="s">
        <v>376</v>
      </c>
      <c r="AV26" s="997"/>
      <c r="AW26" s="997"/>
      <c r="AX26" s="997"/>
      <c r="AY26" s="998"/>
      <c r="AZ26" s="996" t="s">
        <v>377</v>
      </c>
      <c r="BA26" s="997"/>
      <c r="BB26" s="997"/>
      <c r="BC26" s="997"/>
      <c r="BD26" s="998"/>
      <c r="BE26" s="996" t="s">
        <v>344</v>
      </c>
      <c r="BF26" s="997"/>
      <c r="BG26" s="997"/>
      <c r="BH26" s="997"/>
      <c r="BI26" s="1012"/>
      <c r="BJ26" s="240"/>
      <c r="BK26" s="240"/>
      <c r="BL26" s="240"/>
      <c r="BM26" s="240"/>
      <c r="BN26" s="240"/>
      <c r="BO26" s="253"/>
      <c r="BP26" s="253"/>
      <c r="BQ26" s="250">
        <v>20</v>
      </c>
      <c r="BR26" s="251"/>
      <c r="BS26" s="1009" t="s">
        <v>572</v>
      </c>
      <c r="BT26" s="1010"/>
      <c r="BU26" s="1010"/>
      <c r="BV26" s="1010"/>
      <c r="BW26" s="1010"/>
      <c r="BX26" s="1010"/>
      <c r="BY26" s="1010"/>
      <c r="BZ26" s="1010"/>
      <c r="CA26" s="1010"/>
      <c r="CB26" s="1010"/>
      <c r="CC26" s="1010"/>
      <c r="CD26" s="1010"/>
      <c r="CE26" s="1010"/>
      <c r="CF26" s="1010"/>
      <c r="CG26" s="1011"/>
      <c r="CH26" s="984">
        <v>23</v>
      </c>
      <c r="CI26" s="985"/>
      <c r="CJ26" s="985"/>
      <c r="CK26" s="985"/>
      <c r="CL26" s="986"/>
      <c r="CM26" s="984">
        <v>1852</v>
      </c>
      <c r="CN26" s="985"/>
      <c r="CO26" s="985"/>
      <c r="CP26" s="985"/>
      <c r="CQ26" s="986"/>
      <c r="CR26" s="984">
        <v>55</v>
      </c>
      <c r="CS26" s="985"/>
      <c r="CT26" s="985"/>
      <c r="CU26" s="985"/>
      <c r="CV26" s="986"/>
      <c r="CW26" s="984">
        <v>0</v>
      </c>
      <c r="CX26" s="985"/>
      <c r="CY26" s="985"/>
      <c r="CZ26" s="985"/>
      <c r="DA26" s="986"/>
      <c r="DB26" s="984">
        <v>0</v>
      </c>
      <c r="DC26" s="985"/>
      <c r="DD26" s="985"/>
      <c r="DE26" s="985"/>
      <c r="DF26" s="986"/>
      <c r="DG26" s="984">
        <v>0</v>
      </c>
      <c r="DH26" s="985"/>
      <c r="DI26" s="985"/>
      <c r="DJ26" s="985"/>
      <c r="DK26" s="986"/>
      <c r="DL26" s="984">
        <v>0</v>
      </c>
      <c r="DM26" s="985"/>
      <c r="DN26" s="985"/>
      <c r="DO26" s="985"/>
      <c r="DP26" s="986"/>
      <c r="DQ26" s="984"/>
      <c r="DR26" s="985"/>
      <c r="DS26" s="985"/>
      <c r="DT26" s="985"/>
      <c r="DU26" s="986"/>
      <c r="DV26" s="987"/>
      <c r="DW26" s="988"/>
      <c r="DX26" s="988"/>
      <c r="DY26" s="988"/>
      <c r="DZ26" s="989"/>
      <c r="EA26" s="234"/>
    </row>
    <row r="27" spans="1:131" s="235" customFormat="1" ht="26.25" customHeight="1" thickBot="1" x14ac:dyDescent="0.25">
      <c r="A27" s="993"/>
      <c r="B27" s="994"/>
      <c r="C27" s="994"/>
      <c r="D27" s="994"/>
      <c r="E27" s="994"/>
      <c r="F27" s="994"/>
      <c r="G27" s="994"/>
      <c r="H27" s="994"/>
      <c r="I27" s="994"/>
      <c r="J27" s="994"/>
      <c r="K27" s="994"/>
      <c r="L27" s="994"/>
      <c r="M27" s="994"/>
      <c r="N27" s="994"/>
      <c r="O27" s="994"/>
      <c r="P27" s="995"/>
      <c r="Q27" s="999"/>
      <c r="R27" s="1000"/>
      <c r="S27" s="1000"/>
      <c r="T27" s="1000"/>
      <c r="U27" s="1001"/>
      <c r="V27" s="999"/>
      <c r="W27" s="1000"/>
      <c r="X27" s="1000"/>
      <c r="Y27" s="1000"/>
      <c r="Z27" s="1001"/>
      <c r="AA27" s="999"/>
      <c r="AB27" s="1000"/>
      <c r="AC27" s="1000"/>
      <c r="AD27" s="1000"/>
      <c r="AE27" s="1000"/>
      <c r="AF27" s="1073"/>
      <c r="AG27" s="1006"/>
      <c r="AH27" s="1006"/>
      <c r="AI27" s="1006"/>
      <c r="AJ27" s="1074"/>
      <c r="AK27" s="1000"/>
      <c r="AL27" s="1000"/>
      <c r="AM27" s="1000"/>
      <c r="AN27" s="1000"/>
      <c r="AO27" s="1001"/>
      <c r="AP27" s="999"/>
      <c r="AQ27" s="1000"/>
      <c r="AR27" s="1000"/>
      <c r="AS27" s="1000"/>
      <c r="AT27" s="1001"/>
      <c r="AU27" s="999"/>
      <c r="AV27" s="1000"/>
      <c r="AW27" s="1000"/>
      <c r="AX27" s="1000"/>
      <c r="AY27" s="1001"/>
      <c r="AZ27" s="999"/>
      <c r="BA27" s="1000"/>
      <c r="BB27" s="1000"/>
      <c r="BC27" s="1000"/>
      <c r="BD27" s="1001"/>
      <c r="BE27" s="999"/>
      <c r="BF27" s="1000"/>
      <c r="BG27" s="1000"/>
      <c r="BH27" s="1000"/>
      <c r="BI27" s="1013"/>
      <c r="BJ27" s="240"/>
      <c r="BK27" s="240"/>
      <c r="BL27" s="240"/>
      <c r="BM27" s="240"/>
      <c r="BN27" s="240"/>
      <c r="BO27" s="253"/>
      <c r="BP27" s="253"/>
      <c r="BQ27" s="250">
        <v>21</v>
      </c>
      <c r="BR27" s="251"/>
      <c r="BS27" s="1009" t="s">
        <v>573</v>
      </c>
      <c r="BT27" s="1010"/>
      <c r="BU27" s="1010"/>
      <c r="BV27" s="1010"/>
      <c r="BW27" s="1010"/>
      <c r="BX27" s="1010"/>
      <c r="BY27" s="1010"/>
      <c r="BZ27" s="1010"/>
      <c r="CA27" s="1010"/>
      <c r="CB27" s="1010"/>
      <c r="CC27" s="1010"/>
      <c r="CD27" s="1010"/>
      <c r="CE27" s="1010"/>
      <c r="CF27" s="1010"/>
      <c r="CG27" s="1011"/>
      <c r="CH27" s="984">
        <v>93</v>
      </c>
      <c r="CI27" s="985"/>
      <c r="CJ27" s="985"/>
      <c r="CK27" s="985"/>
      <c r="CL27" s="986"/>
      <c r="CM27" s="984">
        <v>820</v>
      </c>
      <c r="CN27" s="985"/>
      <c r="CO27" s="985"/>
      <c r="CP27" s="985"/>
      <c r="CQ27" s="986"/>
      <c r="CR27" s="984">
        <v>3</v>
      </c>
      <c r="CS27" s="985"/>
      <c r="CT27" s="985"/>
      <c r="CU27" s="985"/>
      <c r="CV27" s="986"/>
      <c r="CW27" s="984">
        <v>0</v>
      </c>
      <c r="CX27" s="985"/>
      <c r="CY27" s="985"/>
      <c r="CZ27" s="985"/>
      <c r="DA27" s="986"/>
      <c r="DB27" s="984">
        <v>0</v>
      </c>
      <c r="DC27" s="985"/>
      <c r="DD27" s="985"/>
      <c r="DE27" s="985"/>
      <c r="DF27" s="986"/>
      <c r="DG27" s="984">
        <v>0</v>
      </c>
      <c r="DH27" s="985"/>
      <c r="DI27" s="985"/>
      <c r="DJ27" s="985"/>
      <c r="DK27" s="986"/>
      <c r="DL27" s="984">
        <v>0</v>
      </c>
      <c r="DM27" s="985"/>
      <c r="DN27" s="985"/>
      <c r="DO27" s="985"/>
      <c r="DP27" s="986"/>
      <c r="DQ27" s="984"/>
      <c r="DR27" s="985"/>
      <c r="DS27" s="985"/>
      <c r="DT27" s="985"/>
      <c r="DU27" s="986"/>
      <c r="DV27" s="987"/>
      <c r="DW27" s="988"/>
      <c r="DX27" s="988"/>
      <c r="DY27" s="988"/>
      <c r="DZ27" s="989"/>
      <c r="EA27" s="234"/>
    </row>
    <row r="28" spans="1:131" s="235" customFormat="1" ht="26.25" customHeight="1" thickTop="1" x14ac:dyDescent="0.2">
      <c r="A28" s="254">
        <v>1</v>
      </c>
      <c r="B28" s="1062" t="s">
        <v>378</v>
      </c>
      <c r="C28" s="1063"/>
      <c r="D28" s="1063"/>
      <c r="E28" s="1063"/>
      <c r="F28" s="1063"/>
      <c r="G28" s="1063"/>
      <c r="H28" s="1063"/>
      <c r="I28" s="1063"/>
      <c r="J28" s="1063"/>
      <c r="K28" s="1063"/>
      <c r="L28" s="1063"/>
      <c r="M28" s="1063"/>
      <c r="N28" s="1063"/>
      <c r="O28" s="1063"/>
      <c r="P28" s="1064"/>
      <c r="Q28" s="1065">
        <v>179003</v>
      </c>
      <c r="R28" s="1066"/>
      <c r="S28" s="1066"/>
      <c r="T28" s="1066"/>
      <c r="U28" s="1066"/>
      <c r="V28" s="1066">
        <v>177369</v>
      </c>
      <c r="W28" s="1066"/>
      <c r="X28" s="1066"/>
      <c r="Y28" s="1066"/>
      <c r="Z28" s="1066"/>
      <c r="AA28" s="1066">
        <v>1634</v>
      </c>
      <c r="AB28" s="1066"/>
      <c r="AC28" s="1066"/>
      <c r="AD28" s="1066"/>
      <c r="AE28" s="1067"/>
      <c r="AF28" s="1068">
        <v>1634</v>
      </c>
      <c r="AG28" s="1066"/>
      <c r="AH28" s="1066"/>
      <c r="AI28" s="1066"/>
      <c r="AJ28" s="1069"/>
      <c r="AK28" s="1070">
        <v>11892</v>
      </c>
      <c r="AL28" s="1058"/>
      <c r="AM28" s="1058"/>
      <c r="AN28" s="1058"/>
      <c r="AO28" s="1058"/>
      <c r="AP28" s="1058"/>
      <c r="AQ28" s="1058"/>
      <c r="AR28" s="1058"/>
      <c r="AS28" s="1058"/>
      <c r="AT28" s="1058"/>
      <c r="AU28" s="1058"/>
      <c r="AV28" s="1058"/>
      <c r="AW28" s="1058"/>
      <c r="AX28" s="1058"/>
      <c r="AY28" s="1058"/>
      <c r="AZ28" s="1059"/>
      <c r="BA28" s="1059"/>
      <c r="BB28" s="1059"/>
      <c r="BC28" s="1059"/>
      <c r="BD28" s="1059"/>
      <c r="BE28" s="1060"/>
      <c r="BF28" s="1060"/>
      <c r="BG28" s="1060"/>
      <c r="BH28" s="1060"/>
      <c r="BI28" s="1061"/>
      <c r="BJ28" s="240"/>
      <c r="BK28" s="240"/>
      <c r="BL28" s="240"/>
      <c r="BM28" s="240"/>
      <c r="BN28" s="240"/>
      <c r="BO28" s="253"/>
      <c r="BP28" s="253"/>
      <c r="BQ28" s="250">
        <v>22</v>
      </c>
      <c r="BR28" s="251" t="s">
        <v>551</v>
      </c>
      <c r="BS28" s="1009" t="s">
        <v>574</v>
      </c>
      <c r="BT28" s="1010"/>
      <c r="BU28" s="1010"/>
      <c r="BV28" s="1010"/>
      <c r="BW28" s="1010"/>
      <c r="BX28" s="1010"/>
      <c r="BY28" s="1010"/>
      <c r="BZ28" s="1010"/>
      <c r="CA28" s="1010"/>
      <c r="CB28" s="1010"/>
      <c r="CC28" s="1010"/>
      <c r="CD28" s="1010"/>
      <c r="CE28" s="1010"/>
      <c r="CF28" s="1010"/>
      <c r="CG28" s="1011"/>
      <c r="CH28" s="984">
        <v>89</v>
      </c>
      <c r="CI28" s="985"/>
      <c r="CJ28" s="985"/>
      <c r="CK28" s="985"/>
      <c r="CL28" s="986"/>
      <c r="CM28" s="984">
        <v>1039</v>
      </c>
      <c r="CN28" s="985"/>
      <c r="CO28" s="985"/>
      <c r="CP28" s="985"/>
      <c r="CQ28" s="986"/>
      <c r="CR28" s="984">
        <v>100</v>
      </c>
      <c r="CS28" s="985"/>
      <c r="CT28" s="985"/>
      <c r="CU28" s="985"/>
      <c r="CV28" s="986"/>
      <c r="CW28" s="984">
        <v>0</v>
      </c>
      <c r="CX28" s="985"/>
      <c r="CY28" s="985"/>
      <c r="CZ28" s="985"/>
      <c r="DA28" s="986"/>
      <c r="DB28" s="984">
        <v>0</v>
      </c>
      <c r="DC28" s="985"/>
      <c r="DD28" s="985"/>
      <c r="DE28" s="985"/>
      <c r="DF28" s="986"/>
      <c r="DG28" s="984">
        <v>0</v>
      </c>
      <c r="DH28" s="985"/>
      <c r="DI28" s="985"/>
      <c r="DJ28" s="985"/>
      <c r="DK28" s="986"/>
      <c r="DL28" s="984">
        <v>612</v>
      </c>
      <c r="DM28" s="985"/>
      <c r="DN28" s="985"/>
      <c r="DO28" s="985"/>
      <c r="DP28" s="986"/>
      <c r="DQ28" s="984">
        <v>61</v>
      </c>
      <c r="DR28" s="985"/>
      <c r="DS28" s="985"/>
      <c r="DT28" s="985"/>
      <c r="DU28" s="986"/>
      <c r="DV28" s="987"/>
      <c r="DW28" s="988"/>
      <c r="DX28" s="988"/>
      <c r="DY28" s="988"/>
      <c r="DZ28" s="989"/>
      <c r="EA28" s="234"/>
    </row>
    <row r="29" spans="1:131" s="235" customFormat="1" ht="26.25" customHeight="1" x14ac:dyDescent="0.2">
      <c r="A29" s="254">
        <v>2</v>
      </c>
      <c r="B29" s="1038" t="s">
        <v>379</v>
      </c>
      <c r="C29" s="1039"/>
      <c r="D29" s="1039"/>
      <c r="E29" s="1039"/>
      <c r="F29" s="1039"/>
      <c r="G29" s="1039"/>
      <c r="H29" s="1039"/>
      <c r="I29" s="1039"/>
      <c r="J29" s="1039"/>
      <c r="K29" s="1039"/>
      <c r="L29" s="1039"/>
      <c r="M29" s="1039"/>
      <c r="N29" s="1039"/>
      <c r="O29" s="1039"/>
      <c r="P29" s="1040"/>
      <c r="Q29" s="1045">
        <v>2908</v>
      </c>
      <c r="R29" s="1042"/>
      <c r="S29" s="1042"/>
      <c r="T29" s="1042"/>
      <c r="U29" s="1042"/>
      <c r="V29" s="1042">
        <v>2836</v>
      </c>
      <c r="W29" s="1042"/>
      <c r="X29" s="1042"/>
      <c r="Y29" s="1042"/>
      <c r="Z29" s="1042"/>
      <c r="AA29" s="1042">
        <v>72</v>
      </c>
      <c r="AB29" s="1042"/>
      <c r="AC29" s="1042"/>
      <c r="AD29" s="1042"/>
      <c r="AE29" s="1046"/>
      <c r="AF29" s="1041">
        <v>335</v>
      </c>
      <c r="AG29" s="1042"/>
      <c r="AH29" s="1042"/>
      <c r="AI29" s="1042"/>
      <c r="AJ29" s="1043"/>
      <c r="AK29" s="975">
        <v>754</v>
      </c>
      <c r="AL29" s="966"/>
      <c r="AM29" s="966"/>
      <c r="AN29" s="966"/>
      <c r="AO29" s="966"/>
      <c r="AP29" s="966">
        <v>520</v>
      </c>
      <c r="AQ29" s="966"/>
      <c r="AR29" s="966"/>
      <c r="AS29" s="966"/>
      <c r="AT29" s="966"/>
      <c r="AU29" s="966">
        <v>394</v>
      </c>
      <c r="AV29" s="966"/>
      <c r="AW29" s="966"/>
      <c r="AX29" s="966"/>
      <c r="AY29" s="966"/>
      <c r="AZ29" s="1044"/>
      <c r="BA29" s="1044"/>
      <c r="BB29" s="1044"/>
      <c r="BC29" s="1044"/>
      <c r="BD29" s="1044"/>
      <c r="BE29" s="1036" t="s">
        <v>380</v>
      </c>
      <c r="BF29" s="1036"/>
      <c r="BG29" s="1036"/>
      <c r="BH29" s="1036"/>
      <c r="BI29" s="1037"/>
      <c r="BJ29" s="240"/>
      <c r="BK29" s="240"/>
      <c r="BL29" s="240"/>
      <c r="BM29" s="240"/>
      <c r="BN29" s="240"/>
      <c r="BO29" s="253"/>
      <c r="BP29" s="253"/>
      <c r="BQ29" s="250">
        <v>23</v>
      </c>
      <c r="BR29" s="251"/>
      <c r="BS29" s="1009" t="s">
        <v>575</v>
      </c>
      <c r="BT29" s="1010"/>
      <c r="BU29" s="1010"/>
      <c r="BV29" s="1010"/>
      <c r="BW29" s="1010"/>
      <c r="BX29" s="1010"/>
      <c r="BY29" s="1010"/>
      <c r="BZ29" s="1010"/>
      <c r="CA29" s="1010"/>
      <c r="CB29" s="1010"/>
      <c r="CC29" s="1010"/>
      <c r="CD29" s="1010"/>
      <c r="CE29" s="1010"/>
      <c r="CF29" s="1010"/>
      <c r="CG29" s="1011"/>
      <c r="CH29" s="984">
        <v>-33</v>
      </c>
      <c r="CI29" s="985"/>
      <c r="CJ29" s="985"/>
      <c r="CK29" s="985"/>
      <c r="CL29" s="986"/>
      <c r="CM29" s="984">
        <v>666</v>
      </c>
      <c r="CN29" s="985"/>
      <c r="CO29" s="985"/>
      <c r="CP29" s="985"/>
      <c r="CQ29" s="986"/>
      <c r="CR29" s="984">
        <v>10</v>
      </c>
      <c r="CS29" s="985"/>
      <c r="CT29" s="985"/>
      <c r="CU29" s="985"/>
      <c r="CV29" s="986"/>
      <c r="CW29" s="984">
        <v>170</v>
      </c>
      <c r="CX29" s="985"/>
      <c r="CY29" s="985"/>
      <c r="CZ29" s="985"/>
      <c r="DA29" s="986"/>
      <c r="DB29" s="984">
        <v>0</v>
      </c>
      <c r="DC29" s="985"/>
      <c r="DD29" s="985"/>
      <c r="DE29" s="985"/>
      <c r="DF29" s="986"/>
      <c r="DG29" s="984">
        <v>0</v>
      </c>
      <c r="DH29" s="985"/>
      <c r="DI29" s="985"/>
      <c r="DJ29" s="985"/>
      <c r="DK29" s="986"/>
      <c r="DL29" s="984">
        <v>0</v>
      </c>
      <c r="DM29" s="985"/>
      <c r="DN29" s="985"/>
      <c r="DO29" s="985"/>
      <c r="DP29" s="986"/>
      <c r="DQ29" s="984"/>
      <c r="DR29" s="985"/>
      <c r="DS29" s="985"/>
      <c r="DT29" s="985"/>
      <c r="DU29" s="986"/>
      <c r="DV29" s="987"/>
      <c r="DW29" s="988"/>
      <c r="DX29" s="988"/>
      <c r="DY29" s="988"/>
      <c r="DZ29" s="989"/>
      <c r="EA29" s="234"/>
    </row>
    <row r="30" spans="1:131" s="235" customFormat="1" ht="26.25" customHeight="1" x14ac:dyDescent="0.2">
      <c r="A30" s="254">
        <v>3</v>
      </c>
      <c r="B30" s="1038" t="s">
        <v>381</v>
      </c>
      <c r="C30" s="1039"/>
      <c r="D30" s="1039"/>
      <c r="E30" s="1039"/>
      <c r="F30" s="1039"/>
      <c r="G30" s="1039"/>
      <c r="H30" s="1039"/>
      <c r="I30" s="1039"/>
      <c r="J30" s="1039"/>
      <c r="K30" s="1039"/>
      <c r="L30" s="1039"/>
      <c r="M30" s="1039"/>
      <c r="N30" s="1039"/>
      <c r="O30" s="1039"/>
      <c r="P30" s="1040"/>
      <c r="Q30" s="1045">
        <v>2062</v>
      </c>
      <c r="R30" s="1042"/>
      <c r="S30" s="1042"/>
      <c r="T30" s="1042"/>
      <c r="U30" s="1042"/>
      <c r="V30" s="1042">
        <v>1743</v>
      </c>
      <c r="W30" s="1042"/>
      <c r="X30" s="1042"/>
      <c r="Y30" s="1042"/>
      <c r="Z30" s="1042"/>
      <c r="AA30" s="1042">
        <v>319</v>
      </c>
      <c r="AB30" s="1042"/>
      <c r="AC30" s="1042"/>
      <c r="AD30" s="1042"/>
      <c r="AE30" s="1046"/>
      <c r="AF30" s="1041">
        <v>4720</v>
      </c>
      <c r="AG30" s="1042"/>
      <c r="AH30" s="1042"/>
      <c r="AI30" s="1042"/>
      <c r="AJ30" s="1043"/>
      <c r="AK30" s="975">
        <v>3</v>
      </c>
      <c r="AL30" s="966"/>
      <c r="AM30" s="966"/>
      <c r="AN30" s="966"/>
      <c r="AO30" s="966"/>
      <c r="AP30" s="966">
        <v>1639</v>
      </c>
      <c r="AQ30" s="966"/>
      <c r="AR30" s="966"/>
      <c r="AS30" s="966"/>
      <c r="AT30" s="966"/>
      <c r="AU30" s="966">
        <v>3</v>
      </c>
      <c r="AV30" s="966"/>
      <c r="AW30" s="966"/>
      <c r="AX30" s="966"/>
      <c r="AY30" s="966"/>
      <c r="AZ30" s="1044"/>
      <c r="BA30" s="1044"/>
      <c r="BB30" s="1044"/>
      <c r="BC30" s="1044"/>
      <c r="BD30" s="1044"/>
      <c r="BE30" s="1036" t="s">
        <v>380</v>
      </c>
      <c r="BF30" s="1036"/>
      <c r="BG30" s="1036"/>
      <c r="BH30" s="1036"/>
      <c r="BI30" s="1037"/>
      <c r="BJ30" s="240"/>
      <c r="BK30" s="240"/>
      <c r="BL30" s="240"/>
      <c r="BM30" s="240"/>
      <c r="BN30" s="240"/>
      <c r="BO30" s="253"/>
      <c r="BP30" s="253"/>
      <c r="BQ30" s="250">
        <v>24</v>
      </c>
      <c r="BR30" s="251"/>
      <c r="BS30" s="1009" t="s">
        <v>576</v>
      </c>
      <c r="BT30" s="1010"/>
      <c r="BU30" s="1010"/>
      <c r="BV30" s="1010"/>
      <c r="BW30" s="1010"/>
      <c r="BX30" s="1010"/>
      <c r="BY30" s="1010"/>
      <c r="BZ30" s="1010"/>
      <c r="CA30" s="1010"/>
      <c r="CB30" s="1010"/>
      <c r="CC30" s="1010"/>
      <c r="CD30" s="1010"/>
      <c r="CE30" s="1010"/>
      <c r="CF30" s="1010"/>
      <c r="CG30" s="1011"/>
      <c r="CH30" s="984">
        <v>-1</v>
      </c>
      <c r="CI30" s="985"/>
      <c r="CJ30" s="985"/>
      <c r="CK30" s="985"/>
      <c r="CL30" s="986"/>
      <c r="CM30" s="984">
        <v>51</v>
      </c>
      <c r="CN30" s="985"/>
      <c r="CO30" s="985"/>
      <c r="CP30" s="985"/>
      <c r="CQ30" s="986"/>
      <c r="CR30" s="984">
        <v>50</v>
      </c>
      <c r="CS30" s="985"/>
      <c r="CT30" s="985"/>
      <c r="CU30" s="985"/>
      <c r="CV30" s="986"/>
      <c r="CW30" s="984">
        <v>4</v>
      </c>
      <c r="CX30" s="985"/>
      <c r="CY30" s="985"/>
      <c r="CZ30" s="985"/>
      <c r="DA30" s="986"/>
      <c r="DB30" s="984">
        <v>0</v>
      </c>
      <c r="DC30" s="985"/>
      <c r="DD30" s="985"/>
      <c r="DE30" s="985"/>
      <c r="DF30" s="986"/>
      <c r="DG30" s="984">
        <v>0</v>
      </c>
      <c r="DH30" s="985"/>
      <c r="DI30" s="985"/>
      <c r="DJ30" s="985"/>
      <c r="DK30" s="986"/>
      <c r="DL30" s="984">
        <v>0</v>
      </c>
      <c r="DM30" s="985"/>
      <c r="DN30" s="985"/>
      <c r="DO30" s="985"/>
      <c r="DP30" s="986"/>
      <c r="DQ30" s="984"/>
      <c r="DR30" s="985"/>
      <c r="DS30" s="985"/>
      <c r="DT30" s="985"/>
      <c r="DU30" s="986"/>
      <c r="DV30" s="987"/>
      <c r="DW30" s="988"/>
      <c r="DX30" s="988"/>
      <c r="DY30" s="988"/>
      <c r="DZ30" s="989"/>
      <c r="EA30" s="234"/>
    </row>
    <row r="31" spans="1:131" s="235" customFormat="1" ht="26.25" customHeight="1" x14ac:dyDescent="0.2">
      <c r="A31" s="254">
        <v>4</v>
      </c>
      <c r="B31" s="1038" t="s">
        <v>382</v>
      </c>
      <c r="C31" s="1039"/>
      <c r="D31" s="1039"/>
      <c r="E31" s="1039"/>
      <c r="F31" s="1039"/>
      <c r="G31" s="1039"/>
      <c r="H31" s="1039"/>
      <c r="I31" s="1039"/>
      <c r="J31" s="1039"/>
      <c r="K31" s="1039"/>
      <c r="L31" s="1039"/>
      <c r="M31" s="1039"/>
      <c r="N31" s="1039"/>
      <c r="O31" s="1039"/>
      <c r="P31" s="1040"/>
      <c r="Q31" s="1045">
        <v>1936</v>
      </c>
      <c r="R31" s="1042"/>
      <c r="S31" s="1042"/>
      <c r="T31" s="1042"/>
      <c r="U31" s="1042"/>
      <c r="V31" s="1042">
        <v>1638</v>
      </c>
      <c r="W31" s="1042"/>
      <c r="X31" s="1042"/>
      <c r="Y31" s="1042"/>
      <c r="Z31" s="1042"/>
      <c r="AA31" s="1042">
        <v>298</v>
      </c>
      <c r="AB31" s="1042"/>
      <c r="AC31" s="1042"/>
      <c r="AD31" s="1042"/>
      <c r="AE31" s="1046"/>
      <c r="AF31" s="1041">
        <v>8156</v>
      </c>
      <c r="AG31" s="1042"/>
      <c r="AH31" s="1042"/>
      <c r="AI31" s="1042"/>
      <c r="AJ31" s="1043"/>
      <c r="AK31" s="975">
        <v>2</v>
      </c>
      <c r="AL31" s="966"/>
      <c r="AM31" s="966"/>
      <c r="AN31" s="966"/>
      <c r="AO31" s="966"/>
      <c r="AP31" s="966">
        <v>737</v>
      </c>
      <c r="AQ31" s="966"/>
      <c r="AR31" s="966"/>
      <c r="AS31" s="966"/>
      <c r="AT31" s="966"/>
      <c r="AU31" s="966">
        <v>29</v>
      </c>
      <c r="AV31" s="966"/>
      <c r="AW31" s="966"/>
      <c r="AX31" s="966"/>
      <c r="AY31" s="966"/>
      <c r="AZ31" s="1044"/>
      <c r="BA31" s="1044"/>
      <c r="BB31" s="1044"/>
      <c r="BC31" s="1044"/>
      <c r="BD31" s="1044"/>
      <c r="BE31" s="1036" t="s">
        <v>380</v>
      </c>
      <c r="BF31" s="1036"/>
      <c r="BG31" s="1036"/>
      <c r="BH31" s="1036"/>
      <c r="BI31" s="1037"/>
      <c r="BJ31" s="240"/>
      <c r="BK31" s="240"/>
      <c r="BL31" s="240"/>
      <c r="BM31" s="240"/>
      <c r="BN31" s="240"/>
      <c r="BO31" s="253"/>
      <c r="BP31" s="253"/>
      <c r="BQ31" s="250">
        <v>25</v>
      </c>
      <c r="BR31" s="251"/>
      <c r="BS31" s="1009" t="s">
        <v>577</v>
      </c>
      <c r="BT31" s="1010"/>
      <c r="BU31" s="1010"/>
      <c r="BV31" s="1010"/>
      <c r="BW31" s="1010"/>
      <c r="BX31" s="1010"/>
      <c r="BY31" s="1010"/>
      <c r="BZ31" s="1010"/>
      <c r="CA31" s="1010"/>
      <c r="CB31" s="1010"/>
      <c r="CC31" s="1010"/>
      <c r="CD31" s="1010"/>
      <c r="CE31" s="1010"/>
      <c r="CF31" s="1010"/>
      <c r="CG31" s="1011"/>
      <c r="CH31" s="984">
        <v>-1</v>
      </c>
      <c r="CI31" s="985"/>
      <c r="CJ31" s="985"/>
      <c r="CK31" s="985"/>
      <c r="CL31" s="986"/>
      <c r="CM31" s="984">
        <v>600</v>
      </c>
      <c r="CN31" s="985"/>
      <c r="CO31" s="985"/>
      <c r="CP31" s="985"/>
      <c r="CQ31" s="986"/>
      <c r="CR31" s="984">
        <v>589</v>
      </c>
      <c r="CS31" s="985"/>
      <c r="CT31" s="985"/>
      <c r="CU31" s="985"/>
      <c r="CV31" s="986"/>
      <c r="CW31" s="984">
        <v>14</v>
      </c>
      <c r="CX31" s="985"/>
      <c r="CY31" s="985"/>
      <c r="CZ31" s="985"/>
      <c r="DA31" s="986"/>
      <c r="DB31" s="984">
        <v>0</v>
      </c>
      <c r="DC31" s="985"/>
      <c r="DD31" s="985"/>
      <c r="DE31" s="985"/>
      <c r="DF31" s="986"/>
      <c r="DG31" s="984">
        <v>0</v>
      </c>
      <c r="DH31" s="985"/>
      <c r="DI31" s="985"/>
      <c r="DJ31" s="985"/>
      <c r="DK31" s="986"/>
      <c r="DL31" s="984">
        <v>0</v>
      </c>
      <c r="DM31" s="985"/>
      <c r="DN31" s="985"/>
      <c r="DO31" s="985"/>
      <c r="DP31" s="986"/>
      <c r="DQ31" s="984"/>
      <c r="DR31" s="985"/>
      <c r="DS31" s="985"/>
      <c r="DT31" s="985"/>
      <c r="DU31" s="986"/>
      <c r="DV31" s="987"/>
      <c r="DW31" s="988"/>
      <c r="DX31" s="988"/>
      <c r="DY31" s="988"/>
      <c r="DZ31" s="989"/>
      <c r="EA31" s="234"/>
    </row>
    <row r="32" spans="1:131" s="235" customFormat="1" ht="26.25" customHeight="1" x14ac:dyDescent="0.2">
      <c r="A32" s="254">
        <v>5</v>
      </c>
      <c r="B32" s="1038" t="s">
        <v>383</v>
      </c>
      <c r="C32" s="1039"/>
      <c r="D32" s="1039"/>
      <c r="E32" s="1039"/>
      <c r="F32" s="1039"/>
      <c r="G32" s="1039"/>
      <c r="H32" s="1039"/>
      <c r="I32" s="1039"/>
      <c r="J32" s="1039"/>
      <c r="K32" s="1039"/>
      <c r="L32" s="1039"/>
      <c r="M32" s="1039"/>
      <c r="N32" s="1039"/>
      <c r="O32" s="1039"/>
      <c r="P32" s="1040"/>
      <c r="Q32" s="1045">
        <v>646</v>
      </c>
      <c r="R32" s="1042"/>
      <c r="S32" s="1042"/>
      <c r="T32" s="1042"/>
      <c r="U32" s="1042"/>
      <c r="V32" s="1042">
        <v>518</v>
      </c>
      <c r="W32" s="1042"/>
      <c r="X32" s="1042"/>
      <c r="Y32" s="1042"/>
      <c r="Z32" s="1042"/>
      <c r="AA32" s="1042">
        <v>128</v>
      </c>
      <c r="AB32" s="1042"/>
      <c r="AC32" s="1042"/>
      <c r="AD32" s="1042"/>
      <c r="AE32" s="1046"/>
      <c r="AF32" s="1041">
        <v>1536</v>
      </c>
      <c r="AG32" s="1042"/>
      <c r="AH32" s="1042"/>
      <c r="AI32" s="1042"/>
      <c r="AJ32" s="1043"/>
      <c r="AK32" s="975">
        <v>72</v>
      </c>
      <c r="AL32" s="966"/>
      <c r="AM32" s="966"/>
      <c r="AN32" s="966"/>
      <c r="AO32" s="966"/>
      <c r="AP32" s="966">
        <v>30</v>
      </c>
      <c r="AQ32" s="966"/>
      <c r="AR32" s="966"/>
      <c r="AS32" s="966"/>
      <c r="AT32" s="966"/>
      <c r="AU32" s="966">
        <v>20</v>
      </c>
      <c r="AV32" s="966"/>
      <c r="AW32" s="966"/>
      <c r="AX32" s="966"/>
      <c r="AY32" s="966"/>
      <c r="AZ32" s="1044"/>
      <c r="BA32" s="1044"/>
      <c r="BB32" s="1044"/>
      <c r="BC32" s="1044"/>
      <c r="BD32" s="1044"/>
      <c r="BE32" s="1036" t="s">
        <v>380</v>
      </c>
      <c r="BF32" s="1036"/>
      <c r="BG32" s="1036"/>
      <c r="BH32" s="1036"/>
      <c r="BI32" s="1037"/>
      <c r="BJ32" s="240"/>
      <c r="BK32" s="240"/>
      <c r="BL32" s="240"/>
      <c r="BM32" s="240"/>
      <c r="BN32" s="240"/>
      <c r="BO32" s="253"/>
      <c r="BP32" s="253"/>
      <c r="BQ32" s="250">
        <v>26</v>
      </c>
      <c r="BR32" s="251"/>
      <c r="BS32" s="1009" t="s">
        <v>578</v>
      </c>
      <c r="BT32" s="1010"/>
      <c r="BU32" s="1010"/>
      <c r="BV32" s="1010"/>
      <c r="BW32" s="1010"/>
      <c r="BX32" s="1010"/>
      <c r="BY32" s="1010"/>
      <c r="BZ32" s="1010"/>
      <c r="CA32" s="1010"/>
      <c r="CB32" s="1010"/>
      <c r="CC32" s="1010"/>
      <c r="CD32" s="1010"/>
      <c r="CE32" s="1010"/>
      <c r="CF32" s="1010"/>
      <c r="CG32" s="1011"/>
      <c r="CH32" s="984">
        <v>24</v>
      </c>
      <c r="CI32" s="985"/>
      <c r="CJ32" s="985"/>
      <c r="CK32" s="985"/>
      <c r="CL32" s="986"/>
      <c r="CM32" s="984">
        <v>309</v>
      </c>
      <c r="CN32" s="985"/>
      <c r="CO32" s="985"/>
      <c r="CP32" s="985"/>
      <c r="CQ32" s="986"/>
      <c r="CR32" s="984">
        <v>250</v>
      </c>
      <c r="CS32" s="985"/>
      <c r="CT32" s="985"/>
      <c r="CU32" s="985"/>
      <c r="CV32" s="986"/>
      <c r="CW32" s="984">
        <v>143</v>
      </c>
      <c r="CX32" s="985"/>
      <c r="CY32" s="985"/>
      <c r="CZ32" s="985"/>
      <c r="DA32" s="986"/>
      <c r="DB32" s="984">
        <v>0</v>
      </c>
      <c r="DC32" s="985"/>
      <c r="DD32" s="985"/>
      <c r="DE32" s="985"/>
      <c r="DF32" s="986"/>
      <c r="DG32" s="984">
        <v>0</v>
      </c>
      <c r="DH32" s="985"/>
      <c r="DI32" s="985"/>
      <c r="DJ32" s="985"/>
      <c r="DK32" s="986"/>
      <c r="DL32" s="984">
        <v>0</v>
      </c>
      <c r="DM32" s="985"/>
      <c r="DN32" s="985"/>
      <c r="DO32" s="985"/>
      <c r="DP32" s="986"/>
      <c r="DQ32" s="984"/>
      <c r="DR32" s="985"/>
      <c r="DS32" s="985"/>
      <c r="DT32" s="985"/>
      <c r="DU32" s="986"/>
      <c r="DV32" s="987"/>
      <c r="DW32" s="988"/>
      <c r="DX32" s="988"/>
      <c r="DY32" s="988"/>
      <c r="DZ32" s="989"/>
      <c r="EA32" s="234"/>
    </row>
    <row r="33" spans="1:131" s="235" customFormat="1" ht="26.25" customHeight="1" x14ac:dyDescent="0.2">
      <c r="A33" s="254">
        <v>6</v>
      </c>
      <c r="B33" s="1038" t="s">
        <v>385</v>
      </c>
      <c r="C33" s="1039"/>
      <c r="D33" s="1039"/>
      <c r="E33" s="1039"/>
      <c r="F33" s="1039"/>
      <c r="G33" s="1039"/>
      <c r="H33" s="1039"/>
      <c r="I33" s="1039"/>
      <c r="J33" s="1039"/>
      <c r="K33" s="1039"/>
      <c r="L33" s="1039"/>
      <c r="M33" s="1039"/>
      <c r="N33" s="1039"/>
      <c r="O33" s="1039"/>
      <c r="P33" s="1040"/>
      <c r="Q33" s="1045">
        <v>1262</v>
      </c>
      <c r="R33" s="1042"/>
      <c r="S33" s="1042"/>
      <c r="T33" s="1042"/>
      <c r="U33" s="1042"/>
      <c r="V33" s="1042">
        <v>1216</v>
      </c>
      <c r="W33" s="1042"/>
      <c r="X33" s="1042"/>
      <c r="Y33" s="1042"/>
      <c r="Z33" s="1042"/>
      <c r="AA33" s="1042">
        <v>46</v>
      </c>
      <c r="AB33" s="1042"/>
      <c r="AC33" s="1042"/>
      <c r="AD33" s="1042"/>
      <c r="AE33" s="1046"/>
      <c r="AF33" s="1041" t="s">
        <v>119</v>
      </c>
      <c r="AG33" s="1042"/>
      <c r="AH33" s="1042"/>
      <c r="AI33" s="1042"/>
      <c r="AJ33" s="1043"/>
      <c r="AK33" s="975"/>
      <c r="AL33" s="966"/>
      <c r="AM33" s="966"/>
      <c r="AN33" s="966"/>
      <c r="AO33" s="966"/>
      <c r="AP33" s="966">
        <v>2998</v>
      </c>
      <c r="AQ33" s="966"/>
      <c r="AR33" s="966"/>
      <c r="AS33" s="966"/>
      <c r="AT33" s="966"/>
      <c r="AU33" s="966"/>
      <c r="AV33" s="966"/>
      <c r="AW33" s="966"/>
      <c r="AX33" s="966"/>
      <c r="AY33" s="966"/>
      <c r="AZ33" s="1044"/>
      <c r="BA33" s="1044"/>
      <c r="BB33" s="1044"/>
      <c r="BC33" s="1044"/>
      <c r="BD33" s="1044"/>
      <c r="BE33" s="1036" t="s">
        <v>380</v>
      </c>
      <c r="BF33" s="1036"/>
      <c r="BG33" s="1036"/>
      <c r="BH33" s="1036"/>
      <c r="BI33" s="1037"/>
      <c r="BJ33" s="240"/>
      <c r="BK33" s="240"/>
      <c r="BL33" s="240"/>
      <c r="BM33" s="240"/>
      <c r="BN33" s="240"/>
      <c r="BO33" s="253"/>
      <c r="BP33" s="253"/>
      <c r="BQ33" s="250">
        <v>27</v>
      </c>
      <c r="BR33" s="251"/>
      <c r="BS33" s="1009" t="s">
        <v>579</v>
      </c>
      <c r="BT33" s="1010"/>
      <c r="BU33" s="1010"/>
      <c r="BV33" s="1010"/>
      <c r="BW33" s="1010"/>
      <c r="BX33" s="1010"/>
      <c r="BY33" s="1010"/>
      <c r="BZ33" s="1010"/>
      <c r="CA33" s="1010"/>
      <c r="CB33" s="1010"/>
      <c r="CC33" s="1010"/>
      <c r="CD33" s="1010"/>
      <c r="CE33" s="1010"/>
      <c r="CF33" s="1010"/>
      <c r="CG33" s="1011"/>
      <c r="CH33" s="984">
        <v>234</v>
      </c>
      <c r="CI33" s="985"/>
      <c r="CJ33" s="985"/>
      <c r="CK33" s="985"/>
      <c r="CL33" s="986"/>
      <c r="CM33" s="984">
        <v>3774</v>
      </c>
      <c r="CN33" s="985"/>
      <c r="CO33" s="985"/>
      <c r="CP33" s="985"/>
      <c r="CQ33" s="986"/>
      <c r="CR33" s="984">
        <v>400</v>
      </c>
      <c r="CS33" s="985"/>
      <c r="CT33" s="985"/>
      <c r="CU33" s="985"/>
      <c r="CV33" s="986"/>
      <c r="CW33" s="984">
        <v>187</v>
      </c>
      <c r="CX33" s="985"/>
      <c r="CY33" s="985"/>
      <c r="CZ33" s="985"/>
      <c r="DA33" s="986"/>
      <c r="DB33" s="984">
        <v>0</v>
      </c>
      <c r="DC33" s="985"/>
      <c r="DD33" s="985"/>
      <c r="DE33" s="985"/>
      <c r="DF33" s="986"/>
      <c r="DG33" s="984">
        <v>0</v>
      </c>
      <c r="DH33" s="985"/>
      <c r="DI33" s="985"/>
      <c r="DJ33" s="985"/>
      <c r="DK33" s="986"/>
      <c r="DL33" s="984">
        <v>0</v>
      </c>
      <c r="DM33" s="985"/>
      <c r="DN33" s="985"/>
      <c r="DO33" s="985"/>
      <c r="DP33" s="986"/>
      <c r="DQ33" s="984"/>
      <c r="DR33" s="985"/>
      <c r="DS33" s="985"/>
      <c r="DT33" s="985"/>
      <c r="DU33" s="986"/>
      <c r="DV33" s="987"/>
      <c r="DW33" s="988"/>
      <c r="DX33" s="988"/>
      <c r="DY33" s="988"/>
      <c r="DZ33" s="989"/>
      <c r="EA33" s="234"/>
    </row>
    <row r="34" spans="1:131" s="235" customFormat="1" ht="26.25" customHeight="1" x14ac:dyDescent="0.2">
      <c r="A34" s="254">
        <v>7</v>
      </c>
      <c r="B34" s="1038" t="s">
        <v>384</v>
      </c>
      <c r="C34" s="1039"/>
      <c r="D34" s="1039"/>
      <c r="E34" s="1039"/>
      <c r="F34" s="1039"/>
      <c r="G34" s="1039"/>
      <c r="H34" s="1039"/>
      <c r="I34" s="1039"/>
      <c r="J34" s="1039"/>
      <c r="K34" s="1039"/>
      <c r="L34" s="1039"/>
      <c r="M34" s="1039"/>
      <c r="N34" s="1039"/>
      <c r="O34" s="1039"/>
      <c r="P34" s="1040"/>
      <c r="Q34" s="1052">
        <v>432</v>
      </c>
      <c r="R34" s="1053"/>
      <c r="S34" s="1053"/>
      <c r="T34" s="1053"/>
      <c r="U34" s="1054"/>
      <c r="V34" s="1046">
        <v>402</v>
      </c>
      <c r="W34" s="1053"/>
      <c r="X34" s="1053"/>
      <c r="Y34" s="1053"/>
      <c r="Z34" s="1054"/>
      <c r="AA34" s="1046">
        <v>30</v>
      </c>
      <c r="AB34" s="1053"/>
      <c r="AC34" s="1053"/>
      <c r="AD34" s="1053"/>
      <c r="AE34" s="1055"/>
      <c r="AF34" s="1056">
        <v>522</v>
      </c>
      <c r="AG34" s="1053"/>
      <c r="AH34" s="1053"/>
      <c r="AI34" s="1053"/>
      <c r="AJ34" s="1055"/>
      <c r="AK34" s="1057">
        <v>49</v>
      </c>
      <c r="AL34" s="974"/>
      <c r="AM34" s="974"/>
      <c r="AN34" s="974"/>
      <c r="AO34" s="975"/>
      <c r="AP34" s="976">
        <v>250</v>
      </c>
      <c r="AQ34" s="974"/>
      <c r="AR34" s="974"/>
      <c r="AS34" s="974"/>
      <c r="AT34" s="975"/>
      <c r="AU34" s="976">
        <v>17</v>
      </c>
      <c r="AV34" s="974"/>
      <c r="AW34" s="974"/>
      <c r="AX34" s="974"/>
      <c r="AY34" s="975"/>
      <c r="AZ34" s="1047"/>
      <c r="BA34" s="1048"/>
      <c r="BB34" s="1048"/>
      <c r="BC34" s="1048"/>
      <c r="BD34" s="1049"/>
      <c r="BE34" s="1050" t="s">
        <v>380</v>
      </c>
      <c r="BF34" s="970"/>
      <c r="BG34" s="970"/>
      <c r="BH34" s="970"/>
      <c r="BI34" s="1051"/>
      <c r="BJ34" s="240"/>
      <c r="BK34" s="240"/>
      <c r="BL34" s="240"/>
      <c r="BM34" s="240"/>
      <c r="BN34" s="240"/>
      <c r="BO34" s="253"/>
      <c r="BP34" s="253"/>
      <c r="BQ34" s="250">
        <v>28</v>
      </c>
      <c r="BR34" s="251" t="s">
        <v>551</v>
      </c>
      <c r="BS34" s="1009" t="s">
        <v>580</v>
      </c>
      <c r="BT34" s="1010"/>
      <c r="BU34" s="1010"/>
      <c r="BV34" s="1010"/>
      <c r="BW34" s="1010"/>
      <c r="BX34" s="1010"/>
      <c r="BY34" s="1010"/>
      <c r="BZ34" s="1010"/>
      <c r="CA34" s="1010"/>
      <c r="CB34" s="1010"/>
      <c r="CC34" s="1010"/>
      <c r="CD34" s="1010"/>
      <c r="CE34" s="1010"/>
      <c r="CF34" s="1010"/>
      <c r="CG34" s="1011"/>
      <c r="CH34" s="984">
        <v>-194</v>
      </c>
      <c r="CI34" s="985"/>
      <c r="CJ34" s="985"/>
      <c r="CK34" s="985"/>
      <c r="CL34" s="986"/>
      <c r="CM34" s="984">
        <v>1837</v>
      </c>
      <c r="CN34" s="985"/>
      <c r="CO34" s="985"/>
      <c r="CP34" s="985"/>
      <c r="CQ34" s="986"/>
      <c r="CR34" s="984">
        <v>1992</v>
      </c>
      <c r="CS34" s="985"/>
      <c r="CT34" s="985"/>
      <c r="CU34" s="985"/>
      <c r="CV34" s="986"/>
      <c r="CW34" s="984">
        <v>1592</v>
      </c>
      <c r="CX34" s="985"/>
      <c r="CY34" s="985"/>
      <c r="CZ34" s="985"/>
      <c r="DA34" s="986"/>
      <c r="DB34" s="984">
        <v>5527</v>
      </c>
      <c r="DC34" s="985"/>
      <c r="DD34" s="985"/>
      <c r="DE34" s="985"/>
      <c r="DF34" s="986"/>
      <c r="DG34" s="984">
        <v>0</v>
      </c>
      <c r="DH34" s="985"/>
      <c r="DI34" s="985"/>
      <c r="DJ34" s="985"/>
      <c r="DK34" s="986"/>
      <c r="DL34" s="984">
        <v>0</v>
      </c>
      <c r="DM34" s="985"/>
      <c r="DN34" s="985"/>
      <c r="DO34" s="985"/>
      <c r="DP34" s="986"/>
      <c r="DQ34" s="984">
        <v>187</v>
      </c>
      <c r="DR34" s="985"/>
      <c r="DS34" s="985"/>
      <c r="DT34" s="985"/>
      <c r="DU34" s="986"/>
      <c r="DV34" s="987"/>
      <c r="DW34" s="988"/>
      <c r="DX34" s="988"/>
      <c r="DY34" s="988"/>
      <c r="DZ34" s="989"/>
      <c r="EA34" s="234"/>
    </row>
    <row r="35" spans="1:131" s="235" customFormat="1" ht="26.25" customHeight="1" x14ac:dyDescent="0.2">
      <c r="A35" s="254">
        <v>8</v>
      </c>
      <c r="B35" s="1038" t="s">
        <v>386</v>
      </c>
      <c r="C35" s="1039"/>
      <c r="D35" s="1039"/>
      <c r="E35" s="1039"/>
      <c r="F35" s="1039"/>
      <c r="G35" s="1039"/>
      <c r="H35" s="1039"/>
      <c r="I35" s="1039"/>
      <c r="J35" s="1039"/>
      <c r="K35" s="1039"/>
      <c r="L35" s="1039"/>
      <c r="M35" s="1039"/>
      <c r="N35" s="1039"/>
      <c r="O35" s="1039"/>
      <c r="P35" s="1040"/>
      <c r="Q35" s="1045">
        <v>7498</v>
      </c>
      <c r="R35" s="1042"/>
      <c r="S35" s="1042"/>
      <c r="T35" s="1042"/>
      <c r="U35" s="1042"/>
      <c r="V35" s="1042">
        <v>5726</v>
      </c>
      <c r="W35" s="1042"/>
      <c r="X35" s="1042"/>
      <c r="Y35" s="1042"/>
      <c r="Z35" s="1042"/>
      <c r="AA35" s="1042">
        <v>1772</v>
      </c>
      <c r="AB35" s="1042"/>
      <c r="AC35" s="1042"/>
      <c r="AD35" s="1042"/>
      <c r="AE35" s="1046"/>
      <c r="AF35" s="1041">
        <v>1588</v>
      </c>
      <c r="AG35" s="1042"/>
      <c r="AH35" s="1042"/>
      <c r="AI35" s="1042"/>
      <c r="AJ35" s="1043"/>
      <c r="AK35" s="975">
        <v>1031</v>
      </c>
      <c r="AL35" s="966"/>
      <c r="AM35" s="966"/>
      <c r="AN35" s="966"/>
      <c r="AO35" s="966"/>
      <c r="AP35" s="966">
        <v>10677</v>
      </c>
      <c r="AQ35" s="966"/>
      <c r="AR35" s="966"/>
      <c r="AS35" s="966"/>
      <c r="AT35" s="966"/>
      <c r="AU35" s="966">
        <v>3171</v>
      </c>
      <c r="AV35" s="966"/>
      <c r="AW35" s="966"/>
      <c r="AX35" s="966"/>
      <c r="AY35" s="966"/>
      <c r="AZ35" s="1044"/>
      <c r="BA35" s="1044"/>
      <c r="BB35" s="1044"/>
      <c r="BC35" s="1044"/>
      <c r="BD35" s="1044"/>
      <c r="BE35" s="1036" t="s">
        <v>387</v>
      </c>
      <c r="BF35" s="1036"/>
      <c r="BG35" s="1036"/>
      <c r="BH35" s="1036"/>
      <c r="BI35" s="1037"/>
      <c r="BJ35" s="240"/>
      <c r="BK35" s="240"/>
      <c r="BL35" s="240"/>
      <c r="BM35" s="240"/>
      <c r="BN35" s="240"/>
      <c r="BO35" s="253"/>
      <c r="BP35" s="253"/>
      <c r="BQ35" s="250">
        <v>29</v>
      </c>
      <c r="BR35" s="251" t="s">
        <v>581</v>
      </c>
      <c r="BS35" s="1009" t="s">
        <v>582</v>
      </c>
      <c r="BT35" s="1010"/>
      <c r="BU35" s="1010"/>
      <c r="BV35" s="1010"/>
      <c r="BW35" s="1010"/>
      <c r="BX35" s="1010"/>
      <c r="BY35" s="1010"/>
      <c r="BZ35" s="1010"/>
      <c r="CA35" s="1010"/>
      <c r="CB35" s="1010"/>
      <c r="CC35" s="1010"/>
      <c r="CD35" s="1010"/>
      <c r="CE35" s="1010"/>
      <c r="CF35" s="1010"/>
      <c r="CG35" s="1011"/>
      <c r="CH35" s="984">
        <v>46</v>
      </c>
      <c r="CI35" s="985"/>
      <c r="CJ35" s="985"/>
      <c r="CK35" s="985"/>
      <c r="CL35" s="986"/>
      <c r="CM35" s="984">
        <v>1025</v>
      </c>
      <c r="CN35" s="985"/>
      <c r="CO35" s="985"/>
      <c r="CP35" s="985"/>
      <c r="CQ35" s="986"/>
      <c r="CR35" s="984">
        <v>1064</v>
      </c>
      <c r="CS35" s="985"/>
      <c r="CT35" s="985"/>
      <c r="CU35" s="985"/>
      <c r="CV35" s="986"/>
      <c r="CW35" s="984">
        <v>1349</v>
      </c>
      <c r="CX35" s="985"/>
      <c r="CY35" s="985"/>
      <c r="CZ35" s="985"/>
      <c r="DA35" s="986"/>
      <c r="DB35" s="984">
        <v>4753</v>
      </c>
      <c r="DC35" s="985"/>
      <c r="DD35" s="985"/>
      <c r="DE35" s="985"/>
      <c r="DF35" s="986"/>
      <c r="DG35" s="984">
        <v>0</v>
      </c>
      <c r="DH35" s="985"/>
      <c r="DI35" s="985"/>
      <c r="DJ35" s="985"/>
      <c r="DK35" s="986"/>
      <c r="DL35" s="984">
        <v>0</v>
      </c>
      <c r="DM35" s="985"/>
      <c r="DN35" s="985"/>
      <c r="DO35" s="985"/>
      <c r="DP35" s="986"/>
      <c r="DQ35" s="984"/>
      <c r="DR35" s="985"/>
      <c r="DS35" s="985"/>
      <c r="DT35" s="985"/>
      <c r="DU35" s="986"/>
      <c r="DV35" s="987"/>
      <c r="DW35" s="988"/>
      <c r="DX35" s="988"/>
      <c r="DY35" s="988"/>
      <c r="DZ35" s="989"/>
      <c r="EA35" s="234"/>
    </row>
    <row r="36" spans="1:131" s="235" customFormat="1" ht="26.25" customHeight="1" x14ac:dyDescent="0.2">
      <c r="A36" s="254">
        <v>9</v>
      </c>
      <c r="B36" s="1038"/>
      <c r="C36" s="1039"/>
      <c r="D36" s="1039"/>
      <c r="E36" s="1039"/>
      <c r="F36" s="1039"/>
      <c r="G36" s="1039"/>
      <c r="H36" s="1039"/>
      <c r="I36" s="1039"/>
      <c r="J36" s="1039"/>
      <c r="K36" s="1039"/>
      <c r="L36" s="1039"/>
      <c r="M36" s="1039"/>
      <c r="N36" s="1039"/>
      <c r="O36" s="1039"/>
      <c r="P36" s="1040"/>
      <c r="Q36" s="1045"/>
      <c r="R36" s="1042"/>
      <c r="S36" s="1042"/>
      <c r="T36" s="1042"/>
      <c r="U36" s="1042"/>
      <c r="V36" s="1042"/>
      <c r="W36" s="1042"/>
      <c r="X36" s="1042"/>
      <c r="Y36" s="1042"/>
      <c r="Z36" s="1042"/>
      <c r="AA36" s="1042"/>
      <c r="AB36" s="1042"/>
      <c r="AC36" s="1042"/>
      <c r="AD36" s="1042"/>
      <c r="AE36" s="1046"/>
      <c r="AF36" s="1041"/>
      <c r="AG36" s="1042"/>
      <c r="AH36" s="1042"/>
      <c r="AI36" s="1042"/>
      <c r="AJ36" s="1043"/>
      <c r="AK36" s="975"/>
      <c r="AL36" s="966"/>
      <c r="AM36" s="966"/>
      <c r="AN36" s="966"/>
      <c r="AO36" s="966"/>
      <c r="AP36" s="966"/>
      <c r="AQ36" s="966"/>
      <c r="AR36" s="966"/>
      <c r="AS36" s="966"/>
      <c r="AT36" s="966"/>
      <c r="AU36" s="966"/>
      <c r="AV36" s="966"/>
      <c r="AW36" s="966"/>
      <c r="AX36" s="966"/>
      <c r="AY36" s="966"/>
      <c r="AZ36" s="1044"/>
      <c r="BA36" s="1044"/>
      <c r="BB36" s="1044"/>
      <c r="BC36" s="1044"/>
      <c r="BD36" s="1044"/>
      <c r="BE36" s="1036"/>
      <c r="BF36" s="1036"/>
      <c r="BG36" s="1036"/>
      <c r="BH36" s="1036"/>
      <c r="BI36" s="1037"/>
      <c r="BJ36" s="240"/>
      <c r="BK36" s="240"/>
      <c r="BL36" s="240"/>
      <c r="BM36" s="240"/>
      <c r="BN36" s="240"/>
      <c r="BO36" s="253"/>
      <c r="BP36" s="253"/>
      <c r="BQ36" s="250">
        <v>30</v>
      </c>
      <c r="BR36" s="251"/>
      <c r="BS36" s="1009"/>
      <c r="BT36" s="1010"/>
      <c r="BU36" s="1010"/>
      <c r="BV36" s="1010"/>
      <c r="BW36" s="1010"/>
      <c r="BX36" s="1010"/>
      <c r="BY36" s="1010"/>
      <c r="BZ36" s="1010"/>
      <c r="CA36" s="1010"/>
      <c r="CB36" s="1010"/>
      <c r="CC36" s="1010"/>
      <c r="CD36" s="1010"/>
      <c r="CE36" s="1010"/>
      <c r="CF36" s="1010"/>
      <c r="CG36" s="1011"/>
      <c r="CH36" s="984"/>
      <c r="CI36" s="985"/>
      <c r="CJ36" s="985"/>
      <c r="CK36" s="985"/>
      <c r="CL36" s="986"/>
      <c r="CM36" s="984"/>
      <c r="CN36" s="985"/>
      <c r="CO36" s="985"/>
      <c r="CP36" s="985"/>
      <c r="CQ36" s="986"/>
      <c r="CR36" s="984"/>
      <c r="CS36" s="985"/>
      <c r="CT36" s="985"/>
      <c r="CU36" s="985"/>
      <c r="CV36" s="986"/>
      <c r="CW36" s="984"/>
      <c r="CX36" s="985"/>
      <c r="CY36" s="985"/>
      <c r="CZ36" s="985"/>
      <c r="DA36" s="986"/>
      <c r="DB36" s="984"/>
      <c r="DC36" s="985"/>
      <c r="DD36" s="985"/>
      <c r="DE36" s="985"/>
      <c r="DF36" s="986"/>
      <c r="DG36" s="984"/>
      <c r="DH36" s="985"/>
      <c r="DI36" s="985"/>
      <c r="DJ36" s="985"/>
      <c r="DK36" s="986"/>
      <c r="DL36" s="984"/>
      <c r="DM36" s="985"/>
      <c r="DN36" s="985"/>
      <c r="DO36" s="985"/>
      <c r="DP36" s="986"/>
      <c r="DQ36" s="984"/>
      <c r="DR36" s="985"/>
      <c r="DS36" s="985"/>
      <c r="DT36" s="985"/>
      <c r="DU36" s="986"/>
      <c r="DV36" s="987"/>
      <c r="DW36" s="988"/>
      <c r="DX36" s="988"/>
      <c r="DY36" s="988"/>
      <c r="DZ36" s="989"/>
      <c r="EA36" s="234"/>
    </row>
    <row r="37" spans="1:131" s="235" customFormat="1" ht="26.25" customHeight="1" x14ac:dyDescent="0.2">
      <c r="A37" s="254">
        <v>10</v>
      </c>
      <c r="B37" s="1038"/>
      <c r="C37" s="1039"/>
      <c r="D37" s="1039"/>
      <c r="E37" s="1039"/>
      <c r="F37" s="1039"/>
      <c r="G37" s="1039"/>
      <c r="H37" s="1039"/>
      <c r="I37" s="1039"/>
      <c r="J37" s="1039"/>
      <c r="K37" s="1039"/>
      <c r="L37" s="1039"/>
      <c r="M37" s="1039"/>
      <c r="N37" s="1039"/>
      <c r="O37" s="1039"/>
      <c r="P37" s="1040"/>
      <c r="Q37" s="1045"/>
      <c r="R37" s="1042"/>
      <c r="S37" s="1042"/>
      <c r="T37" s="1042"/>
      <c r="U37" s="1042"/>
      <c r="V37" s="1042"/>
      <c r="W37" s="1042"/>
      <c r="X37" s="1042"/>
      <c r="Y37" s="1042"/>
      <c r="Z37" s="1042"/>
      <c r="AA37" s="1042"/>
      <c r="AB37" s="1042"/>
      <c r="AC37" s="1042"/>
      <c r="AD37" s="1042"/>
      <c r="AE37" s="1046"/>
      <c r="AF37" s="1041"/>
      <c r="AG37" s="1042"/>
      <c r="AH37" s="1042"/>
      <c r="AI37" s="1042"/>
      <c r="AJ37" s="1043"/>
      <c r="AK37" s="975"/>
      <c r="AL37" s="966"/>
      <c r="AM37" s="966"/>
      <c r="AN37" s="966"/>
      <c r="AO37" s="966"/>
      <c r="AP37" s="966"/>
      <c r="AQ37" s="966"/>
      <c r="AR37" s="966"/>
      <c r="AS37" s="966"/>
      <c r="AT37" s="966"/>
      <c r="AU37" s="966"/>
      <c r="AV37" s="966"/>
      <c r="AW37" s="966"/>
      <c r="AX37" s="966"/>
      <c r="AY37" s="966"/>
      <c r="AZ37" s="1044"/>
      <c r="BA37" s="1044"/>
      <c r="BB37" s="1044"/>
      <c r="BC37" s="1044"/>
      <c r="BD37" s="1044"/>
      <c r="BE37" s="1036"/>
      <c r="BF37" s="1036"/>
      <c r="BG37" s="1036"/>
      <c r="BH37" s="1036"/>
      <c r="BI37" s="1037"/>
      <c r="BJ37" s="240"/>
      <c r="BK37" s="240"/>
      <c r="BL37" s="240"/>
      <c r="BM37" s="240"/>
      <c r="BN37" s="240"/>
      <c r="BO37" s="253"/>
      <c r="BP37" s="253"/>
      <c r="BQ37" s="250">
        <v>31</v>
      </c>
      <c r="BR37" s="251"/>
      <c r="BS37" s="1009"/>
      <c r="BT37" s="1010"/>
      <c r="BU37" s="1010"/>
      <c r="BV37" s="1010"/>
      <c r="BW37" s="1010"/>
      <c r="BX37" s="1010"/>
      <c r="BY37" s="1010"/>
      <c r="BZ37" s="1010"/>
      <c r="CA37" s="1010"/>
      <c r="CB37" s="1010"/>
      <c r="CC37" s="1010"/>
      <c r="CD37" s="1010"/>
      <c r="CE37" s="1010"/>
      <c r="CF37" s="1010"/>
      <c r="CG37" s="1011"/>
      <c r="CH37" s="984"/>
      <c r="CI37" s="985"/>
      <c r="CJ37" s="985"/>
      <c r="CK37" s="985"/>
      <c r="CL37" s="986"/>
      <c r="CM37" s="984"/>
      <c r="CN37" s="985"/>
      <c r="CO37" s="985"/>
      <c r="CP37" s="985"/>
      <c r="CQ37" s="986"/>
      <c r="CR37" s="984"/>
      <c r="CS37" s="985"/>
      <c r="CT37" s="985"/>
      <c r="CU37" s="985"/>
      <c r="CV37" s="986"/>
      <c r="CW37" s="984"/>
      <c r="CX37" s="985"/>
      <c r="CY37" s="985"/>
      <c r="CZ37" s="985"/>
      <c r="DA37" s="986"/>
      <c r="DB37" s="984"/>
      <c r="DC37" s="985"/>
      <c r="DD37" s="985"/>
      <c r="DE37" s="985"/>
      <c r="DF37" s="986"/>
      <c r="DG37" s="984"/>
      <c r="DH37" s="985"/>
      <c r="DI37" s="985"/>
      <c r="DJ37" s="985"/>
      <c r="DK37" s="986"/>
      <c r="DL37" s="984"/>
      <c r="DM37" s="985"/>
      <c r="DN37" s="985"/>
      <c r="DO37" s="985"/>
      <c r="DP37" s="986"/>
      <c r="DQ37" s="984"/>
      <c r="DR37" s="985"/>
      <c r="DS37" s="985"/>
      <c r="DT37" s="985"/>
      <c r="DU37" s="986"/>
      <c r="DV37" s="987"/>
      <c r="DW37" s="988"/>
      <c r="DX37" s="988"/>
      <c r="DY37" s="988"/>
      <c r="DZ37" s="989"/>
      <c r="EA37" s="234"/>
    </row>
    <row r="38" spans="1:131" s="235" customFormat="1" ht="26.25" customHeight="1" x14ac:dyDescent="0.2">
      <c r="A38" s="254">
        <v>11</v>
      </c>
      <c r="B38" s="1038"/>
      <c r="C38" s="1039"/>
      <c r="D38" s="1039"/>
      <c r="E38" s="1039"/>
      <c r="F38" s="1039"/>
      <c r="G38" s="1039"/>
      <c r="H38" s="1039"/>
      <c r="I38" s="1039"/>
      <c r="J38" s="1039"/>
      <c r="K38" s="1039"/>
      <c r="L38" s="1039"/>
      <c r="M38" s="1039"/>
      <c r="N38" s="1039"/>
      <c r="O38" s="1039"/>
      <c r="P38" s="1040"/>
      <c r="Q38" s="1045"/>
      <c r="R38" s="1042"/>
      <c r="S38" s="1042"/>
      <c r="T38" s="1042"/>
      <c r="U38" s="1042"/>
      <c r="V38" s="1042"/>
      <c r="W38" s="1042"/>
      <c r="X38" s="1042"/>
      <c r="Y38" s="1042"/>
      <c r="Z38" s="1042"/>
      <c r="AA38" s="1042"/>
      <c r="AB38" s="1042"/>
      <c r="AC38" s="1042"/>
      <c r="AD38" s="1042"/>
      <c r="AE38" s="1046"/>
      <c r="AF38" s="1041"/>
      <c r="AG38" s="1042"/>
      <c r="AH38" s="1042"/>
      <c r="AI38" s="1042"/>
      <c r="AJ38" s="1043"/>
      <c r="AK38" s="975"/>
      <c r="AL38" s="966"/>
      <c r="AM38" s="966"/>
      <c r="AN38" s="966"/>
      <c r="AO38" s="966"/>
      <c r="AP38" s="966"/>
      <c r="AQ38" s="966"/>
      <c r="AR38" s="966"/>
      <c r="AS38" s="966"/>
      <c r="AT38" s="966"/>
      <c r="AU38" s="966"/>
      <c r="AV38" s="966"/>
      <c r="AW38" s="966"/>
      <c r="AX38" s="966"/>
      <c r="AY38" s="966"/>
      <c r="AZ38" s="1044"/>
      <c r="BA38" s="1044"/>
      <c r="BB38" s="1044"/>
      <c r="BC38" s="1044"/>
      <c r="BD38" s="1044"/>
      <c r="BE38" s="1036"/>
      <c r="BF38" s="1036"/>
      <c r="BG38" s="1036"/>
      <c r="BH38" s="1036"/>
      <c r="BI38" s="1037"/>
      <c r="BJ38" s="240"/>
      <c r="BK38" s="240"/>
      <c r="BL38" s="240"/>
      <c r="BM38" s="240"/>
      <c r="BN38" s="240"/>
      <c r="BO38" s="253"/>
      <c r="BP38" s="253"/>
      <c r="BQ38" s="250">
        <v>32</v>
      </c>
      <c r="BR38" s="251"/>
      <c r="BS38" s="1009"/>
      <c r="BT38" s="1010"/>
      <c r="BU38" s="1010"/>
      <c r="BV38" s="1010"/>
      <c r="BW38" s="1010"/>
      <c r="BX38" s="1010"/>
      <c r="BY38" s="1010"/>
      <c r="BZ38" s="1010"/>
      <c r="CA38" s="1010"/>
      <c r="CB38" s="1010"/>
      <c r="CC38" s="1010"/>
      <c r="CD38" s="1010"/>
      <c r="CE38" s="1010"/>
      <c r="CF38" s="1010"/>
      <c r="CG38" s="1011"/>
      <c r="CH38" s="984"/>
      <c r="CI38" s="985"/>
      <c r="CJ38" s="985"/>
      <c r="CK38" s="985"/>
      <c r="CL38" s="986"/>
      <c r="CM38" s="984"/>
      <c r="CN38" s="985"/>
      <c r="CO38" s="985"/>
      <c r="CP38" s="985"/>
      <c r="CQ38" s="986"/>
      <c r="CR38" s="984"/>
      <c r="CS38" s="985"/>
      <c r="CT38" s="985"/>
      <c r="CU38" s="985"/>
      <c r="CV38" s="986"/>
      <c r="CW38" s="984"/>
      <c r="CX38" s="985"/>
      <c r="CY38" s="985"/>
      <c r="CZ38" s="985"/>
      <c r="DA38" s="986"/>
      <c r="DB38" s="984"/>
      <c r="DC38" s="985"/>
      <c r="DD38" s="985"/>
      <c r="DE38" s="985"/>
      <c r="DF38" s="986"/>
      <c r="DG38" s="984"/>
      <c r="DH38" s="985"/>
      <c r="DI38" s="985"/>
      <c r="DJ38" s="985"/>
      <c r="DK38" s="986"/>
      <c r="DL38" s="984"/>
      <c r="DM38" s="985"/>
      <c r="DN38" s="985"/>
      <c r="DO38" s="985"/>
      <c r="DP38" s="986"/>
      <c r="DQ38" s="984"/>
      <c r="DR38" s="985"/>
      <c r="DS38" s="985"/>
      <c r="DT38" s="985"/>
      <c r="DU38" s="986"/>
      <c r="DV38" s="987"/>
      <c r="DW38" s="988"/>
      <c r="DX38" s="988"/>
      <c r="DY38" s="988"/>
      <c r="DZ38" s="989"/>
      <c r="EA38" s="234"/>
    </row>
    <row r="39" spans="1:131" s="235" customFormat="1" ht="26.25" customHeight="1" x14ac:dyDescent="0.2">
      <c r="A39" s="254">
        <v>12</v>
      </c>
      <c r="B39" s="1038"/>
      <c r="C39" s="1039"/>
      <c r="D39" s="1039"/>
      <c r="E39" s="1039"/>
      <c r="F39" s="1039"/>
      <c r="G39" s="1039"/>
      <c r="H39" s="1039"/>
      <c r="I39" s="1039"/>
      <c r="J39" s="1039"/>
      <c r="K39" s="1039"/>
      <c r="L39" s="1039"/>
      <c r="M39" s="1039"/>
      <c r="N39" s="1039"/>
      <c r="O39" s="1039"/>
      <c r="P39" s="1040"/>
      <c r="Q39" s="1045"/>
      <c r="R39" s="1042"/>
      <c r="S39" s="1042"/>
      <c r="T39" s="1042"/>
      <c r="U39" s="1042"/>
      <c r="V39" s="1042"/>
      <c r="W39" s="1042"/>
      <c r="X39" s="1042"/>
      <c r="Y39" s="1042"/>
      <c r="Z39" s="1042"/>
      <c r="AA39" s="1042"/>
      <c r="AB39" s="1042"/>
      <c r="AC39" s="1042"/>
      <c r="AD39" s="1042"/>
      <c r="AE39" s="1046"/>
      <c r="AF39" s="1041"/>
      <c r="AG39" s="1042"/>
      <c r="AH39" s="1042"/>
      <c r="AI39" s="1042"/>
      <c r="AJ39" s="1043"/>
      <c r="AK39" s="975"/>
      <c r="AL39" s="966"/>
      <c r="AM39" s="966"/>
      <c r="AN39" s="966"/>
      <c r="AO39" s="966"/>
      <c r="AP39" s="966"/>
      <c r="AQ39" s="966"/>
      <c r="AR39" s="966"/>
      <c r="AS39" s="966"/>
      <c r="AT39" s="966"/>
      <c r="AU39" s="966"/>
      <c r="AV39" s="966"/>
      <c r="AW39" s="966"/>
      <c r="AX39" s="966"/>
      <c r="AY39" s="966"/>
      <c r="AZ39" s="1044"/>
      <c r="BA39" s="1044"/>
      <c r="BB39" s="1044"/>
      <c r="BC39" s="1044"/>
      <c r="BD39" s="1044"/>
      <c r="BE39" s="1036"/>
      <c r="BF39" s="1036"/>
      <c r="BG39" s="1036"/>
      <c r="BH39" s="1036"/>
      <c r="BI39" s="1037"/>
      <c r="BJ39" s="240"/>
      <c r="BK39" s="240"/>
      <c r="BL39" s="240"/>
      <c r="BM39" s="240"/>
      <c r="BN39" s="240"/>
      <c r="BO39" s="253"/>
      <c r="BP39" s="253"/>
      <c r="BQ39" s="250">
        <v>33</v>
      </c>
      <c r="BR39" s="251"/>
      <c r="BS39" s="1009"/>
      <c r="BT39" s="1010"/>
      <c r="BU39" s="1010"/>
      <c r="BV39" s="1010"/>
      <c r="BW39" s="1010"/>
      <c r="BX39" s="1010"/>
      <c r="BY39" s="1010"/>
      <c r="BZ39" s="1010"/>
      <c r="CA39" s="1010"/>
      <c r="CB39" s="1010"/>
      <c r="CC39" s="1010"/>
      <c r="CD39" s="1010"/>
      <c r="CE39" s="1010"/>
      <c r="CF39" s="1010"/>
      <c r="CG39" s="1011"/>
      <c r="CH39" s="984"/>
      <c r="CI39" s="985"/>
      <c r="CJ39" s="985"/>
      <c r="CK39" s="985"/>
      <c r="CL39" s="986"/>
      <c r="CM39" s="984"/>
      <c r="CN39" s="985"/>
      <c r="CO39" s="985"/>
      <c r="CP39" s="985"/>
      <c r="CQ39" s="986"/>
      <c r="CR39" s="984"/>
      <c r="CS39" s="985"/>
      <c r="CT39" s="985"/>
      <c r="CU39" s="985"/>
      <c r="CV39" s="986"/>
      <c r="CW39" s="984"/>
      <c r="CX39" s="985"/>
      <c r="CY39" s="985"/>
      <c r="CZ39" s="985"/>
      <c r="DA39" s="986"/>
      <c r="DB39" s="984"/>
      <c r="DC39" s="985"/>
      <c r="DD39" s="985"/>
      <c r="DE39" s="985"/>
      <c r="DF39" s="986"/>
      <c r="DG39" s="984"/>
      <c r="DH39" s="985"/>
      <c r="DI39" s="985"/>
      <c r="DJ39" s="985"/>
      <c r="DK39" s="986"/>
      <c r="DL39" s="984"/>
      <c r="DM39" s="985"/>
      <c r="DN39" s="985"/>
      <c r="DO39" s="985"/>
      <c r="DP39" s="986"/>
      <c r="DQ39" s="984"/>
      <c r="DR39" s="985"/>
      <c r="DS39" s="985"/>
      <c r="DT39" s="985"/>
      <c r="DU39" s="986"/>
      <c r="DV39" s="987"/>
      <c r="DW39" s="988"/>
      <c r="DX39" s="988"/>
      <c r="DY39" s="988"/>
      <c r="DZ39" s="989"/>
      <c r="EA39" s="234"/>
    </row>
    <row r="40" spans="1:131" s="235" customFormat="1" ht="26.25" customHeight="1" x14ac:dyDescent="0.2">
      <c r="A40" s="249">
        <v>13</v>
      </c>
      <c r="B40" s="1038"/>
      <c r="C40" s="1039"/>
      <c r="D40" s="1039"/>
      <c r="E40" s="1039"/>
      <c r="F40" s="1039"/>
      <c r="G40" s="1039"/>
      <c r="H40" s="1039"/>
      <c r="I40" s="1039"/>
      <c r="J40" s="1039"/>
      <c r="K40" s="1039"/>
      <c r="L40" s="1039"/>
      <c r="M40" s="1039"/>
      <c r="N40" s="1039"/>
      <c r="O40" s="1039"/>
      <c r="P40" s="1040"/>
      <c r="Q40" s="1045"/>
      <c r="R40" s="1042"/>
      <c r="S40" s="1042"/>
      <c r="T40" s="1042"/>
      <c r="U40" s="1042"/>
      <c r="V40" s="1042"/>
      <c r="W40" s="1042"/>
      <c r="X40" s="1042"/>
      <c r="Y40" s="1042"/>
      <c r="Z40" s="1042"/>
      <c r="AA40" s="1042"/>
      <c r="AB40" s="1042"/>
      <c r="AC40" s="1042"/>
      <c r="AD40" s="1042"/>
      <c r="AE40" s="1046"/>
      <c r="AF40" s="1041"/>
      <c r="AG40" s="1042"/>
      <c r="AH40" s="1042"/>
      <c r="AI40" s="1042"/>
      <c r="AJ40" s="1043"/>
      <c r="AK40" s="975"/>
      <c r="AL40" s="966"/>
      <c r="AM40" s="966"/>
      <c r="AN40" s="966"/>
      <c r="AO40" s="966"/>
      <c r="AP40" s="966"/>
      <c r="AQ40" s="966"/>
      <c r="AR40" s="966"/>
      <c r="AS40" s="966"/>
      <c r="AT40" s="966"/>
      <c r="AU40" s="966"/>
      <c r="AV40" s="966"/>
      <c r="AW40" s="966"/>
      <c r="AX40" s="966"/>
      <c r="AY40" s="966"/>
      <c r="AZ40" s="1044"/>
      <c r="BA40" s="1044"/>
      <c r="BB40" s="1044"/>
      <c r="BC40" s="1044"/>
      <c r="BD40" s="1044"/>
      <c r="BE40" s="1036"/>
      <c r="BF40" s="1036"/>
      <c r="BG40" s="1036"/>
      <c r="BH40" s="1036"/>
      <c r="BI40" s="1037"/>
      <c r="BJ40" s="240"/>
      <c r="BK40" s="240"/>
      <c r="BL40" s="240"/>
      <c r="BM40" s="240"/>
      <c r="BN40" s="240"/>
      <c r="BO40" s="253"/>
      <c r="BP40" s="253"/>
      <c r="BQ40" s="250">
        <v>34</v>
      </c>
      <c r="BR40" s="251"/>
      <c r="BS40" s="1009"/>
      <c r="BT40" s="1010"/>
      <c r="BU40" s="1010"/>
      <c r="BV40" s="1010"/>
      <c r="BW40" s="1010"/>
      <c r="BX40" s="1010"/>
      <c r="BY40" s="1010"/>
      <c r="BZ40" s="1010"/>
      <c r="CA40" s="1010"/>
      <c r="CB40" s="1010"/>
      <c r="CC40" s="1010"/>
      <c r="CD40" s="1010"/>
      <c r="CE40" s="1010"/>
      <c r="CF40" s="1010"/>
      <c r="CG40" s="1011"/>
      <c r="CH40" s="984"/>
      <c r="CI40" s="985"/>
      <c r="CJ40" s="985"/>
      <c r="CK40" s="985"/>
      <c r="CL40" s="986"/>
      <c r="CM40" s="984"/>
      <c r="CN40" s="985"/>
      <c r="CO40" s="985"/>
      <c r="CP40" s="985"/>
      <c r="CQ40" s="986"/>
      <c r="CR40" s="984"/>
      <c r="CS40" s="985"/>
      <c r="CT40" s="985"/>
      <c r="CU40" s="985"/>
      <c r="CV40" s="986"/>
      <c r="CW40" s="984"/>
      <c r="CX40" s="985"/>
      <c r="CY40" s="985"/>
      <c r="CZ40" s="985"/>
      <c r="DA40" s="986"/>
      <c r="DB40" s="984"/>
      <c r="DC40" s="985"/>
      <c r="DD40" s="985"/>
      <c r="DE40" s="985"/>
      <c r="DF40" s="986"/>
      <c r="DG40" s="984"/>
      <c r="DH40" s="985"/>
      <c r="DI40" s="985"/>
      <c r="DJ40" s="985"/>
      <c r="DK40" s="986"/>
      <c r="DL40" s="984"/>
      <c r="DM40" s="985"/>
      <c r="DN40" s="985"/>
      <c r="DO40" s="985"/>
      <c r="DP40" s="986"/>
      <c r="DQ40" s="984"/>
      <c r="DR40" s="985"/>
      <c r="DS40" s="985"/>
      <c r="DT40" s="985"/>
      <c r="DU40" s="986"/>
      <c r="DV40" s="987"/>
      <c r="DW40" s="988"/>
      <c r="DX40" s="988"/>
      <c r="DY40" s="988"/>
      <c r="DZ40" s="989"/>
      <c r="EA40" s="234"/>
    </row>
    <row r="41" spans="1:131" s="235" customFormat="1" ht="26.25" customHeight="1" x14ac:dyDescent="0.2">
      <c r="A41" s="249">
        <v>14</v>
      </c>
      <c r="B41" s="1038"/>
      <c r="C41" s="1039"/>
      <c r="D41" s="1039"/>
      <c r="E41" s="1039"/>
      <c r="F41" s="1039"/>
      <c r="G41" s="1039"/>
      <c r="H41" s="1039"/>
      <c r="I41" s="1039"/>
      <c r="J41" s="1039"/>
      <c r="K41" s="1039"/>
      <c r="L41" s="1039"/>
      <c r="M41" s="1039"/>
      <c r="N41" s="1039"/>
      <c r="O41" s="1039"/>
      <c r="P41" s="1040"/>
      <c r="Q41" s="1045"/>
      <c r="R41" s="1042"/>
      <c r="S41" s="1042"/>
      <c r="T41" s="1042"/>
      <c r="U41" s="1042"/>
      <c r="V41" s="1042"/>
      <c r="W41" s="1042"/>
      <c r="X41" s="1042"/>
      <c r="Y41" s="1042"/>
      <c r="Z41" s="1042"/>
      <c r="AA41" s="1042"/>
      <c r="AB41" s="1042"/>
      <c r="AC41" s="1042"/>
      <c r="AD41" s="1042"/>
      <c r="AE41" s="1046"/>
      <c r="AF41" s="1041"/>
      <c r="AG41" s="1042"/>
      <c r="AH41" s="1042"/>
      <c r="AI41" s="1042"/>
      <c r="AJ41" s="1043"/>
      <c r="AK41" s="975"/>
      <c r="AL41" s="966"/>
      <c r="AM41" s="966"/>
      <c r="AN41" s="966"/>
      <c r="AO41" s="966"/>
      <c r="AP41" s="966"/>
      <c r="AQ41" s="966"/>
      <c r="AR41" s="966"/>
      <c r="AS41" s="966"/>
      <c r="AT41" s="966"/>
      <c r="AU41" s="966"/>
      <c r="AV41" s="966"/>
      <c r="AW41" s="966"/>
      <c r="AX41" s="966"/>
      <c r="AY41" s="966"/>
      <c r="AZ41" s="1044"/>
      <c r="BA41" s="1044"/>
      <c r="BB41" s="1044"/>
      <c r="BC41" s="1044"/>
      <c r="BD41" s="1044"/>
      <c r="BE41" s="1036"/>
      <c r="BF41" s="1036"/>
      <c r="BG41" s="1036"/>
      <c r="BH41" s="1036"/>
      <c r="BI41" s="1037"/>
      <c r="BJ41" s="240"/>
      <c r="BK41" s="240"/>
      <c r="BL41" s="240"/>
      <c r="BM41" s="240"/>
      <c r="BN41" s="240"/>
      <c r="BO41" s="253"/>
      <c r="BP41" s="253"/>
      <c r="BQ41" s="250">
        <v>35</v>
      </c>
      <c r="BR41" s="251"/>
      <c r="BS41" s="1009"/>
      <c r="BT41" s="1010"/>
      <c r="BU41" s="1010"/>
      <c r="BV41" s="1010"/>
      <c r="BW41" s="1010"/>
      <c r="BX41" s="1010"/>
      <c r="BY41" s="1010"/>
      <c r="BZ41" s="1010"/>
      <c r="CA41" s="1010"/>
      <c r="CB41" s="1010"/>
      <c r="CC41" s="1010"/>
      <c r="CD41" s="1010"/>
      <c r="CE41" s="1010"/>
      <c r="CF41" s="1010"/>
      <c r="CG41" s="1011"/>
      <c r="CH41" s="984"/>
      <c r="CI41" s="985"/>
      <c r="CJ41" s="985"/>
      <c r="CK41" s="985"/>
      <c r="CL41" s="986"/>
      <c r="CM41" s="984"/>
      <c r="CN41" s="985"/>
      <c r="CO41" s="985"/>
      <c r="CP41" s="985"/>
      <c r="CQ41" s="986"/>
      <c r="CR41" s="984"/>
      <c r="CS41" s="985"/>
      <c r="CT41" s="985"/>
      <c r="CU41" s="985"/>
      <c r="CV41" s="986"/>
      <c r="CW41" s="984"/>
      <c r="CX41" s="985"/>
      <c r="CY41" s="985"/>
      <c r="CZ41" s="985"/>
      <c r="DA41" s="986"/>
      <c r="DB41" s="984"/>
      <c r="DC41" s="985"/>
      <c r="DD41" s="985"/>
      <c r="DE41" s="985"/>
      <c r="DF41" s="986"/>
      <c r="DG41" s="984"/>
      <c r="DH41" s="985"/>
      <c r="DI41" s="985"/>
      <c r="DJ41" s="985"/>
      <c r="DK41" s="986"/>
      <c r="DL41" s="984"/>
      <c r="DM41" s="985"/>
      <c r="DN41" s="985"/>
      <c r="DO41" s="985"/>
      <c r="DP41" s="986"/>
      <c r="DQ41" s="984"/>
      <c r="DR41" s="985"/>
      <c r="DS41" s="985"/>
      <c r="DT41" s="985"/>
      <c r="DU41" s="986"/>
      <c r="DV41" s="987"/>
      <c r="DW41" s="988"/>
      <c r="DX41" s="988"/>
      <c r="DY41" s="988"/>
      <c r="DZ41" s="989"/>
      <c r="EA41" s="234"/>
    </row>
    <row r="42" spans="1:131" s="235" customFormat="1" ht="26.25" customHeight="1" x14ac:dyDescent="0.2">
      <c r="A42" s="249">
        <v>15</v>
      </c>
      <c r="B42" s="1038"/>
      <c r="C42" s="1039"/>
      <c r="D42" s="1039"/>
      <c r="E42" s="1039"/>
      <c r="F42" s="1039"/>
      <c r="G42" s="1039"/>
      <c r="H42" s="1039"/>
      <c r="I42" s="1039"/>
      <c r="J42" s="1039"/>
      <c r="K42" s="1039"/>
      <c r="L42" s="1039"/>
      <c r="M42" s="1039"/>
      <c r="N42" s="1039"/>
      <c r="O42" s="1039"/>
      <c r="P42" s="1040"/>
      <c r="Q42" s="1045"/>
      <c r="R42" s="1042"/>
      <c r="S42" s="1042"/>
      <c r="T42" s="1042"/>
      <c r="U42" s="1042"/>
      <c r="V42" s="1042"/>
      <c r="W42" s="1042"/>
      <c r="X42" s="1042"/>
      <c r="Y42" s="1042"/>
      <c r="Z42" s="1042"/>
      <c r="AA42" s="1042"/>
      <c r="AB42" s="1042"/>
      <c r="AC42" s="1042"/>
      <c r="AD42" s="1042"/>
      <c r="AE42" s="1046"/>
      <c r="AF42" s="1041"/>
      <c r="AG42" s="1042"/>
      <c r="AH42" s="1042"/>
      <c r="AI42" s="1042"/>
      <c r="AJ42" s="1043"/>
      <c r="AK42" s="975"/>
      <c r="AL42" s="966"/>
      <c r="AM42" s="966"/>
      <c r="AN42" s="966"/>
      <c r="AO42" s="966"/>
      <c r="AP42" s="966"/>
      <c r="AQ42" s="966"/>
      <c r="AR42" s="966"/>
      <c r="AS42" s="966"/>
      <c r="AT42" s="966"/>
      <c r="AU42" s="966"/>
      <c r="AV42" s="966"/>
      <c r="AW42" s="966"/>
      <c r="AX42" s="966"/>
      <c r="AY42" s="966"/>
      <c r="AZ42" s="1044"/>
      <c r="BA42" s="1044"/>
      <c r="BB42" s="1044"/>
      <c r="BC42" s="1044"/>
      <c r="BD42" s="1044"/>
      <c r="BE42" s="1036"/>
      <c r="BF42" s="1036"/>
      <c r="BG42" s="1036"/>
      <c r="BH42" s="1036"/>
      <c r="BI42" s="1037"/>
      <c r="BJ42" s="240"/>
      <c r="BK42" s="240"/>
      <c r="BL42" s="240"/>
      <c r="BM42" s="240"/>
      <c r="BN42" s="240"/>
      <c r="BO42" s="253"/>
      <c r="BP42" s="253"/>
      <c r="BQ42" s="250">
        <v>36</v>
      </c>
      <c r="BR42" s="251"/>
      <c r="BS42" s="1009"/>
      <c r="BT42" s="1010"/>
      <c r="BU42" s="1010"/>
      <c r="BV42" s="1010"/>
      <c r="BW42" s="1010"/>
      <c r="BX42" s="1010"/>
      <c r="BY42" s="1010"/>
      <c r="BZ42" s="1010"/>
      <c r="CA42" s="1010"/>
      <c r="CB42" s="1010"/>
      <c r="CC42" s="1010"/>
      <c r="CD42" s="1010"/>
      <c r="CE42" s="1010"/>
      <c r="CF42" s="1010"/>
      <c r="CG42" s="1011"/>
      <c r="CH42" s="984"/>
      <c r="CI42" s="985"/>
      <c r="CJ42" s="985"/>
      <c r="CK42" s="985"/>
      <c r="CL42" s="986"/>
      <c r="CM42" s="984"/>
      <c r="CN42" s="985"/>
      <c r="CO42" s="985"/>
      <c r="CP42" s="985"/>
      <c r="CQ42" s="986"/>
      <c r="CR42" s="984"/>
      <c r="CS42" s="985"/>
      <c r="CT42" s="985"/>
      <c r="CU42" s="985"/>
      <c r="CV42" s="986"/>
      <c r="CW42" s="984"/>
      <c r="CX42" s="985"/>
      <c r="CY42" s="985"/>
      <c r="CZ42" s="985"/>
      <c r="DA42" s="986"/>
      <c r="DB42" s="984"/>
      <c r="DC42" s="985"/>
      <c r="DD42" s="985"/>
      <c r="DE42" s="985"/>
      <c r="DF42" s="986"/>
      <c r="DG42" s="984"/>
      <c r="DH42" s="985"/>
      <c r="DI42" s="985"/>
      <c r="DJ42" s="985"/>
      <c r="DK42" s="986"/>
      <c r="DL42" s="984"/>
      <c r="DM42" s="985"/>
      <c r="DN42" s="985"/>
      <c r="DO42" s="985"/>
      <c r="DP42" s="986"/>
      <c r="DQ42" s="984"/>
      <c r="DR42" s="985"/>
      <c r="DS42" s="985"/>
      <c r="DT42" s="985"/>
      <c r="DU42" s="986"/>
      <c r="DV42" s="987"/>
      <c r="DW42" s="988"/>
      <c r="DX42" s="988"/>
      <c r="DY42" s="988"/>
      <c r="DZ42" s="989"/>
      <c r="EA42" s="234"/>
    </row>
    <row r="43" spans="1:131" s="235" customFormat="1" ht="26.25" customHeight="1" x14ac:dyDescent="0.2">
      <c r="A43" s="249">
        <v>16</v>
      </c>
      <c r="B43" s="1038"/>
      <c r="C43" s="1039"/>
      <c r="D43" s="1039"/>
      <c r="E43" s="1039"/>
      <c r="F43" s="1039"/>
      <c r="G43" s="1039"/>
      <c r="H43" s="1039"/>
      <c r="I43" s="1039"/>
      <c r="J43" s="1039"/>
      <c r="K43" s="1039"/>
      <c r="L43" s="1039"/>
      <c r="M43" s="1039"/>
      <c r="N43" s="1039"/>
      <c r="O43" s="1039"/>
      <c r="P43" s="1040"/>
      <c r="Q43" s="1045"/>
      <c r="R43" s="1042"/>
      <c r="S43" s="1042"/>
      <c r="T43" s="1042"/>
      <c r="U43" s="1042"/>
      <c r="V43" s="1042"/>
      <c r="W43" s="1042"/>
      <c r="X43" s="1042"/>
      <c r="Y43" s="1042"/>
      <c r="Z43" s="1042"/>
      <c r="AA43" s="1042"/>
      <c r="AB43" s="1042"/>
      <c r="AC43" s="1042"/>
      <c r="AD43" s="1042"/>
      <c r="AE43" s="1046"/>
      <c r="AF43" s="1041"/>
      <c r="AG43" s="1042"/>
      <c r="AH43" s="1042"/>
      <c r="AI43" s="1042"/>
      <c r="AJ43" s="1043"/>
      <c r="AK43" s="975"/>
      <c r="AL43" s="966"/>
      <c r="AM43" s="966"/>
      <c r="AN43" s="966"/>
      <c r="AO43" s="966"/>
      <c r="AP43" s="966"/>
      <c r="AQ43" s="966"/>
      <c r="AR43" s="966"/>
      <c r="AS43" s="966"/>
      <c r="AT43" s="966"/>
      <c r="AU43" s="966"/>
      <c r="AV43" s="966"/>
      <c r="AW43" s="966"/>
      <c r="AX43" s="966"/>
      <c r="AY43" s="966"/>
      <c r="AZ43" s="1044"/>
      <c r="BA43" s="1044"/>
      <c r="BB43" s="1044"/>
      <c r="BC43" s="1044"/>
      <c r="BD43" s="1044"/>
      <c r="BE43" s="1036"/>
      <c r="BF43" s="1036"/>
      <c r="BG43" s="1036"/>
      <c r="BH43" s="1036"/>
      <c r="BI43" s="1037"/>
      <c r="BJ43" s="240"/>
      <c r="BK43" s="240"/>
      <c r="BL43" s="240"/>
      <c r="BM43" s="240"/>
      <c r="BN43" s="240"/>
      <c r="BO43" s="253"/>
      <c r="BP43" s="253"/>
      <c r="BQ43" s="250">
        <v>37</v>
      </c>
      <c r="BR43" s="251"/>
      <c r="BS43" s="1009"/>
      <c r="BT43" s="1010"/>
      <c r="BU43" s="1010"/>
      <c r="BV43" s="1010"/>
      <c r="BW43" s="1010"/>
      <c r="BX43" s="1010"/>
      <c r="BY43" s="1010"/>
      <c r="BZ43" s="1010"/>
      <c r="CA43" s="1010"/>
      <c r="CB43" s="1010"/>
      <c r="CC43" s="1010"/>
      <c r="CD43" s="1010"/>
      <c r="CE43" s="1010"/>
      <c r="CF43" s="1010"/>
      <c r="CG43" s="1011"/>
      <c r="CH43" s="984"/>
      <c r="CI43" s="985"/>
      <c r="CJ43" s="985"/>
      <c r="CK43" s="985"/>
      <c r="CL43" s="986"/>
      <c r="CM43" s="984"/>
      <c r="CN43" s="985"/>
      <c r="CO43" s="985"/>
      <c r="CP43" s="985"/>
      <c r="CQ43" s="986"/>
      <c r="CR43" s="984"/>
      <c r="CS43" s="985"/>
      <c r="CT43" s="985"/>
      <c r="CU43" s="985"/>
      <c r="CV43" s="986"/>
      <c r="CW43" s="984"/>
      <c r="CX43" s="985"/>
      <c r="CY43" s="985"/>
      <c r="CZ43" s="985"/>
      <c r="DA43" s="986"/>
      <c r="DB43" s="984"/>
      <c r="DC43" s="985"/>
      <c r="DD43" s="985"/>
      <c r="DE43" s="985"/>
      <c r="DF43" s="986"/>
      <c r="DG43" s="984"/>
      <c r="DH43" s="985"/>
      <c r="DI43" s="985"/>
      <c r="DJ43" s="985"/>
      <c r="DK43" s="986"/>
      <c r="DL43" s="984"/>
      <c r="DM43" s="985"/>
      <c r="DN43" s="985"/>
      <c r="DO43" s="985"/>
      <c r="DP43" s="986"/>
      <c r="DQ43" s="984"/>
      <c r="DR43" s="985"/>
      <c r="DS43" s="985"/>
      <c r="DT43" s="985"/>
      <c r="DU43" s="986"/>
      <c r="DV43" s="987"/>
      <c r="DW43" s="988"/>
      <c r="DX43" s="988"/>
      <c r="DY43" s="988"/>
      <c r="DZ43" s="989"/>
      <c r="EA43" s="234"/>
    </row>
    <row r="44" spans="1:131" s="235" customFormat="1" ht="26.25" customHeight="1" x14ac:dyDescent="0.2">
      <c r="A44" s="249">
        <v>17</v>
      </c>
      <c r="B44" s="1038"/>
      <c r="C44" s="1039"/>
      <c r="D44" s="1039"/>
      <c r="E44" s="1039"/>
      <c r="F44" s="1039"/>
      <c r="G44" s="1039"/>
      <c r="H44" s="1039"/>
      <c r="I44" s="1039"/>
      <c r="J44" s="1039"/>
      <c r="K44" s="1039"/>
      <c r="L44" s="1039"/>
      <c r="M44" s="1039"/>
      <c r="N44" s="1039"/>
      <c r="O44" s="1039"/>
      <c r="P44" s="1040"/>
      <c r="Q44" s="1045"/>
      <c r="R44" s="1042"/>
      <c r="S44" s="1042"/>
      <c r="T44" s="1042"/>
      <c r="U44" s="1042"/>
      <c r="V44" s="1042"/>
      <c r="W44" s="1042"/>
      <c r="X44" s="1042"/>
      <c r="Y44" s="1042"/>
      <c r="Z44" s="1042"/>
      <c r="AA44" s="1042"/>
      <c r="AB44" s="1042"/>
      <c r="AC44" s="1042"/>
      <c r="AD44" s="1042"/>
      <c r="AE44" s="1046"/>
      <c r="AF44" s="1041"/>
      <c r="AG44" s="1042"/>
      <c r="AH44" s="1042"/>
      <c r="AI44" s="1042"/>
      <c r="AJ44" s="1043"/>
      <c r="AK44" s="975"/>
      <c r="AL44" s="966"/>
      <c r="AM44" s="966"/>
      <c r="AN44" s="966"/>
      <c r="AO44" s="966"/>
      <c r="AP44" s="966"/>
      <c r="AQ44" s="966"/>
      <c r="AR44" s="966"/>
      <c r="AS44" s="966"/>
      <c r="AT44" s="966"/>
      <c r="AU44" s="966"/>
      <c r="AV44" s="966"/>
      <c r="AW44" s="966"/>
      <c r="AX44" s="966"/>
      <c r="AY44" s="966"/>
      <c r="AZ44" s="1044"/>
      <c r="BA44" s="1044"/>
      <c r="BB44" s="1044"/>
      <c r="BC44" s="1044"/>
      <c r="BD44" s="1044"/>
      <c r="BE44" s="1036"/>
      <c r="BF44" s="1036"/>
      <c r="BG44" s="1036"/>
      <c r="BH44" s="1036"/>
      <c r="BI44" s="1037"/>
      <c r="BJ44" s="240"/>
      <c r="BK44" s="240"/>
      <c r="BL44" s="240"/>
      <c r="BM44" s="240"/>
      <c r="BN44" s="240"/>
      <c r="BO44" s="253"/>
      <c r="BP44" s="253"/>
      <c r="BQ44" s="250">
        <v>38</v>
      </c>
      <c r="BR44" s="251"/>
      <c r="BS44" s="1009"/>
      <c r="BT44" s="1010"/>
      <c r="BU44" s="1010"/>
      <c r="BV44" s="1010"/>
      <c r="BW44" s="1010"/>
      <c r="BX44" s="1010"/>
      <c r="BY44" s="1010"/>
      <c r="BZ44" s="1010"/>
      <c r="CA44" s="1010"/>
      <c r="CB44" s="1010"/>
      <c r="CC44" s="1010"/>
      <c r="CD44" s="1010"/>
      <c r="CE44" s="1010"/>
      <c r="CF44" s="1010"/>
      <c r="CG44" s="1011"/>
      <c r="CH44" s="984"/>
      <c r="CI44" s="985"/>
      <c r="CJ44" s="985"/>
      <c r="CK44" s="985"/>
      <c r="CL44" s="986"/>
      <c r="CM44" s="984"/>
      <c r="CN44" s="985"/>
      <c r="CO44" s="985"/>
      <c r="CP44" s="985"/>
      <c r="CQ44" s="986"/>
      <c r="CR44" s="984"/>
      <c r="CS44" s="985"/>
      <c r="CT44" s="985"/>
      <c r="CU44" s="985"/>
      <c r="CV44" s="986"/>
      <c r="CW44" s="984"/>
      <c r="CX44" s="985"/>
      <c r="CY44" s="985"/>
      <c r="CZ44" s="985"/>
      <c r="DA44" s="986"/>
      <c r="DB44" s="984"/>
      <c r="DC44" s="985"/>
      <c r="DD44" s="985"/>
      <c r="DE44" s="985"/>
      <c r="DF44" s="986"/>
      <c r="DG44" s="984"/>
      <c r="DH44" s="985"/>
      <c r="DI44" s="985"/>
      <c r="DJ44" s="985"/>
      <c r="DK44" s="986"/>
      <c r="DL44" s="984"/>
      <c r="DM44" s="985"/>
      <c r="DN44" s="985"/>
      <c r="DO44" s="985"/>
      <c r="DP44" s="986"/>
      <c r="DQ44" s="984"/>
      <c r="DR44" s="985"/>
      <c r="DS44" s="985"/>
      <c r="DT44" s="985"/>
      <c r="DU44" s="986"/>
      <c r="DV44" s="987"/>
      <c r="DW44" s="988"/>
      <c r="DX44" s="988"/>
      <c r="DY44" s="988"/>
      <c r="DZ44" s="989"/>
      <c r="EA44" s="234"/>
    </row>
    <row r="45" spans="1:131" s="235" customFormat="1" ht="26.25" customHeight="1" x14ac:dyDescent="0.2">
      <c r="A45" s="249">
        <v>18</v>
      </c>
      <c r="B45" s="1038"/>
      <c r="C45" s="1039"/>
      <c r="D45" s="1039"/>
      <c r="E45" s="1039"/>
      <c r="F45" s="1039"/>
      <c r="G45" s="1039"/>
      <c r="H45" s="1039"/>
      <c r="I45" s="1039"/>
      <c r="J45" s="1039"/>
      <c r="K45" s="1039"/>
      <c r="L45" s="1039"/>
      <c r="M45" s="1039"/>
      <c r="N45" s="1039"/>
      <c r="O45" s="1039"/>
      <c r="P45" s="1040"/>
      <c r="Q45" s="1045"/>
      <c r="R45" s="1042"/>
      <c r="S45" s="1042"/>
      <c r="T45" s="1042"/>
      <c r="U45" s="1042"/>
      <c r="V45" s="1042"/>
      <c r="W45" s="1042"/>
      <c r="X45" s="1042"/>
      <c r="Y45" s="1042"/>
      <c r="Z45" s="1042"/>
      <c r="AA45" s="1042"/>
      <c r="AB45" s="1042"/>
      <c r="AC45" s="1042"/>
      <c r="AD45" s="1042"/>
      <c r="AE45" s="1046"/>
      <c r="AF45" s="1041"/>
      <c r="AG45" s="1042"/>
      <c r="AH45" s="1042"/>
      <c r="AI45" s="1042"/>
      <c r="AJ45" s="1043"/>
      <c r="AK45" s="975"/>
      <c r="AL45" s="966"/>
      <c r="AM45" s="966"/>
      <c r="AN45" s="966"/>
      <c r="AO45" s="966"/>
      <c r="AP45" s="966"/>
      <c r="AQ45" s="966"/>
      <c r="AR45" s="966"/>
      <c r="AS45" s="966"/>
      <c r="AT45" s="966"/>
      <c r="AU45" s="966"/>
      <c r="AV45" s="966"/>
      <c r="AW45" s="966"/>
      <c r="AX45" s="966"/>
      <c r="AY45" s="966"/>
      <c r="AZ45" s="1044"/>
      <c r="BA45" s="1044"/>
      <c r="BB45" s="1044"/>
      <c r="BC45" s="1044"/>
      <c r="BD45" s="1044"/>
      <c r="BE45" s="1036"/>
      <c r="BF45" s="1036"/>
      <c r="BG45" s="1036"/>
      <c r="BH45" s="1036"/>
      <c r="BI45" s="1037"/>
      <c r="BJ45" s="240"/>
      <c r="BK45" s="240"/>
      <c r="BL45" s="240"/>
      <c r="BM45" s="240"/>
      <c r="BN45" s="240"/>
      <c r="BO45" s="253"/>
      <c r="BP45" s="253"/>
      <c r="BQ45" s="250">
        <v>39</v>
      </c>
      <c r="BR45" s="251"/>
      <c r="BS45" s="1009"/>
      <c r="BT45" s="1010"/>
      <c r="BU45" s="1010"/>
      <c r="BV45" s="1010"/>
      <c r="BW45" s="1010"/>
      <c r="BX45" s="1010"/>
      <c r="BY45" s="1010"/>
      <c r="BZ45" s="1010"/>
      <c r="CA45" s="1010"/>
      <c r="CB45" s="1010"/>
      <c r="CC45" s="1010"/>
      <c r="CD45" s="1010"/>
      <c r="CE45" s="1010"/>
      <c r="CF45" s="1010"/>
      <c r="CG45" s="1011"/>
      <c r="CH45" s="984"/>
      <c r="CI45" s="985"/>
      <c r="CJ45" s="985"/>
      <c r="CK45" s="985"/>
      <c r="CL45" s="986"/>
      <c r="CM45" s="984"/>
      <c r="CN45" s="985"/>
      <c r="CO45" s="985"/>
      <c r="CP45" s="985"/>
      <c r="CQ45" s="986"/>
      <c r="CR45" s="984"/>
      <c r="CS45" s="985"/>
      <c r="CT45" s="985"/>
      <c r="CU45" s="985"/>
      <c r="CV45" s="986"/>
      <c r="CW45" s="984"/>
      <c r="CX45" s="985"/>
      <c r="CY45" s="985"/>
      <c r="CZ45" s="985"/>
      <c r="DA45" s="986"/>
      <c r="DB45" s="984"/>
      <c r="DC45" s="985"/>
      <c r="DD45" s="985"/>
      <c r="DE45" s="985"/>
      <c r="DF45" s="986"/>
      <c r="DG45" s="984"/>
      <c r="DH45" s="985"/>
      <c r="DI45" s="985"/>
      <c r="DJ45" s="985"/>
      <c r="DK45" s="986"/>
      <c r="DL45" s="984"/>
      <c r="DM45" s="985"/>
      <c r="DN45" s="985"/>
      <c r="DO45" s="985"/>
      <c r="DP45" s="986"/>
      <c r="DQ45" s="984"/>
      <c r="DR45" s="985"/>
      <c r="DS45" s="985"/>
      <c r="DT45" s="985"/>
      <c r="DU45" s="986"/>
      <c r="DV45" s="987"/>
      <c r="DW45" s="988"/>
      <c r="DX45" s="988"/>
      <c r="DY45" s="988"/>
      <c r="DZ45" s="989"/>
      <c r="EA45" s="234"/>
    </row>
    <row r="46" spans="1:131" s="235" customFormat="1" ht="26.25" customHeight="1" x14ac:dyDescent="0.2">
      <c r="A46" s="249">
        <v>19</v>
      </c>
      <c r="B46" s="1038"/>
      <c r="C46" s="1039"/>
      <c r="D46" s="1039"/>
      <c r="E46" s="1039"/>
      <c r="F46" s="1039"/>
      <c r="G46" s="1039"/>
      <c r="H46" s="1039"/>
      <c r="I46" s="1039"/>
      <c r="J46" s="1039"/>
      <c r="K46" s="1039"/>
      <c r="L46" s="1039"/>
      <c r="M46" s="1039"/>
      <c r="N46" s="1039"/>
      <c r="O46" s="1039"/>
      <c r="P46" s="1040"/>
      <c r="Q46" s="1045"/>
      <c r="R46" s="1042"/>
      <c r="S46" s="1042"/>
      <c r="T46" s="1042"/>
      <c r="U46" s="1042"/>
      <c r="V46" s="1042"/>
      <c r="W46" s="1042"/>
      <c r="X46" s="1042"/>
      <c r="Y46" s="1042"/>
      <c r="Z46" s="1042"/>
      <c r="AA46" s="1042"/>
      <c r="AB46" s="1042"/>
      <c r="AC46" s="1042"/>
      <c r="AD46" s="1042"/>
      <c r="AE46" s="1046"/>
      <c r="AF46" s="1041"/>
      <c r="AG46" s="1042"/>
      <c r="AH46" s="1042"/>
      <c r="AI46" s="1042"/>
      <c r="AJ46" s="1043"/>
      <c r="AK46" s="975"/>
      <c r="AL46" s="966"/>
      <c r="AM46" s="966"/>
      <c r="AN46" s="966"/>
      <c r="AO46" s="966"/>
      <c r="AP46" s="966"/>
      <c r="AQ46" s="966"/>
      <c r="AR46" s="966"/>
      <c r="AS46" s="966"/>
      <c r="AT46" s="966"/>
      <c r="AU46" s="966"/>
      <c r="AV46" s="966"/>
      <c r="AW46" s="966"/>
      <c r="AX46" s="966"/>
      <c r="AY46" s="966"/>
      <c r="AZ46" s="1044"/>
      <c r="BA46" s="1044"/>
      <c r="BB46" s="1044"/>
      <c r="BC46" s="1044"/>
      <c r="BD46" s="1044"/>
      <c r="BE46" s="1036"/>
      <c r="BF46" s="1036"/>
      <c r="BG46" s="1036"/>
      <c r="BH46" s="1036"/>
      <c r="BI46" s="1037"/>
      <c r="BJ46" s="240"/>
      <c r="BK46" s="240"/>
      <c r="BL46" s="240"/>
      <c r="BM46" s="240"/>
      <c r="BN46" s="240"/>
      <c r="BO46" s="253"/>
      <c r="BP46" s="253"/>
      <c r="BQ46" s="250">
        <v>40</v>
      </c>
      <c r="BR46" s="251"/>
      <c r="BS46" s="1009"/>
      <c r="BT46" s="1010"/>
      <c r="BU46" s="1010"/>
      <c r="BV46" s="1010"/>
      <c r="BW46" s="1010"/>
      <c r="BX46" s="1010"/>
      <c r="BY46" s="1010"/>
      <c r="BZ46" s="1010"/>
      <c r="CA46" s="1010"/>
      <c r="CB46" s="1010"/>
      <c r="CC46" s="1010"/>
      <c r="CD46" s="1010"/>
      <c r="CE46" s="1010"/>
      <c r="CF46" s="1010"/>
      <c r="CG46" s="1011"/>
      <c r="CH46" s="984"/>
      <c r="CI46" s="985"/>
      <c r="CJ46" s="985"/>
      <c r="CK46" s="985"/>
      <c r="CL46" s="986"/>
      <c r="CM46" s="984"/>
      <c r="CN46" s="985"/>
      <c r="CO46" s="985"/>
      <c r="CP46" s="985"/>
      <c r="CQ46" s="986"/>
      <c r="CR46" s="984"/>
      <c r="CS46" s="985"/>
      <c r="CT46" s="985"/>
      <c r="CU46" s="985"/>
      <c r="CV46" s="986"/>
      <c r="CW46" s="984"/>
      <c r="CX46" s="985"/>
      <c r="CY46" s="985"/>
      <c r="CZ46" s="985"/>
      <c r="DA46" s="986"/>
      <c r="DB46" s="984"/>
      <c r="DC46" s="985"/>
      <c r="DD46" s="985"/>
      <c r="DE46" s="985"/>
      <c r="DF46" s="986"/>
      <c r="DG46" s="984"/>
      <c r="DH46" s="985"/>
      <c r="DI46" s="985"/>
      <c r="DJ46" s="985"/>
      <c r="DK46" s="986"/>
      <c r="DL46" s="984"/>
      <c r="DM46" s="985"/>
      <c r="DN46" s="985"/>
      <c r="DO46" s="985"/>
      <c r="DP46" s="986"/>
      <c r="DQ46" s="984"/>
      <c r="DR46" s="985"/>
      <c r="DS46" s="985"/>
      <c r="DT46" s="985"/>
      <c r="DU46" s="986"/>
      <c r="DV46" s="987"/>
      <c r="DW46" s="988"/>
      <c r="DX46" s="988"/>
      <c r="DY46" s="988"/>
      <c r="DZ46" s="989"/>
      <c r="EA46" s="234"/>
    </row>
    <row r="47" spans="1:131" s="235" customFormat="1" ht="26.25" customHeight="1" x14ac:dyDescent="0.2">
      <c r="A47" s="249">
        <v>20</v>
      </c>
      <c r="B47" s="1038"/>
      <c r="C47" s="1039"/>
      <c r="D47" s="1039"/>
      <c r="E47" s="1039"/>
      <c r="F47" s="1039"/>
      <c r="G47" s="1039"/>
      <c r="H47" s="1039"/>
      <c r="I47" s="1039"/>
      <c r="J47" s="1039"/>
      <c r="K47" s="1039"/>
      <c r="L47" s="1039"/>
      <c r="M47" s="1039"/>
      <c r="N47" s="1039"/>
      <c r="O47" s="1039"/>
      <c r="P47" s="1040"/>
      <c r="Q47" s="1045"/>
      <c r="R47" s="1042"/>
      <c r="S47" s="1042"/>
      <c r="T47" s="1042"/>
      <c r="U47" s="1042"/>
      <c r="V47" s="1042"/>
      <c r="W47" s="1042"/>
      <c r="X47" s="1042"/>
      <c r="Y47" s="1042"/>
      <c r="Z47" s="1042"/>
      <c r="AA47" s="1042"/>
      <c r="AB47" s="1042"/>
      <c r="AC47" s="1042"/>
      <c r="AD47" s="1042"/>
      <c r="AE47" s="1046"/>
      <c r="AF47" s="1041"/>
      <c r="AG47" s="1042"/>
      <c r="AH47" s="1042"/>
      <c r="AI47" s="1042"/>
      <c r="AJ47" s="1043"/>
      <c r="AK47" s="975"/>
      <c r="AL47" s="966"/>
      <c r="AM47" s="966"/>
      <c r="AN47" s="966"/>
      <c r="AO47" s="966"/>
      <c r="AP47" s="966"/>
      <c r="AQ47" s="966"/>
      <c r="AR47" s="966"/>
      <c r="AS47" s="966"/>
      <c r="AT47" s="966"/>
      <c r="AU47" s="966"/>
      <c r="AV47" s="966"/>
      <c r="AW47" s="966"/>
      <c r="AX47" s="966"/>
      <c r="AY47" s="966"/>
      <c r="AZ47" s="1044"/>
      <c r="BA47" s="1044"/>
      <c r="BB47" s="1044"/>
      <c r="BC47" s="1044"/>
      <c r="BD47" s="1044"/>
      <c r="BE47" s="1036"/>
      <c r="BF47" s="1036"/>
      <c r="BG47" s="1036"/>
      <c r="BH47" s="1036"/>
      <c r="BI47" s="1037"/>
      <c r="BJ47" s="240"/>
      <c r="BK47" s="240"/>
      <c r="BL47" s="240"/>
      <c r="BM47" s="240"/>
      <c r="BN47" s="240"/>
      <c r="BO47" s="253"/>
      <c r="BP47" s="253"/>
      <c r="BQ47" s="250">
        <v>41</v>
      </c>
      <c r="BR47" s="251"/>
      <c r="BS47" s="1009"/>
      <c r="BT47" s="1010"/>
      <c r="BU47" s="1010"/>
      <c r="BV47" s="1010"/>
      <c r="BW47" s="1010"/>
      <c r="BX47" s="1010"/>
      <c r="BY47" s="1010"/>
      <c r="BZ47" s="1010"/>
      <c r="CA47" s="1010"/>
      <c r="CB47" s="1010"/>
      <c r="CC47" s="1010"/>
      <c r="CD47" s="1010"/>
      <c r="CE47" s="1010"/>
      <c r="CF47" s="1010"/>
      <c r="CG47" s="1011"/>
      <c r="CH47" s="984"/>
      <c r="CI47" s="985"/>
      <c r="CJ47" s="985"/>
      <c r="CK47" s="985"/>
      <c r="CL47" s="986"/>
      <c r="CM47" s="984"/>
      <c r="CN47" s="985"/>
      <c r="CO47" s="985"/>
      <c r="CP47" s="985"/>
      <c r="CQ47" s="986"/>
      <c r="CR47" s="984"/>
      <c r="CS47" s="985"/>
      <c r="CT47" s="985"/>
      <c r="CU47" s="985"/>
      <c r="CV47" s="986"/>
      <c r="CW47" s="984"/>
      <c r="CX47" s="985"/>
      <c r="CY47" s="985"/>
      <c r="CZ47" s="985"/>
      <c r="DA47" s="986"/>
      <c r="DB47" s="984"/>
      <c r="DC47" s="985"/>
      <c r="DD47" s="985"/>
      <c r="DE47" s="985"/>
      <c r="DF47" s="986"/>
      <c r="DG47" s="984"/>
      <c r="DH47" s="985"/>
      <c r="DI47" s="985"/>
      <c r="DJ47" s="985"/>
      <c r="DK47" s="986"/>
      <c r="DL47" s="984"/>
      <c r="DM47" s="985"/>
      <c r="DN47" s="985"/>
      <c r="DO47" s="985"/>
      <c r="DP47" s="986"/>
      <c r="DQ47" s="984"/>
      <c r="DR47" s="985"/>
      <c r="DS47" s="985"/>
      <c r="DT47" s="985"/>
      <c r="DU47" s="986"/>
      <c r="DV47" s="987"/>
      <c r="DW47" s="988"/>
      <c r="DX47" s="988"/>
      <c r="DY47" s="988"/>
      <c r="DZ47" s="989"/>
      <c r="EA47" s="234"/>
    </row>
    <row r="48" spans="1:131" s="235" customFormat="1" ht="26.25" customHeight="1" x14ac:dyDescent="0.2">
      <c r="A48" s="249">
        <v>21</v>
      </c>
      <c r="B48" s="1038"/>
      <c r="C48" s="1039"/>
      <c r="D48" s="1039"/>
      <c r="E48" s="1039"/>
      <c r="F48" s="1039"/>
      <c r="G48" s="1039"/>
      <c r="H48" s="1039"/>
      <c r="I48" s="1039"/>
      <c r="J48" s="1039"/>
      <c r="K48" s="1039"/>
      <c r="L48" s="1039"/>
      <c r="M48" s="1039"/>
      <c r="N48" s="1039"/>
      <c r="O48" s="1039"/>
      <c r="P48" s="1040"/>
      <c r="Q48" s="1045"/>
      <c r="R48" s="1042"/>
      <c r="S48" s="1042"/>
      <c r="T48" s="1042"/>
      <c r="U48" s="1042"/>
      <c r="V48" s="1042"/>
      <c r="W48" s="1042"/>
      <c r="X48" s="1042"/>
      <c r="Y48" s="1042"/>
      <c r="Z48" s="1042"/>
      <c r="AA48" s="1042"/>
      <c r="AB48" s="1042"/>
      <c r="AC48" s="1042"/>
      <c r="AD48" s="1042"/>
      <c r="AE48" s="1046"/>
      <c r="AF48" s="1041"/>
      <c r="AG48" s="1042"/>
      <c r="AH48" s="1042"/>
      <c r="AI48" s="1042"/>
      <c r="AJ48" s="1043"/>
      <c r="AK48" s="975"/>
      <c r="AL48" s="966"/>
      <c r="AM48" s="966"/>
      <c r="AN48" s="966"/>
      <c r="AO48" s="966"/>
      <c r="AP48" s="966"/>
      <c r="AQ48" s="966"/>
      <c r="AR48" s="966"/>
      <c r="AS48" s="966"/>
      <c r="AT48" s="966"/>
      <c r="AU48" s="966"/>
      <c r="AV48" s="966"/>
      <c r="AW48" s="966"/>
      <c r="AX48" s="966"/>
      <c r="AY48" s="966"/>
      <c r="AZ48" s="1044"/>
      <c r="BA48" s="1044"/>
      <c r="BB48" s="1044"/>
      <c r="BC48" s="1044"/>
      <c r="BD48" s="1044"/>
      <c r="BE48" s="1036"/>
      <c r="BF48" s="1036"/>
      <c r="BG48" s="1036"/>
      <c r="BH48" s="1036"/>
      <c r="BI48" s="1037"/>
      <c r="BJ48" s="240"/>
      <c r="BK48" s="240"/>
      <c r="BL48" s="240"/>
      <c r="BM48" s="240"/>
      <c r="BN48" s="240"/>
      <c r="BO48" s="253"/>
      <c r="BP48" s="253"/>
      <c r="BQ48" s="250">
        <v>42</v>
      </c>
      <c r="BR48" s="251"/>
      <c r="BS48" s="1009"/>
      <c r="BT48" s="1010"/>
      <c r="BU48" s="1010"/>
      <c r="BV48" s="1010"/>
      <c r="BW48" s="1010"/>
      <c r="BX48" s="1010"/>
      <c r="BY48" s="1010"/>
      <c r="BZ48" s="1010"/>
      <c r="CA48" s="1010"/>
      <c r="CB48" s="1010"/>
      <c r="CC48" s="1010"/>
      <c r="CD48" s="1010"/>
      <c r="CE48" s="1010"/>
      <c r="CF48" s="1010"/>
      <c r="CG48" s="1011"/>
      <c r="CH48" s="984"/>
      <c r="CI48" s="985"/>
      <c r="CJ48" s="985"/>
      <c r="CK48" s="985"/>
      <c r="CL48" s="986"/>
      <c r="CM48" s="984"/>
      <c r="CN48" s="985"/>
      <c r="CO48" s="985"/>
      <c r="CP48" s="985"/>
      <c r="CQ48" s="986"/>
      <c r="CR48" s="984"/>
      <c r="CS48" s="985"/>
      <c r="CT48" s="985"/>
      <c r="CU48" s="985"/>
      <c r="CV48" s="986"/>
      <c r="CW48" s="984"/>
      <c r="CX48" s="985"/>
      <c r="CY48" s="985"/>
      <c r="CZ48" s="985"/>
      <c r="DA48" s="986"/>
      <c r="DB48" s="984"/>
      <c r="DC48" s="985"/>
      <c r="DD48" s="985"/>
      <c r="DE48" s="985"/>
      <c r="DF48" s="986"/>
      <c r="DG48" s="984"/>
      <c r="DH48" s="985"/>
      <c r="DI48" s="985"/>
      <c r="DJ48" s="985"/>
      <c r="DK48" s="986"/>
      <c r="DL48" s="984"/>
      <c r="DM48" s="985"/>
      <c r="DN48" s="985"/>
      <c r="DO48" s="985"/>
      <c r="DP48" s="986"/>
      <c r="DQ48" s="984"/>
      <c r="DR48" s="985"/>
      <c r="DS48" s="985"/>
      <c r="DT48" s="985"/>
      <c r="DU48" s="986"/>
      <c r="DV48" s="987"/>
      <c r="DW48" s="988"/>
      <c r="DX48" s="988"/>
      <c r="DY48" s="988"/>
      <c r="DZ48" s="989"/>
      <c r="EA48" s="234"/>
    </row>
    <row r="49" spans="1:131" s="235" customFormat="1" ht="26.25" customHeight="1" x14ac:dyDescent="0.2">
      <c r="A49" s="249">
        <v>22</v>
      </c>
      <c r="B49" s="1038"/>
      <c r="C49" s="1039"/>
      <c r="D49" s="1039"/>
      <c r="E49" s="1039"/>
      <c r="F49" s="1039"/>
      <c r="G49" s="1039"/>
      <c r="H49" s="1039"/>
      <c r="I49" s="1039"/>
      <c r="J49" s="1039"/>
      <c r="K49" s="1039"/>
      <c r="L49" s="1039"/>
      <c r="M49" s="1039"/>
      <c r="N49" s="1039"/>
      <c r="O49" s="1039"/>
      <c r="P49" s="1040"/>
      <c r="Q49" s="1045"/>
      <c r="R49" s="1042"/>
      <c r="S49" s="1042"/>
      <c r="T49" s="1042"/>
      <c r="U49" s="1042"/>
      <c r="V49" s="1042"/>
      <c r="W49" s="1042"/>
      <c r="X49" s="1042"/>
      <c r="Y49" s="1042"/>
      <c r="Z49" s="1042"/>
      <c r="AA49" s="1042"/>
      <c r="AB49" s="1042"/>
      <c r="AC49" s="1042"/>
      <c r="AD49" s="1042"/>
      <c r="AE49" s="1046"/>
      <c r="AF49" s="1041"/>
      <c r="AG49" s="1042"/>
      <c r="AH49" s="1042"/>
      <c r="AI49" s="1042"/>
      <c r="AJ49" s="1043"/>
      <c r="AK49" s="975"/>
      <c r="AL49" s="966"/>
      <c r="AM49" s="966"/>
      <c r="AN49" s="966"/>
      <c r="AO49" s="966"/>
      <c r="AP49" s="966"/>
      <c r="AQ49" s="966"/>
      <c r="AR49" s="966"/>
      <c r="AS49" s="966"/>
      <c r="AT49" s="966"/>
      <c r="AU49" s="966"/>
      <c r="AV49" s="966"/>
      <c r="AW49" s="966"/>
      <c r="AX49" s="966"/>
      <c r="AY49" s="966"/>
      <c r="AZ49" s="1044"/>
      <c r="BA49" s="1044"/>
      <c r="BB49" s="1044"/>
      <c r="BC49" s="1044"/>
      <c r="BD49" s="1044"/>
      <c r="BE49" s="1036"/>
      <c r="BF49" s="1036"/>
      <c r="BG49" s="1036"/>
      <c r="BH49" s="1036"/>
      <c r="BI49" s="1037"/>
      <c r="BJ49" s="240"/>
      <c r="BK49" s="240"/>
      <c r="BL49" s="240"/>
      <c r="BM49" s="240"/>
      <c r="BN49" s="240"/>
      <c r="BO49" s="253"/>
      <c r="BP49" s="253"/>
      <c r="BQ49" s="250">
        <v>43</v>
      </c>
      <c r="BR49" s="251"/>
      <c r="BS49" s="1009"/>
      <c r="BT49" s="1010"/>
      <c r="BU49" s="1010"/>
      <c r="BV49" s="1010"/>
      <c r="BW49" s="1010"/>
      <c r="BX49" s="1010"/>
      <c r="BY49" s="1010"/>
      <c r="BZ49" s="1010"/>
      <c r="CA49" s="1010"/>
      <c r="CB49" s="1010"/>
      <c r="CC49" s="1010"/>
      <c r="CD49" s="1010"/>
      <c r="CE49" s="1010"/>
      <c r="CF49" s="1010"/>
      <c r="CG49" s="1011"/>
      <c r="CH49" s="984"/>
      <c r="CI49" s="985"/>
      <c r="CJ49" s="985"/>
      <c r="CK49" s="985"/>
      <c r="CL49" s="986"/>
      <c r="CM49" s="984"/>
      <c r="CN49" s="985"/>
      <c r="CO49" s="985"/>
      <c r="CP49" s="985"/>
      <c r="CQ49" s="986"/>
      <c r="CR49" s="984"/>
      <c r="CS49" s="985"/>
      <c r="CT49" s="985"/>
      <c r="CU49" s="985"/>
      <c r="CV49" s="986"/>
      <c r="CW49" s="984"/>
      <c r="CX49" s="985"/>
      <c r="CY49" s="985"/>
      <c r="CZ49" s="985"/>
      <c r="DA49" s="986"/>
      <c r="DB49" s="984"/>
      <c r="DC49" s="985"/>
      <c r="DD49" s="985"/>
      <c r="DE49" s="985"/>
      <c r="DF49" s="986"/>
      <c r="DG49" s="984"/>
      <c r="DH49" s="985"/>
      <c r="DI49" s="985"/>
      <c r="DJ49" s="985"/>
      <c r="DK49" s="986"/>
      <c r="DL49" s="984"/>
      <c r="DM49" s="985"/>
      <c r="DN49" s="985"/>
      <c r="DO49" s="985"/>
      <c r="DP49" s="986"/>
      <c r="DQ49" s="984"/>
      <c r="DR49" s="985"/>
      <c r="DS49" s="985"/>
      <c r="DT49" s="985"/>
      <c r="DU49" s="986"/>
      <c r="DV49" s="987"/>
      <c r="DW49" s="988"/>
      <c r="DX49" s="988"/>
      <c r="DY49" s="988"/>
      <c r="DZ49" s="989"/>
      <c r="EA49" s="234"/>
    </row>
    <row r="50" spans="1:131" s="235" customFormat="1" ht="26.25" customHeight="1" x14ac:dyDescent="0.2">
      <c r="A50" s="249">
        <v>23</v>
      </c>
      <c r="B50" s="1038"/>
      <c r="C50" s="1039"/>
      <c r="D50" s="1039"/>
      <c r="E50" s="1039"/>
      <c r="F50" s="1039"/>
      <c r="G50" s="1039"/>
      <c r="H50" s="1039"/>
      <c r="I50" s="1039"/>
      <c r="J50" s="1039"/>
      <c r="K50" s="1039"/>
      <c r="L50" s="1039"/>
      <c r="M50" s="1039"/>
      <c r="N50" s="1039"/>
      <c r="O50" s="1039"/>
      <c r="P50" s="1040"/>
      <c r="Q50" s="1034"/>
      <c r="R50" s="1015"/>
      <c r="S50" s="1015"/>
      <c r="T50" s="1015"/>
      <c r="U50" s="1015"/>
      <c r="V50" s="1015"/>
      <c r="W50" s="1015"/>
      <c r="X50" s="1015"/>
      <c r="Y50" s="1015"/>
      <c r="Z50" s="1015"/>
      <c r="AA50" s="1015"/>
      <c r="AB50" s="1015"/>
      <c r="AC50" s="1015"/>
      <c r="AD50" s="1015"/>
      <c r="AE50" s="1035"/>
      <c r="AF50" s="1041"/>
      <c r="AG50" s="1042"/>
      <c r="AH50" s="1042"/>
      <c r="AI50" s="1042"/>
      <c r="AJ50" s="1043"/>
      <c r="AK50" s="1017"/>
      <c r="AL50" s="1015"/>
      <c r="AM50" s="1015"/>
      <c r="AN50" s="1015"/>
      <c r="AO50" s="1015"/>
      <c r="AP50" s="1015"/>
      <c r="AQ50" s="1015"/>
      <c r="AR50" s="1015"/>
      <c r="AS50" s="1015"/>
      <c r="AT50" s="1015"/>
      <c r="AU50" s="1015"/>
      <c r="AV50" s="1015"/>
      <c r="AW50" s="1015"/>
      <c r="AX50" s="1015"/>
      <c r="AY50" s="1015"/>
      <c r="AZ50" s="1018"/>
      <c r="BA50" s="1018"/>
      <c r="BB50" s="1018"/>
      <c r="BC50" s="1018"/>
      <c r="BD50" s="1018"/>
      <c r="BE50" s="1036"/>
      <c r="BF50" s="1036"/>
      <c r="BG50" s="1036"/>
      <c r="BH50" s="1036"/>
      <c r="BI50" s="1037"/>
      <c r="BJ50" s="240"/>
      <c r="BK50" s="240"/>
      <c r="BL50" s="240"/>
      <c r="BM50" s="240"/>
      <c r="BN50" s="240"/>
      <c r="BO50" s="253"/>
      <c r="BP50" s="253"/>
      <c r="BQ50" s="250">
        <v>44</v>
      </c>
      <c r="BR50" s="251"/>
      <c r="BS50" s="1009"/>
      <c r="BT50" s="1010"/>
      <c r="BU50" s="1010"/>
      <c r="BV50" s="1010"/>
      <c r="BW50" s="1010"/>
      <c r="BX50" s="1010"/>
      <c r="BY50" s="1010"/>
      <c r="BZ50" s="1010"/>
      <c r="CA50" s="1010"/>
      <c r="CB50" s="1010"/>
      <c r="CC50" s="1010"/>
      <c r="CD50" s="1010"/>
      <c r="CE50" s="1010"/>
      <c r="CF50" s="1010"/>
      <c r="CG50" s="1011"/>
      <c r="CH50" s="984"/>
      <c r="CI50" s="985"/>
      <c r="CJ50" s="985"/>
      <c r="CK50" s="985"/>
      <c r="CL50" s="986"/>
      <c r="CM50" s="984"/>
      <c r="CN50" s="985"/>
      <c r="CO50" s="985"/>
      <c r="CP50" s="985"/>
      <c r="CQ50" s="986"/>
      <c r="CR50" s="984"/>
      <c r="CS50" s="985"/>
      <c r="CT50" s="985"/>
      <c r="CU50" s="985"/>
      <c r="CV50" s="986"/>
      <c r="CW50" s="984"/>
      <c r="CX50" s="985"/>
      <c r="CY50" s="985"/>
      <c r="CZ50" s="985"/>
      <c r="DA50" s="986"/>
      <c r="DB50" s="984"/>
      <c r="DC50" s="985"/>
      <c r="DD50" s="985"/>
      <c r="DE50" s="985"/>
      <c r="DF50" s="986"/>
      <c r="DG50" s="984"/>
      <c r="DH50" s="985"/>
      <c r="DI50" s="985"/>
      <c r="DJ50" s="985"/>
      <c r="DK50" s="986"/>
      <c r="DL50" s="984"/>
      <c r="DM50" s="985"/>
      <c r="DN50" s="985"/>
      <c r="DO50" s="985"/>
      <c r="DP50" s="986"/>
      <c r="DQ50" s="984"/>
      <c r="DR50" s="985"/>
      <c r="DS50" s="985"/>
      <c r="DT50" s="985"/>
      <c r="DU50" s="986"/>
      <c r="DV50" s="987"/>
      <c r="DW50" s="988"/>
      <c r="DX50" s="988"/>
      <c r="DY50" s="988"/>
      <c r="DZ50" s="989"/>
      <c r="EA50" s="234"/>
    </row>
    <row r="51" spans="1:131" s="235" customFormat="1" ht="26.25" customHeight="1" x14ac:dyDescent="0.2">
      <c r="A51" s="249">
        <v>24</v>
      </c>
      <c r="B51" s="1038"/>
      <c r="C51" s="1039"/>
      <c r="D51" s="1039"/>
      <c r="E51" s="1039"/>
      <c r="F51" s="1039"/>
      <c r="G51" s="1039"/>
      <c r="H51" s="1039"/>
      <c r="I51" s="1039"/>
      <c r="J51" s="1039"/>
      <c r="K51" s="1039"/>
      <c r="L51" s="1039"/>
      <c r="M51" s="1039"/>
      <c r="N51" s="1039"/>
      <c r="O51" s="1039"/>
      <c r="P51" s="1040"/>
      <c r="Q51" s="1034"/>
      <c r="R51" s="1015"/>
      <c r="S51" s="1015"/>
      <c r="T51" s="1015"/>
      <c r="U51" s="1015"/>
      <c r="V51" s="1015"/>
      <c r="W51" s="1015"/>
      <c r="X51" s="1015"/>
      <c r="Y51" s="1015"/>
      <c r="Z51" s="1015"/>
      <c r="AA51" s="1015"/>
      <c r="AB51" s="1015"/>
      <c r="AC51" s="1015"/>
      <c r="AD51" s="1015"/>
      <c r="AE51" s="1035"/>
      <c r="AF51" s="1041"/>
      <c r="AG51" s="1042"/>
      <c r="AH51" s="1042"/>
      <c r="AI51" s="1042"/>
      <c r="AJ51" s="1043"/>
      <c r="AK51" s="1017"/>
      <c r="AL51" s="1015"/>
      <c r="AM51" s="1015"/>
      <c r="AN51" s="1015"/>
      <c r="AO51" s="1015"/>
      <c r="AP51" s="1015"/>
      <c r="AQ51" s="1015"/>
      <c r="AR51" s="1015"/>
      <c r="AS51" s="1015"/>
      <c r="AT51" s="1015"/>
      <c r="AU51" s="1015"/>
      <c r="AV51" s="1015"/>
      <c r="AW51" s="1015"/>
      <c r="AX51" s="1015"/>
      <c r="AY51" s="1015"/>
      <c r="AZ51" s="1018"/>
      <c r="BA51" s="1018"/>
      <c r="BB51" s="1018"/>
      <c r="BC51" s="1018"/>
      <c r="BD51" s="1018"/>
      <c r="BE51" s="1036"/>
      <c r="BF51" s="1036"/>
      <c r="BG51" s="1036"/>
      <c r="BH51" s="1036"/>
      <c r="BI51" s="1037"/>
      <c r="BJ51" s="240"/>
      <c r="BK51" s="240"/>
      <c r="BL51" s="240"/>
      <c r="BM51" s="240"/>
      <c r="BN51" s="240"/>
      <c r="BO51" s="253"/>
      <c r="BP51" s="253"/>
      <c r="BQ51" s="250">
        <v>45</v>
      </c>
      <c r="BR51" s="251"/>
      <c r="BS51" s="1009"/>
      <c r="BT51" s="1010"/>
      <c r="BU51" s="1010"/>
      <c r="BV51" s="1010"/>
      <c r="BW51" s="1010"/>
      <c r="BX51" s="1010"/>
      <c r="BY51" s="1010"/>
      <c r="BZ51" s="1010"/>
      <c r="CA51" s="1010"/>
      <c r="CB51" s="1010"/>
      <c r="CC51" s="1010"/>
      <c r="CD51" s="1010"/>
      <c r="CE51" s="1010"/>
      <c r="CF51" s="1010"/>
      <c r="CG51" s="1011"/>
      <c r="CH51" s="984"/>
      <c r="CI51" s="985"/>
      <c r="CJ51" s="985"/>
      <c r="CK51" s="985"/>
      <c r="CL51" s="986"/>
      <c r="CM51" s="984"/>
      <c r="CN51" s="985"/>
      <c r="CO51" s="985"/>
      <c r="CP51" s="985"/>
      <c r="CQ51" s="986"/>
      <c r="CR51" s="984"/>
      <c r="CS51" s="985"/>
      <c r="CT51" s="985"/>
      <c r="CU51" s="985"/>
      <c r="CV51" s="986"/>
      <c r="CW51" s="984"/>
      <c r="CX51" s="985"/>
      <c r="CY51" s="985"/>
      <c r="CZ51" s="985"/>
      <c r="DA51" s="986"/>
      <c r="DB51" s="984"/>
      <c r="DC51" s="985"/>
      <c r="DD51" s="985"/>
      <c r="DE51" s="985"/>
      <c r="DF51" s="986"/>
      <c r="DG51" s="984"/>
      <c r="DH51" s="985"/>
      <c r="DI51" s="985"/>
      <c r="DJ51" s="985"/>
      <c r="DK51" s="986"/>
      <c r="DL51" s="984"/>
      <c r="DM51" s="985"/>
      <c r="DN51" s="985"/>
      <c r="DO51" s="985"/>
      <c r="DP51" s="986"/>
      <c r="DQ51" s="984"/>
      <c r="DR51" s="985"/>
      <c r="DS51" s="985"/>
      <c r="DT51" s="985"/>
      <c r="DU51" s="986"/>
      <c r="DV51" s="987"/>
      <c r="DW51" s="988"/>
      <c r="DX51" s="988"/>
      <c r="DY51" s="988"/>
      <c r="DZ51" s="989"/>
      <c r="EA51" s="234"/>
    </row>
    <row r="52" spans="1:131" s="235" customFormat="1" ht="26.25" customHeight="1" x14ac:dyDescent="0.2">
      <c r="A52" s="249">
        <v>25</v>
      </c>
      <c r="B52" s="1038"/>
      <c r="C52" s="1039"/>
      <c r="D52" s="1039"/>
      <c r="E52" s="1039"/>
      <c r="F52" s="1039"/>
      <c r="G52" s="1039"/>
      <c r="H52" s="1039"/>
      <c r="I52" s="1039"/>
      <c r="J52" s="1039"/>
      <c r="K52" s="1039"/>
      <c r="L52" s="1039"/>
      <c r="M52" s="1039"/>
      <c r="N52" s="1039"/>
      <c r="O52" s="1039"/>
      <c r="P52" s="1040"/>
      <c r="Q52" s="1034"/>
      <c r="R52" s="1015"/>
      <c r="S52" s="1015"/>
      <c r="T52" s="1015"/>
      <c r="U52" s="1015"/>
      <c r="V52" s="1015"/>
      <c r="W52" s="1015"/>
      <c r="X52" s="1015"/>
      <c r="Y52" s="1015"/>
      <c r="Z52" s="1015"/>
      <c r="AA52" s="1015"/>
      <c r="AB52" s="1015"/>
      <c r="AC52" s="1015"/>
      <c r="AD52" s="1015"/>
      <c r="AE52" s="1035"/>
      <c r="AF52" s="1041"/>
      <c r="AG52" s="1042"/>
      <c r="AH52" s="1042"/>
      <c r="AI52" s="1042"/>
      <c r="AJ52" s="1043"/>
      <c r="AK52" s="1017"/>
      <c r="AL52" s="1015"/>
      <c r="AM52" s="1015"/>
      <c r="AN52" s="1015"/>
      <c r="AO52" s="1015"/>
      <c r="AP52" s="1015"/>
      <c r="AQ52" s="1015"/>
      <c r="AR52" s="1015"/>
      <c r="AS52" s="1015"/>
      <c r="AT52" s="1015"/>
      <c r="AU52" s="1015"/>
      <c r="AV52" s="1015"/>
      <c r="AW52" s="1015"/>
      <c r="AX52" s="1015"/>
      <c r="AY52" s="1015"/>
      <c r="AZ52" s="1018"/>
      <c r="BA52" s="1018"/>
      <c r="BB52" s="1018"/>
      <c r="BC52" s="1018"/>
      <c r="BD52" s="1018"/>
      <c r="BE52" s="1036"/>
      <c r="BF52" s="1036"/>
      <c r="BG52" s="1036"/>
      <c r="BH52" s="1036"/>
      <c r="BI52" s="1037"/>
      <c r="BJ52" s="240"/>
      <c r="BK52" s="240"/>
      <c r="BL52" s="240"/>
      <c r="BM52" s="240"/>
      <c r="BN52" s="240"/>
      <c r="BO52" s="253"/>
      <c r="BP52" s="253"/>
      <c r="BQ52" s="250">
        <v>46</v>
      </c>
      <c r="BR52" s="251"/>
      <c r="BS52" s="1009"/>
      <c r="BT52" s="1010"/>
      <c r="BU52" s="1010"/>
      <c r="BV52" s="1010"/>
      <c r="BW52" s="1010"/>
      <c r="BX52" s="1010"/>
      <c r="BY52" s="1010"/>
      <c r="BZ52" s="1010"/>
      <c r="CA52" s="1010"/>
      <c r="CB52" s="1010"/>
      <c r="CC52" s="1010"/>
      <c r="CD52" s="1010"/>
      <c r="CE52" s="1010"/>
      <c r="CF52" s="1010"/>
      <c r="CG52" s="1011"/>
      <c r="CH52" s="984"/>
      <c r="CI52" s="985"/>
      <c r="CJ52" s="985"/>
      <c r="CK52" s="985"/>
      <c r="CL52" s="986"/>
      <c r="CM52" s="984"/>
      <c r="CN52" s="985"/>
      <c r="CO52" s="985"/>
      <c r="CP52" s="985"/>
      <c r="CQ52" s="986"/>
      <c r="CR52" s="984"/>
      <c r="CS52" s="985"/>
      <c r="CT52" s="985"/>
      <c r="CU52" s="985"/>
      <c r="CV52" s="986"/>
      <c r="CW52" s="984"/>
      <c r="CX52" s="985"/>
      <c r="CY52" s="985"/>
      <c r="CZ52" s="985"/>
      <c r="DA52" s="986"/>
      <c r="DB52" s="984"/>
      <c r="DC52" s="985"/>
      <c r="DD52" s="985"/>
      <c r="DE52" s="985"/>
      <c r="DF52" s="986"/>
      <c r="DG52" s="984"/>
      <c r="DH52" s="985"/>
      <c r="DI52" s="985"/>
      <c r="DJ52" s="985"/>
      <c r="DK52" s="986"/>
      <c r="DL52" s="984"/>
      <c r="DM52" s="985"/>
      <c r="DN52" s="985"/>
      <c r="DO52" s="985"/>
      <c r="DP52" s="986"/>
      <c r="DQ52" s="984"/>
      <c r="DR52" s="985"/>
      <c r="DS52" s="985"/>
      <c r="DT52" s="985"/>
      <c r="DU52" s="986"/>
      <c r="DV52" s="987"/>
      <c r="DW52" s="988"/>
      <c r="DX52" s="988"/>
      <c r="DY52" s="988"/>
      <c r="DZ52" s="989"/>
      <c r="EA52" s="234"/>
    </row>
    <row r="53" spans="1:131" s="235" customFormat="1" ht="26.25" customHeight="1" x14ac:dyDescent="0.2">
      <c r="A53" s="249">
        <v>26</v>
      </c>
      <c r="B53" s="1038"/>
      <c r="C53" s="1039"/>
      <c r="D53" s="1039"/>
      <c r="E53" s="1039"/>
      <c r="F53" s="1039"/>
      <c r="G53" s="1039"/>
      <c r="H53" s="1039"/>
      <c r="I53" s="1039"/>
      <c r="J53" s="1039"/>
      <c r="K53" s="1039"/>
      <c r="L53" s="1039"/>
      <c r="M53" s="1039"/>
      <c r="N53" s="1039"/>
      <c r="O53" s="1039"/>
      <c r="P53" s="1040"/>
      <c r="Q53" s="1034"/>
      <c r="R53" s="1015"/>
      <c r="S53" s="1015"/>
      <c r="T53" s="1015"/>
      <c r="U53" s="1015"/>
      <c r="V53" s="1015"/>
      <c r="W53" s="1015"/>
      <c r="X53" s="1015"/>
      <c r="Y53" s="1015"/>
      <c r="Z53" s="1015"/>
      <c r="AA53" s="1015"/>
      <c r="AB53" s="1015"/>
      <c r="AC53" s="1015"/>
      <c r="AD53" s="1015"/>
      <c r="AE53" s="1035"/>
      <c r="AF53" s="1041"/>
      <c r="AG53" s="1042"/>
      <c r="AH53" s="1042"/>
      <c r="AI53" s="1042"/>
      <c r="AJ53" s="1043"/>
      <c r="AK53" s="1017"/>
      <c r="AL53" s="1015"/>
      <c r="AM53" s="1015"/>
      <c r="AN53" s="1015"/>
      <c r="AO53" s="1015"/>
      <c r="AP53" s="1015"/>
      <c r="AQ53" s="1015"/>
      <c r="AR53" s="1015"/>
      <c r="AS53" s="1015"/>
      <c r="AT53" s="1015"/>
      <c r="AU53" s="1015"/>
      <c r="AV53" s="1015"/>
      <c r="AW53" s="1015"/>
      <c r="AX53" s="1015"/>
      <c r="AY53" s="1015"/>
      <c r="AZ53" s="1018"/>
      <c r="BA53" s="1018"/>
      <c r="BB53" s="1018"/>
      <c r="BC53" s="1018"/>
      <c r="BD53" s="1018"/>
      <c r="BE53" s="1036"/>
      <c r="BF53" s="1036"/>
      <c r="BG53" s="1036"/>
      <c r="BH53" s="1036"/>
      <c r="BI53" s="1037"/>
      <c r="BJ53" s="240"/>
      <c r="BK53" s="240"/>
      <c r="BL53" s="240"/>
      <c r="BM53" s="240"/>
      <c r="BN53" s="240"/>
      <c r="BO53" s="253"/>
      <c r="BP53" s="253"/>
      <c r="BQ53" s="250">
        <v>47</v>
      </c>
      <c r="BR53" s="251"/>
      <c r="BS53" s="1009"/>
      <c r="BT53" s="1010"/>
      <c r="BU53" s="1010"/>
      <c r="BV53" s="1010"/>
      <c r="BW53" s="1010"/>
      <c r="BX53" s="1010"/>
      <c r="BY53" s="1010"/>
      <c r="BZ53" s="1010"/>
      <c r="CA53" s="1010"/>
      <c r="CB53" s="1010"/>
      <c r="CC53" s="1010"/>
      <c r="CD53" s="1010"/>
      <c r="CE53" s="1010"/>
      <c r="CF53" s="1010"/>
      <c r="CG53" s="1011"/>
      <c r="CH53" s="984"/>
      <c r="CI53" s="985"/>
      <c r="CJ53" s="985"/>
      <c r="CK53" s="985"/>
      <c r="CL53" s="986"/>
      <c r="CM53" s="984"/>
      <c r="CN53" s="985"/>
      <c r="CO53" s="985"/>
      <c r="CP53" s="985"/>
      <c r="CQ53" s="986"/>
      <c r="CR53" s="984"/>
      <c r="CS53" s="985"/>
      <c r="CT53" s="985"/>
      <c r="CU53" s="985"/>
      <c r="CV53" s="986"/>
      <c r="CW53" s="984"/>
      <c r="CX53" s="985"/>
      <c r="CY53" s="985"/>
      <c r="CZ53" s="985"/>
      <c r="DA53" s="986"/>
      <c r="DB53" s="984"/>
      <c r="DC53" s="985"/>
      <c r="DD53" s="985"/>
      <c r="DE53" s="985"/>
      <c r="DF53" s="986"/>
      <c r="DG53" s="984"/>
      <c r="DH53" s="985"/>
      <c r="DI53" s="985"/>
      <c r="DJ53" s="985"/>
      <c r="DK53" s="986"/>
      <c r="DL53" s="984"/>
      <c r="DM53" s="985"/>
      <c r="DN53" s="985"/>
      <c r="DO53" s="985"/>
      <c r="DP53" s="986"/>
      <c r="DQ53" s="984"/>
      <c r="DR53" s="985"/>
      <c r="DS53" s="985"/>
      <c r="DT53" s="985"/>
      <c r="DU53" s="986"/>
      <c r="DV53" s="987"/>
      <c r="DW53" s="988"/>
      <c r="DX53" s="988"/>
      <c r="DY53" s="988"/>
      <c r="DZ53" s="989"/>
      <c r="EA53" s="234"/>
    </row>
    <row r="54" spans="1:131" s="235" customFormat="1" ht="26.25" customHeight="1" x14ac:dyDescent="0.2">
      <c r="A54" s="249">
        <v>27</v>
      </c>
      <c r="B54" s="1038"/>
      <c r="C54" s="1039"/>
      <c r="D54" s="1039"/>
      <c r="E54" s="1039"/>
      <c r="F54" s="1039"/>
      <c r="G54" s="1039"/>
      <c r="H54" s="1039"/>
      <c r="I54" s="1039"/>
      <c r="J54" s="1039"/>
      <c r="K54" s="1039"/>
      <c r="L54" s="1039"/>
      <c r="M54" s="1039"/>
      <c r="N54" s="1039"/>
      <c r="O54" s="1039"/>
      <c r="P54" s="1040"/>
      <c r="Q54" s="1034"/>
      <c r="R54" s="1015"/>
      <c r="S54" s="1015"/>
      <c r="T54" s="1015"/>
      <c r="U54" s="1015"/>
      <c r="V54" s="1015"/>
      <c r="W54" s="1015"/>
      <c r="X54" s="1015"/>
      <c r="Y54" s="1015"/>
      <c r="Z54" s="1015"/>
      <c r="AA54" s="1015"/>
      <c r="AB54" s="1015"/>
      <c r="AC54" s="1015"/>
      <c r="AD54" s="1015"/>
      <c r="AE54" s="1035"/>
      <c r="AF54" s="1041"/>
      <c r="AG54" s="1042"/>
      <c r="AH54" s="1042"/>
      <c r="AI54" s="1042"/>
      <c r="AJ54" s="1043"/>
      <c r="AK54" s="1017"/>
      <c r="AL54" s="1015"/>
      <c r="AM54" s="1015"/>
      <c r="AN54" s="1015"/>
      <c r="AO54" s="1015"/>
      <c r="AP54" s="1015"/>
      <c r="AQ54" s="1015"/>
      <c r="AR54" s="1015"/>
      <c r="AS54" s="1015"/>
      <c r="AT54" s="1015"/>
      <c r="AU54" s="1015"/>
      <c r="AV54" s="1015"/>
      <c r="AW54" s="1015"/>
      <c r="AX54" s="1015"/>
      <c r="AY54" s="1015"/>
      <c r="AZ54" s="1018"/>
      <c r="BA54" s="1018"/>
      <c r="BB54" s="1018"/>
      <c r="BC54" s="1018"/>
      <c r="BD54" s="1018"/>
      <c r="BE54" s="1036"/>
      <c r="BF54" s="1036"/>
      <c r="BG54" s="1036"/>
      <c r="BH54" s="1036"/>
      <c r="BI54" s="1037"/>
      <c r="BJ54" s="240"/>
      <c r="BK54" s="240"/>
      <c r="BL54" s="240"/>
      <c r="BM54" s="240"/>
      <c r="BN54" s="240"/>
      <c r="BO54" s="253"/>
      <c r="BP54" s="253"/>
      <c r="BQ54" s="250">
        <v>48</v>
      </c>
      <c r="BR54" s="251"/>
      <c r="BS54" s="1009"/>
      <c r="BT54" s="1010"/>
      <c r="BU54" s="1010"/>
      <c r="BV54" s="1010"/>
      <c r="BW54" s="1010"/>
      <c r="BX54" s="1010"/>
      <c r="BY54" s="1010"/>
      <c r="BZ54" s="1010"/>
      <c r="CA54" s="1010"/>
      <c r="CB54" s="1010"/>
      <c r="CC54" s="1010"/>
      <c r="CD54" s="1010"/>
      <c r="CE54" s="1010"/>
      <c r="CF54" s="1010"/>
      <c r="CG54" s="1011"/>
      <c r="CH54" s="984"/>
      <c r="CI54" s="985"/>
      <c r="CJ54" s="985"/>
      <c r="CK54" s="985"/>
      <c r="CL54" s="986"/>
      <c r="CM54" s="984"/>
      <c r="CN54" s="985"/>
      <c r="CO54" s="985"/>
      <c r="CP54" s="985"/>
      <c r="CQ54" s="986"/>
      <c r="CR54" s="984"/>
      <c r="CS54" s="985"/>
      <c r="CT54" s="985"/>
      <c r="CU54" s="985"/>
      <c r="CV54" s="986"/>
      <c r="CW54" s="984"/>
      <c r="CX54" s="985"/>
      <c r="CY54" s="985"/>
      <c r="CZ54" s="985"/>
      <c r="DA54" s="986"/>
      <c r="DB54" s="984"/>
      <c r="DC54" s="985"/>
      <c r="DD54" s="985"/>
      <c r="DE54" s="985"/>
      <c r="DF54" s="986"/>
      <c r="DG54" s="984"/>
      <c r="DH54" s="985"/>
      <c r="DI54" s="985"/>
      <c r="DJ54" s="985"/>
      <c r="DK54" s="986"/>
      <c r="DL54" s="984"/>
      <c r="DM54" s="985"/>
      <c r="DN54" s="985"/>
      <c r="DO54" s="985"/>
      <c r="DP54" s="986"/>
      <c r="DQ54" s="984"/>
      <c r="DR54" s="985"/>
      <c r="DS54" s="985"/>
      <c r="DT54" s="985"/>
      <c r="DU54" s="986"/>
      <c r="DV54" s="987"/>
      <c r="DW54" s="988"/>
      <c r="DX54" s="988"/>
      <c r="DY54" s="988"/>
      <c r="DZ54" s="989"/>
      <c r="EA54" s="234"/>
    </row>
    <row r="55" spans="1:131" s="235" customFormat="1" ht="26.25" customHeight="1" x14ac:dyDescent="0.2">
      <c r="A55" s="249">
        <v>28</v>
      </c>
      <c r="B55" s="1038"/>
      <c r="C55" s="1039"/>
      <c r="D55" s="1039"/>
      <c r="E55" s="1039"/>
      <c r="F55" s="1039"/>
      <c r="G55" s="1039"/>
      <c r="H55" s="1039"/>
      <c r="I55" s="1039"/>
      <c r="J55" s="1039"/>
      <c r="K55" s="1039"/>
      <c r="L55" s="1039"/>
      <c r="M55" s="1039"/>
      <c r="N55" s="1039"/>
      <c r="O55" s="1039"/>
      <c r="P55" s="1040"/>
      <c r="Q55" s="1034"/>
      <c r="R55" s="1015"/>
      <c r="S55" s="1015"/>
      <c r="T55" s="1015"/>
      <c r="U55" s="1015"/>
      <c r="V55" s="1015"/>
      <c r="W55" s="1015"/>
      <c r="X55" s="1015"/>
      <c r="Y55" s="1015"/>
      <c r="Z55" s="1015"/>
      <c r="AA55" s="1015"/>
      <c r="AB55" s="1015"/>
      <c r="AC55" s="1015"/>
      <c r="AD55" s="1015"/>
      <c r="AE55" s="1035"/>
      <c r="AF55" s="1041"/>
      <c r="AG55" s="1042"/>
      <c r="AH55" s="1042"/>
      <c r="AI55" s="1042"/>
      <c r="AJ55" s="1043"/>
      <c r="AK55" s="1017"/>
      <c r="AL55" s="1015"/>
      <c r="AM55" s="1015"/>
      <c r="AN55" s="1015"/>
      <c r="AO55" s="1015"/>
      <c r="AP55" s="1015"/>
      <c r="AQ55" s="1015"/>
      <c r="AR55" s="1015"/>
      <c r="AS55" s="1015"/>
      <c r="AT55" s="1015"/>
      <c r="AU55" s="1015"/>
      <c r="AV55" s="1015"/>
      <c r="AW55" s="1015"/>
      <c r="AX55" s="1015"/>
      <c r="AY55" s="1015"/>
      <c r="AZ55" s="1018"/>
      <c r="BA55" s="1018"/>
      <c r="BB55" s="1018"/>
      <c r="BC55" s="1018"/>
      <c r="BD55" s="1018"/>
      <c r="BE55" s="1036"/>
      <c r="BF55" s="1036"/>
      <c r="BG55" s="1036"/>
      <c r="BH55" s="1036"/>
      <c r="BI55" s="1037"/>
      <c r="BJ55" s="240"/>
      <c r="BK55" s="240"/>
      <c r="BL55" s="240"/>
      <c r="BM55" s="240"/>
      <c r="BN55" s="240"/>
      <c r="BO55" s="253"/>
      <c r="BP55" s="253"/>
      <c r="BQ55" s="250">
        <v>49</v>
      </c>
      <c r="BR55" s="251"/>
      <c r="BS55" s="1009"/>
      <c r="BT55" s="1010"/>
      <c r="BU55" s="1010"/>
      <c r="BV55" s="1010"/>
      <c r="BW55" s="1010"/>
      <c r="BX55" s="1010"/>
      <c r="BY55" s="1010"/>
      <c r="BZ55" s="1010"/>
      <c r="CA55" s="1010"/>
      <c r="CB55" s="1010"/>
      <c r="CC55" s="1010"/>
      <c r="CD55" s="1010"/>
      <c r="CE55" s="1010"/>
      <c r="CF55" s="1010"/>
      <c r="CG55" s="1011"/>
      <c r="CH55" s="984"/>
      <c r="CI55" s="985"/>
      <c r="CJ55" s="985"/>
      <c r="CK55" s="985"/>
      <c r="CL55" s="986"/>
      <c r="CM55" s="984"/>
      <c r="CN55" s="985"/>
      <c r="CO55" s="985"/>
      <c r="CP55" s="985"/>
      <c r="CQ55" s="986"/>
      <c r="CR55" s="984"/>
      <c r="CS55" s="985"/>
      <c r="CT55" s="985"/>
      <c r="CU55" s="985"/>
      <c r="CV55" s="986"/>
      <c r="CW55" s="984"/>
      <c r="CX55" s="985"/>
      <c r="CY55" s="985"/>
      <c r="CZ55" s="985"/>
      <c r="DA55" s="986"/>
      <c r="DB55" s="984"/>
      <c r="DC55" s="985"/>
      <c r="DD55" s="985"/>
      <c r="DE55" s="985"/>
      <c r="DF55" s="986"/>
      <c r="DG55" s="984"/>
      <c r="DH55" s="985"/>
      <c r="DI55" s="985"/>
      <c r="DJ55" s="985"/>
      <c r="DK55" s="986"/>
      <c r="DL55" s="984"/>
      <c r="DM55" s="985"/>
      <c r="DN55" s="985"/>
      <c r="DO55" s="985"/>
      <c r="DP55" s="986"/>
      <c r="DQ55" s="984"/>
      <c r="DR55" s="985"/>
      <c r="DS55" s="985"/>
      <c r="DT55" s="985"/>
      <c r="DU55" s="986"/>
      <c r="DV55" s="987"/>
      <c r="DW55" s="988"/>
      <c r="DX55" s="988"/>
      <c r="DY55" s="988"/>
      <c r="DZ55" s="989"/>
      <c r="EA55" s="234"/>
    </row>
    <row r="56" spans="1:131" s="235" customFormat="1" ht="26.25" customHeight="1" x14ac:dyDescent="0.2">
      <c r="A56" s="249">
        <v>29</v>
      </c>
      <c r="B56" s="1038"/>
      <c r="C56" s="1039"/>
      <c r="D56" s="1039"/>
      <c r="E56" s="1039"/>
      <c r="F56" s="1039"/>
      <c r="G56" s="1039"/>
      <c r="H56" s="1039"/>
      <c r="I56" s="1039"/>
      <c r="J56" s="1039"/>
      <c r="K56" s="1039"/>
      <c r="L56" s="1039"/>
      <c r="M56" s="1039"/>
      <c r="N56" s="1039"/>
      <c r="O56" s="1039"/>
      <c r="P56" s="1040"/>
      <c r="Q56" s="1034"/>
      <c r="R56" s="1015"/>
      <c r="S56" s="1015"/>
      <c r="T56" s="1015"/>
      <c r="U56" s="1015"/>
      <c r="V56" s="1015"/>
      <c r="W56" s="1015"/>
      <c r="X56" s="1015"/>
      <c r="Y56" s="1015"/>
      <c r="Z56" s="1015"/>
      <c r="AA56" s="1015"/>
      <c r="AB56" s="1015"/>
      <c r="AC56" s="1015"/>
      <c r="AD56" s="1015"/>
      <c r="AE56" s="1035"/>
      <c r="AF56" s="1041"/>
      <c r="AG56" s="1042"/>
      <c r="AH56" s="1042"/>
      <c r="AI56" s="1042"/>
      <c r="AJ56" s="1043"/>
      <c r="AK56" s="1017"/>
      <c r="AL56" s="1015"/>
      <c r="AM56" s="1015"/>
      <c r="AN56" s="1015"/>
      <c r="AO56" s="1015"/>
      <c r="AP56" s="1015"/>
      <c r="AQ56" s="1015"/>
      <c r="AR56" s="1015"/>
      <c r="AS56" s="1015"/>
      <c r="AT56" s="1015"/>
      <c r="AU56" s="1015"/>
      <c r="AV56" s="1015"/>
      <c r="AW56" s="1015"/>
      <c r="AX56" s="1015"/>
      <c r="AY56" s="1015"/>
      <c r="AZ56" s="1018"/>
      <c r="BA56" s="1018"/>
      <c r="BB56" s="1018"/>
      <c r="BC56" s="1018"/>
      <c r="BD56" s="1018"/>
      <c r="BE56" s="1036"/>
      <c r="BF56" s="1036"/>
      <c r="BG56" s="1036"/>
      <c r="BH56" s="1036"/>
      <c r="BI56" s="1037"/>
      <c r="BJ56" s="240"/>
      <c r="BK56" s="240"/>
      <c r="BL56" s="240"/>
      <c r="BM56" s="240"/>
      <c r="BN56" s="240"/>
      <c r="BO56" s="253"/>
      <c r="BP56" s="253"/>
      <c r="BQ56" s="250">
        <v>50</v>
      </c>
      <c r="BR56" s="251"/>
      <c r="BS56" s="1009"/>
      <c r="BT56" s="1010"/>
      <c r="BU56" s="1010"/>
      <c r="BV56" s="1010"/>
      <c r="BW56" s="1010"/>
      <c r="BX56" s="1010"/>
      <c r="BY56" s="1010"/>
      <c r="BZ56" s="1010"/>
      <c r="CA56" s="1010"/>
      <c r="CB56" s="1010"/>
      <c r="CC56" s="1010"/>
      <c r="CD56" s="1010"/>
      <c r="CE56" s="1010"/>
      <c r="CF56" s="1010"/>
      <c r="CG56" s="1011"/>
      <c r="CH56" s="984"/>
      <c r="CI56" s="985"/>
      <c r="CJ56" s="985"/>
      <c r="CK56" s="985"/>
      <c r="CL56" s="986"/>
      <c r="CM56" s="984"/>
      <c r="CN56" s="985"/>
      <c r="CO56" s="985"/>
      <c r="CP56" s="985"/>
      <c r="CQ56" s="986"/>
      <c r="CR56" s="984"/>
      <c r="CS56" s="985"/>
      <c r="CT56" s="985"/>
      <c r="CU56" s="985"/>
      <c r="CV56" s="986"/>
      <c r="CW56" s="984"/>
      <c r="CX56" s="985"/>
      <c r="CY56" s="985"/>
      <c r="CZ56" s="985"/>
      <c r="DA56" s="986"/>
      <c r="DB56" s="984"/>
      <c r="DC56" s="985"/>
      <c r="DD56" s="985"/>
      <c r="DE56" s="985"/>
      <c r="DF56" s="986"/>
      <c r="DG56" s="984"/>
      <c r="DH56" s="985"/>
      <c r="DI56" s="985"/>
      <c r="DJ56" s="985"/>
      <c r="DK56" s="986"/>
      <c r="DL56" s="984"/>
      <c r="DM56" s="985"/>
      <c r="DN56" s="985"/>
      <c r="DO56" s="985"/>
      <c r="DP56" s="986"/>
      <c r="DQ56" s="984"/>
      <c r="DR56" s="985"/>
      <c r="DS56" s="985"/>
      <c r="DT56" s="985"/>
      <c r="DU56" s="986"/>
      <c r="DV56" s="987"/>
      <c r="DW56" s="988"/>
      <c r="DX56" s="988"/>
      <c r="DY56" s="988"/>
      <c r="DZ56" s="989"/>
      <c r="EA56" s="234"/>
    </row>
    <row r="57" spans="1:131" s="235" customFormat="1" ht="26.25" customHeight="1" x14ac:dyDescent="0.2">
      <c r="A57" s="249">
        <v>30</v>
      </c>
      <c r="B57" s="1038"/>
      <c r="C57" s="1039"/>
      <c r="D57" s="1039"/>
      <c r="E57" s="1039"/>
      <c r="F57" s="1039"/>
      <c r="G57" s="1039"/>
      <c r="H57" s="1039"/>
      <c r="I57" s="1039"/>
      <c r="J57" s="1039"/>
      <c r="K57" s="1039"/>
      <c r="L57" s="1039"/>
      <c r="M57" s="1039"/>
      <c r="N57" s="1039"/>
      <c r="O57" s="1039"/>
      <c r="P57" s="1040"/>
      <c r="Q57" s="1034"/>
      <c r="R57" s="1015"/>
      <c r="S57" s="1015"/>
      <c r="T57" s="1015"/>
      <c r="U57" s="1015"/>
      <c r="V57" s="1015"/>
      <c r="W57" s="1015"/>
      <c r="X57" s="1015"/>
      <c r="Y57" s="1015"/>
      <c r="Z57" s="1015"/>
      <c r="AA57" s="1015"/>
      <c r="AB57" s="1015"/>
      <c r="AC57" s="1015"/>
      <c r="AD57" s="1015"/>
      <c r="AE57" s="1035"/>
      <c r="AF57" s="1041"/>
      <c r="AG57" s="1042"/>
      <c r="AH57" s="1042"/>
      <c r="AI57" s="1042"/>
      <c r="AJ57" s="1043"/>
      <c r="AK57" s="1017"/>
      <c r="AL57" s="1015"/>
      <c r="AM57" s="1015"/>
      <c r="AN57" s="1015"/>
      <c r="AO57" s="1015"/>
      <c r="AP57" s="1015"/>
      <c r="AQ57" s="1015"/>
      <c r="AR57" s="1015"/>
      <c r="AS57" s="1015"/>
      <c r="AT57" s="1015"/>
      <c r="AU57" s="1015"/>
      <c r="AV57" s="1015"/>
      <c r="AW57" s="1015"/>
      <c r="AX57" s="1015"/>
      <c r="AY57" s="1015"/>
      <c r="AZ57" s="1018"/>
      <c r="BA57" s="1018"/>
      <c r="BB57" s="1018"/>
      <c r="BC57" s="1018"/>
      <c r="BD57" s="1018"/>
      <c r="BE57" s="1036"/>
      <c r="BF57" s="1036"/>
      <c r="BG57" s="1036"/>
      <c r="BH57" s="1036"/>
      <c r="BI57" s="1037"/>
      <c r="BJ57" s="240"/>
      <c r="BK57" s="240"/>
      <c r="BL57" s="240"/>
      <c r="BM57" s="240"/>
      <c r="BN57" s="240"/>
      <c r="BO57" s="253"/>
      <c r="BP57" s="253"/>
      <c r="BQ57" s="250">
        <v>51</v>
      </c>
      <c r="BR57" s="251"/>
      <c r="BS57" s="1009"/>
      <c r="BT57" s="1010"/>
      <c r="BU57" s="1010"/>
      <c r="BV57" s="1010"/>
      <c r="BW57" s="1010"/>
      <c r="BX57" s="1010"/>
      <c r="BY57" s="1010"/>
      <c r="BZ57" s="1010"/>
      <c r="CA57" s="1010"/>
      <c r="CB57" s="1010"/>
      <c r="CC57" s="1010"/>
      <c r="CD57" s="1010"/>
      <c r="CE57" s="1010"/>
      <c r="CF57" s="1010"/>
      <c r="CG57" s="1011"/>
      <c r="CH57" s="984"/>
      <c r="CI57" s="985"/>
      <c r="CJ57" s="985"/>
      <c r="CK57" s="985"/>
      <c r="CL57" s="986"/>
      <c r="CM57" s="984"/>
      <c r="CN57" s="985"/>
      <c r="CO57" s="985"/>
      <c r="CP57" s="985"/>
      <c r="CQ57" s="986"/>
      <c r="CR57" s="984"/>
      <c r="CS57" s="985"/>
      <c r="CT57" s="985"/>
      <c r="CU57" s="985"/>
      <c r="CV57" s="986"/>
      <c r="CW57" s="984"/>
      <c r="CX57" s="985"/>
      <c r="CY57" s="985"/>
      <c r="CZ57" s="985"/>
      <c r="DA57" s="986"/>
      <c r="DB57" s="984"/>
      <c r="DC57" s="985"/>
      <c r="DD57" s="985"/>
      <c r="DE57" s="985"/>
      <c r="DF57" s="986"/>
      <c r="DG57" s="984"/>
      <c r="DH57" s="985"/>
      <c r="DI57" s="985"/>
      <c r="DJ57" s="985"/>
      <c r="DK57" s="986"/>
      <c r="DL57" s="984"/>
      <c r="DM57" s="985"/>
      <c r="DN57" s="985"/>
      <c r="DO57" s="985"/>
      <c r="DP57" s="986"/>
      <c r="DQ57" s="984"/>
      <c r="DR57" s="985"/>
      <c r="DS57" s="985"/>
      <c r="DT57" s="985"/>
      <c r="DU57" s="986"/>
      <c r="DV57" s="987"/>
      <c r="DW57" s="988"/>
      <c r="DX57" s="988"/>
      <c r="DY57" s="988"/>
      <c r="DZ57" s="989"/>
      <c r="EA57" s="234"/>
    </row>
    <row r="58" spans="1:131" s="235" customFormat="1" ht="26.25" customHeight="1" x14ac:dyDescent="0.2">
      <c r="A58" s="249">
        <v>31</v>
      </c>
      <c r="B58" s="1038"/>
      <c r="C58" s="1039"/>
      <c r="D58" s="1039"/>
      <c r="E58" s="1039"/>
      <c r="F58" s="1039"/>
      <c r="G58" s="1039"/>
      <c r="H58" s="1039"/>
      <c r="I58" s="1039"/>
      <c r="J58" s="1039"/>
      <c r="K58" s="1039"/>
      <c r="L58" s="1039"/>
      <c r="M58" s="1039"/>
      <c r="N58" s="1039"/>
      <c r="O58" s="1039"/>
      <c r="P58" s="1040"/>
      <c r="Q58" s="1034"/>
      <c r="R58" s="1015"/>
      <c r="S58" s="1015"/>
      <c r="T58" s="1015"/>
      <c r="U58" s="1015"/>
      <c r="V58" s="1015"/>
      <c r="W58" s="1015"/>
      <c r="X58" s="1015"/>
      <c r="Y58" s="1015"/>
      <c r="Z58" s="1015"/>
      <c r="AA58" s="1015"/>
      <c r="AB58" s="1015"/>
      <c r="AC58" s="1015"/>
      <c r="AD58" s="1015"/>
      <c r="AE58" s="1035"/>
      <c r="AF58" s="1041"/>
      <c r="AG58" s="1042"/>
      <c r="AH58" s="1042"/>
      <c r="AI58" s="1042"/>
      <c r="AJ58" s="1043"/>
      <c r="AK58" s="1017"/>
      <c r="AL58" s="1015"/>
      <c r="AM58" s="1015"/>
      <c r="AN58" s="1015"/>
      <c r="AO58" s="1015"/>
      <c r="AP58" s="1015"/>
      <c r="AQ58" s="1015"/>
      <c r="AR58" s="1015"/>
      <c r="AS58" s="1015"/>
      <c r="AT58" s="1015"/>
      <c r="AU58" s="1015"/>
      <c r="AV58" s="1015"/>
      <c r="AW58" s="1015"/>
      <c r="AX58" s="1015"/>
      <c r="AY58" s="1015"/>
      <c r="AZ58" s="1018"/>
      <c r="BA58" s="1018"/>
      <c r="BB58" s="1018"/>
      <c r="BC58" s="1018"/>
      <c r="BD58" s="1018"/>
      <c r="BE58" s="1036"/>
      <c r="BF58" s="1036"/>
      <c r="BG58" s="1036"/>
      <c r="BH58" s="1036"/>
      <c r="BI58" s="1037"/>
      <c r="BJ58" s="240"/>
      <c r="BK58" s="240"/>
      <c r="BL58" s="240"/>
      <c r="BM58" s="240"/>
      <c r="BN58" s="240"/>
      <c r="BO58" s="253"/>
      <c r="BP58" s="253"/>
      <c r="BQ58" s="250">
        <v>52</v>
      </c>
      <c r="BR58" s="251"/>
      <c r="BS58" s="1009"/>
      <c r="BT58" s="1010"/>
      <c r="BU58" s="1010"/>
      <c r="BV58" s="1010"/>
      <c r="BW58" s="1010"/>
      <c r="BX58" s="1010"/>
      <c r="BY58" s="1010"/>
      <c r="BZ58" s="1010"/>
      <c r="CA58" s="1010"/>
      <c r="CB58" s="1010"/>
      <c r="CC58" s="1010"/>
      <c r="CD58" s="1010"/>
      <c r="CE58" s="1010"/>
      <c r="CF58" s="1010"/>
      <c r="CG58" s="1011"/>
      <c r="CH58" s="984"/>
      <c r="CI58" s="985"/>
      <c r="CJ58" s="985"/>
      <c r="CK58" s="985"/>
      <c r="CL58" s="986"/>
      <c r="CM58" s="984"/>
      <c r="CN58" s="985"/>
      <c r="CO58" s="985"/>
      <c r="CP58" s="985"/>
      <c r="CQ58" s="986"/>
      <c r="CR58" s="984"/>
      <c r="CS58" s="985"/>
      <c r="CT58" s="985"/>
      <c r="CU58" s="985"/>
      <c r="CV58" s="986"/>
      <c r="CW58" s="984"/>
      <c r="CX58" s="985"/>
      <c r="CY58" s="985"/>
      <c r="CZ58" s="985"/>
      <c r="DA58" s="986"/>
      <c r="DB58" s="984"/>
      <c r="DC58" s="985"/>
      <c r="DD58" s="985"/>
      <c r="DE58" s="985"/>
      <c r="DF58" s="986"/>
      <c r="DG58" s="984"/>
      <c r="DH58" s="985"/>
      <c r="DI58" s="985"/>
      <c r="DJ58" s="985"/>
      <c r="DK58" s="986"/>
      <c r="DL58" s="984"/>
      <c r="DM58" s="985"/>
      <c r="DN58" s="985"/>
      <c r="DO58" s="985"/>
      <c r="DP58" s="986"/>
      <c r="DQ58" s="984"/>
      <c r="DR58" s="985"/>
      <c r="DS58" s="985"/>
      <c r="DT58" s="985"/>
      <c r="DU58" s="986"/>
      <c r="DV58" s="987"/>
      <c r="DW58" s="988"/>
      <c r="DX58" s="988"/>
      <c r="DY58" s="988"/>
      <c r="DZ58" s="989"/>
      <c r="EA58" s="234"/>
    </row>
    <row r="59" spans="1:131" s="235" customFormat="1" ht="26.25" customHeight="1" x14ac:dyDescent="0.2">
      <c r="A59" s="249">
        <v>32</v>
      </c>
      <c r="B59" s="1038"/>
      <c r="C59" s="1039"/>
      <c r="D59" s="1039"/>
      <c r="E59" s="1039"/>
      <c r="F59" s="1039"/>
      <c r="G59" s="1039"/>
      <c r="H59" s="1039"/>
      <c r="I59" s="1039"/>
      <c r="J59" s="1039"/>
      <c r="K59" s="1039"/>
      <c r="L59" s="1039"/>
      <c r="M59" s="1039"/>
      <c r="N59" s="1039"/>
      <c r="O59" s="1039"/>
      <c r="P59" s="1040"/>
      <c r="Q59" s="1034"/>
      <c r="R59" s="1015"/>
      <c r="S59" s="1015"/>
      <c r="T59" s="1015"/>
      <c r="U59" s="1015"/>
      <c r="V59" s="1015"/>
      <c r="W59" s="1015"/>
      <c r="X59" s="1015"/>
      <c r="Y59" s="1015"/>
      <c r="Z59" s="1015"/>
      <c r="AA59" s="1015"/>
      <c r="AB59" s="1015"/>
      <c r="AC59" s="1015"/>
      <c r="AD59" s="1015"/>
      <c r="AE59" s="1035"/>
      <c r="AF59" s="1041"/>
      <c r="AG59" s="1042"/>
      <c r="AH59" s="1042"/>
      <c r="AI59" s="1042"/>
      <c r="AJ59" s="1043"/>
      <c r="AK59" s="1017"/>
      <c r="AL59" s="1015"/>
      <c r="AM59" s="1015"/>
      <c r="AN59" s="1015"/>
      <c r="AO59" s="1015"/>
      <c r="AP59" s="1015"/>
      <c r="AQ59" s="1015"/>
      <c r="AR59" s="1015"/>
      <c r="AS59" s="1015"/>
      <c r="AT59" s="1015"/>
      <c r="AU59" s="1015"/>
      <c r="AV59" s="1015"/>
      <c r="AW59" s="1015"/>
      <c r="AX59" s="1015"/>
      <c r="AY59" s="1015"/>
      <c r="AZ59" s="1018"/>
      <c r="BA59" s="1018"/>
      <c r="BB59" s="1018"/>
      <c r="BC59" s="1018"/>
      <c r="BD59" s="1018"/>
      <c r="BE59" s="1036"/>
      <c r="BF59" s="1036"/>
      <c r="BG59" s="1036"/>
      <c r="BH59" s="1036"/>
      <c r="BI59" s="1037"/>
      <c r="BJ59" s="240"/>
      <c r="BK59" s="240"/>
      <c r="BL59" s="240"/>
      <c r="BM59" s="240"/>
      <c r="BN59" s="240"/>
      <c r="BO59" s="253"/>
      <c r="BP59" s="253"/>
      <c r="BQ59" s="250">
        <v>53</v>
      </c>
      <c r="BR59" s="251"/>
      <c r="BS59" s="1009"/>
      <c r="BT59" s="1010"/>
      <c r="BU59" s="1010"/>
      <c r="BV59" s="1010"/>
      <c r="BW59" s="1010"/>
      <c r="BX59" s="1010"/>
      <c r="BY59" s="1010"/>
      <c r="BZ59" s="1010"/>
      <c r="CA59" s="1010"/>
      <c r="CB59" s="1010"/>
      <c r="CC59" s="1010"/>
      <c r="CD59" s="1010"/>
      <c r="CE59" s="1010"/>
      <c r="CF59" s="1010"/>
      <c r="CG59" s="1011"/>
      <c r="CH59" s="984"/>
      <c r="CI59" s="985"/>
      <c r="CJ59" s="985"/>
      <c r="CK59" s="985"/>
      <c r="CL59" s="986"/>
      <c r="CM59" s="984"/>
      <c r="CN59" s="985"/>
      <c r="CO59" s="985"/>
      <c r="CP59" s="985"/>
      <c r="CQ59" s="986"/>
      <c r="CR59" s="984"/>
      <c r="CS59" s="985"/>
      <c r="CT59" s="985"/>
      <c r="CU59" s="985"/>
      <c r="CV59" s="986"/>
      <c r="CW59" s="984"/>
      <c r="CX59" s="985"/>
      <c r="CY59" s="985"/>
      <c r="CZ59" s="985"/>
      <c r="DA59" s="986"/>
      <c r="DB59" s="984"/>
      <c r="DC59" s="985"/>
      <c r="DD59" s="985"/>
      <c r="DE59" s="985"/>
      <c r="DF59" s="986"/>
      <c r="DG59" s="984"/>
      <c r="DH59" s="985"/>
      <c r="DI59" s="985"/>
      <c r="DJ59" s="985"/>
      <c r="DK59" s="986"/>
      <c r="DL59" s="984"/>
      <c r="DM59" s="985"/>
      <c r="DN59" s="985"/>
      <c r="DO59" s="985"/>
      <c r="DP59" s="986"/>
      <c r="DQ59" s="984"/>
      <c r="DR59" s="985"/>
      <c r="DS59" s="985"/>
      <c r="DT59" s="985"/>
      <c r="DU59" s="986"/>
      <c r="DV59" s="987"/>
      <c r="DW59" s="988"/>
      <c r="DX59" s="988"/>
      <c r="DY59" s="988"/>
      <c r="DZ59" s="989"/>
      <c r="EA59" s="234"/>
    </row>
    <row r="60" spans="1:131" s="235" customFormat="1" ht="26.25" customHeight="1" x14ac:dyDescent="0.2">
      <c r="A60" s="249">
        <v>33</v>
      </c>
      <c r="B60" s="1038"/>
      <c r="C60" s="1039"/>
      <c r="D60" s="1039"/>
      <c r="E60" s="1039"/>
      <c r="F60" s="1039"/>
      <c r="G60" s="1039"/>
      <c r="H60" s="1039"/>
      <c r="I60" s="1039"/>
      <c r="J60" s="1039"/>
      <c r="K60" s="1039"/>
      <c r="L60" s="1039"/>
      <c r="M60" s="1039"/>
      <c r="N60" s="1039"/>
      <c r="O60" s="1039"/>
      <c r="P60" s="1040"/>
      <c r="Q60" s="1034"/>
      <c r="R60" s="1015"/>
      <c r="S60" s="1015"/>
      <c r="T60" s="1015"/>
      <c r="U60" s="1015"/>
      <c r="V60" s="1015"/>
      <c r="W60" s="1015"/>
      <c r="X60" s="1015"/>
      <c r="Y60" s="1015"/>
      <c r="Z60" s="1015"/>
      <c r="AA60" s="1015"/>
      <c r="AB60" s="1015"/>
      <c r="AC60" s="1015"/>
      <c r="AD60" s="1015"/>
      <c r="AE60" s="1035"/>
      <c r="AF60" s="1041"/>
      <c r="AG60" s="1042"/>
      <c r="AH60" s="1042"/>
      <c r="AI60" s="1042"/>
      <c r="AJ60" s="1043"/>
      <c r="AK60" s="1017"/>
      <c r="AL60" s="1015"/>
      <c r="AM60" s="1015"/>
      <c r="AN60" s="1015"/>
      <c r="AO60" s="1015"/>
      <c r="AP60" s="1015"/>
      <c r="AQ60" s="1015"/>
      <c r="AR60" s="1015"/>
      <c r="AS60" s="1015"/>
      <c r="AT60" s="1015"/>
      <c r="AU60" s="1015"/>
      <c r="AV60" s="1015"/>
      <c r="AW60" s="1015"/>
      <c r="AX60" s="1015"/>
      <c r="AY60" s="1015"/>
      <c r="AZ60" s="1018"/>
      <c r="BA60" s="1018"/>
      <c r="BB60" s="1018"/>
      <c r="BC60" s="1018"/>
      <c r="BD60" s="1018"/>
      <c r="BE60" s="1036"/>
      <c r="BF60" s="1036"/>
      <c r="BG60" s="1036"/>
      <c r="BH60" s="1036"/>
      <c r="BI60" s="1037"/>
      <c r="BJ60" s="240"/>
      <c r="BK60" s="240"/>
      <c r="BL60" s="240"/>
      <c r="BM60" s="240"/>
      <c r="BN60" s="240"/>
      <c r="BO60" s="253"/>
      <c r="BP60" s="253"/>
      <c r="BQ60" s="250">
        <v>54</v>
      </c>
      <c r="BR60" s="251"/>
      <c r="BS60" s="1009"/>
      <c r="BT60" s="1010"/>
      <c r="BU60" s="1010"/>
      <c r="BV60" s="1010"/>
      <c r="BW60" s="1010"/>
      <c r="BX60" s="1010"/>
      <c r="BY60" s="1010"/>
      <c r="BZ60" s="1010"/>
      <c r="CA60" s="1010"/>
      <c r="CB60" s="1010"/>
      <c r="CC60" s="1010"/>
      <c r="CD60" s="1010"/>
      <c r="CE60" s="1010"/>
      <c r="CF60" s="1010"/>
      <c r="CG60" s="1011"/>
      <c r="CH60" s="984"/>
      <c r="CI60" s="985"/>
      <c r="CJ60" s="985"/>
      <c r="CK60" s="985"/>
      <c r="CL60" s="986"/>
      <c r="CM60" s="984"/>
      <c r="CN60" s="985"/>
      <c r="CO60" s="985"/>
      <c r="CP60" s="985"/>
      <c r="CQ60" s="986"/>
      <c r="CR60" s="984"/>
      <c r="CS60" s="985"/>
      <c r="CT60" s="985"/>
      <c r="CU60" s="985"/>
      <c r="CV60" s="986"/>
      <c r="CW60" s="984"/>
      <c r="CX60" s="985"/>
      <c r="CY60" s="985"/>
      <c r="CZ60" s="985"/>
      <c r="DA60" s="986"/>
      <c r="DB60" s="984"/>
      <c r="DC60" s="985"/>
      <c r="DD60" s="985"/>
      <c r="DE60" s="985"/>
      <c r="DF60" s="986"/>
      <c r="DG60" s="984"/>
      <c r="DH60" s="985"/>
      <c r="DI60" s="985"/>
      <c r="DJ60" s="985"/>
      <c r="DK60" s="986"/>
      <c r="DL60" s="984"/>
      <c r="DM60" s="985"/>
      <c r="DN60" s="985"/>
      <c r="DO60" s="985"/>
      <c r="DP60" s="986"/>
      <c r="DQ60" s="984"/>
      <c r="DR60" s="985"/>
      <c r="DS60" s="985"/>
      <c r="DT60" s="985"/>
      <c r="DU60" s="986"/>
      <c r="DV60" s="987"/>
      <c r="DW60" s="988"/>
      <c r="DX60" s="988"/>
      <c r="DY60" s="988"/>
      <c r="DZ60" s="989"/>
      <c r="EA60" s="234"/>
    </row>
    <row r="61" spans="1:131" s="235" customFormat="1" ht="26.25" customHeight="1" thickBot="1" x14ac:dyDescent="0.25">
      <c r="A61" s="249">
        <v>34</v>
      </c>
      <c r="B61" s="1038"/>
      <c r="C61" s="1039"/>
      <c r="D61" s="1039"/>
      <c r="E61" s="1039"/>
      <c r="F61" s="1039"/>
      <c r="G61" s="1039"/>
      <c r="H61" s="1039"/>
      <c r="I61" s="1039"/>
      <c r="J61" s="1039"/>
      <c r="K61" s="1039"/>
      <c r="L61" s="1039"/>
      <c r="M61" s="1039"/>
      <c r="N61" s="1039"/>
      <c r="O61" s="1039"/>
      <c r="P61" s="1040"/>
      <c r="Q61" s="1034"/>
      <c r="R61" s="1015"/>
      <c r="S61" s="1015"/>
      <c r="T61" s="1015"/>
      <c r="U61" s="1015"/>
      <c r="V61" s="1015"/>
      <c r="W61" s="1015"/>
      <c r="X61" s="1015"/>
      <c r="Y61" s="1015"/>
      <c r="Z61" s="1015"/>
      <c r="AA61" s="1015"/>
      <c r="AB61" s="1015"/>
      <c r="AC61" s="1015"/>
      <c r="AD61" s="1015"/>
      <c r="AE61" s="1035"/>
      <c r="AF61" s="1041"/>
      <c r="AG61" s="1042"/>
      <c r="AH61" s="1042"/>
      <c r="AI61" s="1042"/>
      <c r="AJ61" s="1043"/>
      <c r="AK61" s="1017"/>
      <c r="AL61" s="1015"/>
      <c r="AM61" s="1015"/>
      <c r="AN61" s="1015"/>
      <c r="AO61" s="1015"/>
      <c r="AP61" s="1015"/>
      <c r="AQ61" s="1015"/>
      <c r="AR61" s="1015"/>
      <c r="AS61" s="1015"/>
      <c r="AT61" s="1015"/>
      <c r="AU61" s="1015"/>
      <c r="AV61" s="1015"/>
      <c r="AW61" s="1015"/>
      <c r="AX61" s="1015"/>
      <c r="AY61" s="1015"/>
      <c r="AZ61" s="1018"/>
      <c r="BA61" s="1018"/>
      <c r="BB61" s="1018"/>
      <c r="BC61" s="1018"/>
      <c r="BD61" s="1018"/>
      <c r="BE61" s="1036"/>
      <c r="BF61" s="1036"/>
      <c r="BG61" s="1036"/>
      <c r="BH61" s="1036"/>
      <c r="BI61" s="1037"/>
      <c r="BJ61" s="240"/>
      <c r="BK61" s="240"/>
      <c r="BL61" s="240"/>
      <c r="BM61" s="240"/>
      <c r="BN61" s="240"/>
      <c r="BO61" s="253"/>
      <c r="BP61" s="253"/>
      <c r="BQ61" s="250">
        <v>55</v>
      </c>
      <c r="BR61" s="251"/>
      <c r="BS61" s="1009"/>
      <c r="BT61" s="1010"/>
      <c r="BU61" s="1010"/>
      <c r="BV61" s="1010"/>
      <c r="BW61" s="1010"/>
      <c r="BX61" s="1010"/>
      <c r="BY61" s="1010"/>
      <c r="BZ61" s="1010"/>
      <c r="CA61" s="1010"/>
      <c r="CB61" s="1010"/>
      <c r="CC61" s="1010"/>
      <c r="CD61" s="1010"/>
      <c r="CE61" s="1010"/>
      <c r="CF61" s="1010"/>
      <c r="CG61" s="1011"/>
      <c r="CH61" s="984"/>
      <c r="CI61" s="985"/>
      <c r="CJ61" s="985"/>
      <c r="CK61" s="985"/>
      <c r="CL61" s="986"/>
      <c r="CM61" s="984"/>
      <c r="CN61" s="985"/>
      <c r="CO61" s="985"/>
      <c r="CP61" s="985"/>
      <c r="CQ61" s="986"/>
      <c r="CR61" s="984"/>
      <c r="CS61" s="985"/>
      <c r="CT61" s="985"/>
      <c r="CU61" s="985"/>
      <c r="CV61" s="986"/>
      <c r="CW61" s="984"/>
      <c r="CX61" s="985"/>
      <c r="CY61" s="985"/>
      <c r="CZ61" s="985"/>
      <c r="DA61" s="986"/>
      <c r="DB61" s="984"/>
      <c r="DC61" s="985"/>
      <c r="DD61" s="985"/>
      <c r="DE61" s="985"/>
      <c r="DF61" s="986"/>
      <c r="DG61" s="984"/>
      <c r="DH61" s="985"/>
      <c r="DI61" s="985"/>
      <c r="DJ61" s="985"/>
      <c r="DK61" s="986"/>
      <c r="DL61" s="984"/>
      <c r="DM61" s="985"/>
      <c r="DN61" s="985"/>
      <c r="DO61" s="985"/>
      <c r="DP61" s="986"/>
      <c r="DQ61" s="984"/>
      <c r="DR61" s="985"/>
      <c r="DS61" s="985"/>
      <c r="DT61" s="985"/>
      <c r="DU61" s="986"/>
      <c r="DV61" s="987"/>
      <c r="DW61" s="988"/>
      <c r="DX61" s="988"/>
      <c r="DY61" s="988"/>
      <c r="DZ61" s="989"/>
      <c r="EA61" s="234"/>
    </row>
    <row r="62" spans="1:131" s="235" customFormat="1" ht="26.25" customHeight="1" x14ac:dyDescent="0.2">
      <c r="A62" s="249">
        <v>35</v>
      </c>
      <c r="B62" s="1031"/>
      <c r="C62" s="1032"/>
      <c r="D62" s="1032"/>
      <c r="E62" s="1032"/>
      <c r="F62" s="1032"/>
      <c r="G62" s="1032"/>
      <c r="H62" s="1032"/>
      <c r="I62" s="1032"/>
      <c r="J62" s="1032"/>
      <c r="K62" s="1032"/>
      <c r="L62" s="1032"/>
      <c r="M62" s="1032"/>
      <c r="N62" s="1032"/>
      <c r="O62" s="1032"/>
      <c r="P62" s="1033"/>
      <c r="Q62" s="1034"/>
      <c r="R62" s="1015"/>
      <c r="S62" s="1015"/>
      <c r="T62" s="1015"/>
      <c r="U62" s="1015"/>
      <c r="V62" s="1015"/>
      <c r="W62" s="1015"/>
      <c r="X62" s="1015"/>
      <c r="Y62" s="1015"/>
      <c r="Z62" s="1015"/>
      <c r="AA62" s="1015"/>
      <c r="AB62" s="1015"/>
      <c r="AC62" s="1015"/>
      <c r="AD62" s="1015"/>
      <c r="AE62" s="1035"/>
      <c r="AF62" s="1014"/>
      <c r="AG62" s="1015"/>
      <c r="AH62" s="1015"/>
      <c r="AI62" s="1015"/>
      <c r="AJ62" s="1016"/>
      <c r="AK62" s="1017"/>
      <c r="AL62" s="1015"/>
      <c r="AM62" s="1015"/>
      <c r="AN62" s="1015"/>
      <c r="AO62" s="1015"/>
      <c r="AP62" s="1015"/>
      <c r="AQ62" s="1015"/>
      <c r="AR62" s="1015"/>
      <c r="AS62" s="1015"/>
      <c r="AT62" s="1015"/>
      <c r="AU62" s="1015"/>
      <c r="AV62" s="1015"/>
      <c r="AW62" s="1015"/>
      <c r="AX62" s="1015"/>
      <c r="AY62" s="1015"/>
      <c r="AZ62" s="1018"/>
      <c r="BA62" s="1018"/>
      <c r="BB62" s="1018"/>
      <c r="BC62" s="1018"/>
      <c r="BD62" s="1018"/>
      <c r="BE62" s="1026"/>
      <c r="BF62" s="1026"/>
      <c r="BG62" s="1026"/>
      <c r="BH62" s="1026"/>
      <c r="BI62" s="1027"/>
      <c r="BJ62" s="1028" t="s">
        <v>388</v>
      </c>
      <c r="BK62" s="1029"/>
      <c r="BL62" s="1029"/>
      <c r="BM62" s="1029"/>
      <c r="BN62" s="1030"/>
      <c r="BO62" s="253"/>
      <c r="BP62" s="253"/>
      <c r="BQ62" s="250">
        <v>56</v>
      </c>
      <c r="BR62" s="251"/>
      <c r="BS62" s="1009"/>
      <c r="BT62" s="1010"/>
      <c r="BU62" s="1010"/>
      <c r="BV62" s="1010"/>
      <c r="BW62" s="1010"/>
      <c r="BX62" s="1010"/>
      <c r="BY62" s="1010"/>
      <c r="BZ62" s="1010"/>
      <c r="CA62" s="1010"/>
      <c r="CB62" s="1010"/>
      <c r="CC62" s="1010"/>
      <c r="CD62" s="1010"/>
      <c r="CE62" s="1010"/>
      <c r="CF62" s="1010"/>
      <c r="CG62" s="1011"/>
      <c r="CH62" s="984"/>
      <c r="CI62" s="985"/>
      <c r="CJ62" s="985"/>
      <c r="CK62" s="985"/>
      <c r="CL62" s="986"/>
      <c r="CM62" s="984"/>
      <c r="CN62" s="985"/>
      <c r="CO62" s="985"/>
      <c r="CP62" s="985"/>
      <c r="CQ62" s="986"/>
      <c r="CR62" s="984"/>
      <c r="CS62" s="985"/>
      <c r="CT62" s="985"/>
      <c r="CU62" s="985"/>
      <c r="CV62" s="986"/>
      <c r="CW62" s="984"/>
      <c r="CX62" s="985"/>
      <c r="CY62" s="985"/>
      <c r="CZ62" s="985"/>
      <c r="DA62" s="986"/>
      <c r="DB62" s="984"/>
      <c r="DC62" s="985"/>
      <c r="DD62" s="985"/>
      <c r="DE62" s="985"/>
      <c r="DF62" s="986"/>
      <c r="DG62" s="984"/>
      <c r="DH62" s="985"/>
      <c r="DI62" s="985"/>
      <c r="DJ62" s="985"/>
      <c r="DK62" s="986"/>
      <c r="DL62" s="984"/>
      <c r="DM62" s="985"/>
      <c r="DN62" s="985"/>
      <c r="DO62" s="985"/>
      <c r="DP62" s="986"/>
      <c r="DQ62" s="984"/>
      <c r="DR62" s="985"/>
      <c r="DS62" s="985"/>
      <c r="DT62" s="985"/>
      <c r="DU62" s="986"/>
      <c r="DV62" s="987"/>
      <c r="DW62" s="988"/>
      <c r="DX62" s="988"/>
      <c r="DY62" s="988"/>
      <c r="DZ62" s="989"/>
      <c r="EA62" s="234"/>
    </row>
    <row r="63" spans="1:131" s="235" customFormat="1" ht="26.25" customHeight="1" thickBot="1" x14ac:dyDescent="0.25">
      <c r="A63" s="252" t="s">
        <v>366</v>
      </c>
      <c r="B63" s="939" t="s">
        <v>389</v>
      </c>
      <c r="C63" s="940"/>
      <c r="D63" s="940"/>
      <c r="E63" s="940"/>
      <c r="F63" s="940"/>
      <c r="G63" s="940"/>
      <c r="H63" s="940"/>
      <c r="I63" s="940"/>
      <c r="J63" s="940"/>
      <c r="K63" s="940"/>
      <c r="L63" s="940"/>
      <c r="M63" s="940"/>
      <c r="N63" s="940"/>
      <c r="O63" s="940"/>
      <c r="P63" s="941"/>
      <c r="Q63" s="957"/>
      <c r="R63" s="958"/>
      <c r="S63" s="958"/>
      <c r="T63" s="958"/>
      <c r="U63" s="958"/>
      <c r="V63" s="958"/>
      <c r="W63" s="958"/>
      <c r="X63" s="958"/>
      <c r="Y63" s="958"/>
      <c r="Z63" s="958"/>
      <c r="AA63" s="958"/>
      <c r="AB63" s="958"/>
      <c r="AC63" s="958"/>
      <c r="AD63" s="958"/>
      <c r="AE63" s="1022"/>
      <c r="AF63" s="1023">
        <v>18491</v>
      </c>
      <c r="AG63" s="954"/>
      <c r="AH63" s="954"/>
      <c r="AI63" s="954"/>
      <c r="AJ63" s="1024"/>
      <c r="AK63" s="1025"/>
      <c r="AL63" s="958"/>
      <c r="AM63" s="958"/>
      <c r="AN63" s="958"/>
      <c r="AO63" s="958"/>
      <c r="AP63" s="954">
        <v>16851</v>
      </c>
      <c r="AQ63" s="954"/>
      <c r="AR63" s="954"/>
      <c r="AS63" s="954"/>
      <c r="AT63" s="954"/>
      <c r="AU63" s="954">
        <v>3634</v>
      </c>
      <c r="AV63" s="954"/>
      <c r="AW63" s="954"/>
      <c r="AX63" s="954"/>
      <c r="AY63" s="954"/>
      <c r="AZ63" s="1019"/>
      <c r="BA63" s="1019"/>
      <c r="BB63" s="1019"/>
      <c r="BC63" s="1019"/>
      <c r="BD63" s="1019"/>
      <c r="BE63" s="955"/>
      <c r="BF63" s="955"/>
      <c r="BG63" s="955"/>
      <c r="BH63" s="955"/>
      <c r="BI63" s="956"/>
      <c r="BJ63" s="1020" t="s">
        <v>120</v>
      </c>
      <c r="BK63" s="946"/>
      <c r="BL63" s="946"/>
      <c r="BM63" s="946"/>
      <c r="BN63" s="1021"/>
      <c r="BO63" s="253"/>
      <c r="BP63" s="253"/>
      <c r="BQ63" s="250">
        <v>57</v>
      </c>
      <c r="BR63" s="251"/>
      <c r="BS63" s="1009"/>
      <c r="BT63" s="1010"/>
      <c r="BU63" s="1010"/>
      <c r="BV63" s="1010"/>
      <c r="BW63" s="1010"/>
      <c r="BX63" s="1010"/>
      <c r="BY63" s="1010"/>
      <c r="BZ63" s="1010"/>
      <c r="CA63" s="1010"/>
      <c r="CB63" s="1010"/>
      <c r="CC63" s="1010"/>
      <c r="CD63" s="1010"/>
      <c r="CE63" s="1010"/>
      <c r="CF63" s="1010"/>
      <c r="CG63" s="1011"/>
      <c r="CH63" s="984"/>
      <c r="CI63" s="985"/>
      <c r="CJ63" s="985"/>
      <c r="CK63" s="985"/>
      <c r="CL63" s="986"/>
      <c r="CM63" s="984"/>
      <c r="CN63" s="985"/>
      <c r="CO63" s="985"/>
      <c r="CP63" s="985"/>
      <c r="CQ63" s="986"/>
      <c r="CR63" s="984"/>
      <c r="CS63" s="985"/>
      <c r="CT63" s="985"/>
      <c r="CU63" s="985"/>
      <c r="CV63" s="986"/>
      <c r="CW63" s="984"/>
      <c r="CX63" s="985"/>
      <c r="CY63" s="985"/>
      <c r="CZ63" s="985"/>
      <c r="DA63" s="986"/>
      <c r="DB63" s="984"/>
      <c r="DC63" s="985"/>
      <c r="DD63" s="985"/>
      <c r="DE63" s="985"/>
      <c r="DF63" s="986"/>
      <c r="DG63" s="984"/>
      <c r="DH63" s="985"/>
      <c r="DI63" s="985"/>
      <c r="DJ63" s="985"/>
      <c r="DK63" s="986"/>
      <c r="DL63" s="984"/>
      <c r="DM63" s="985"/>
      <c r="DN63" s="985"/>
      <c r="DO63" s="985"/>
      <c r="DP63" s="986"/>
      <c r="DQ63" s="984"/>
      <c r="DR63" s="985"/>
      <c r="DS63" s="985"/>
      <c r="DT63" s="985"/>
      <c r="DU63" s="986"/>
      <c r="DV63" s="987"/>
      <c r="DW63" s="988"/>
      <c r="DX63" s="988"/>
      <c r="DY63" s="988"/>
      <c r="DZ63" s="989"/>
      <c r="EA63" s="234"/>
    </row>
    <row r="64" spans="1:131" s="235" customFormat="1" ht="26.25" customHeight="1" x14ac:dyDescent="0.2">
      <c r="A64" s="253"/>
      <c r="B64" s="253"/>
      <c r="C64" s="253"/>
      <c r="D64" s="253"/>
      <c r="E64" s="253"/>
      <c r="F64" s="253"/>
      <c r="G64" s="253"/>
      <c r="H64" s="253"/>
      <c r="I64" s="253"/>
      <c r="J64" s="253"/>
      <c r="K64" s="253"/>
      <c r="L64" s="253"/>
      <c r="M64" s="253"/>
      <c r="N64" s="253"/>
      <c r="O64" s="253"/>
      <c r="P64" s="253"/>
      <c r="Q64" s="253"/>
      <c r="R64" s="253"/>
      <c r="S64" s="253"/>
      <c r="T64" s="253"/>
      <c r="U64" s="253"/>
      <c r="V64" s="253"/>
      <c r="W64" s="253"/>
      <c r="X64" s="253"/>
      <c r="Y64" s="253"/>
      <c r="Z64" s="253"/>
      <c r="AA64" s="253"/>
      <c r="AB64" s="253"/>
      <c r="AC64" s="253"/>
      <c r="AD64" s="253"/>
      <c r="AE64" s="253"/>
      <c r="AF64" s="253"/>
      <c r="AG64" s="253"/>
      <c r="AH64" s="253"/>
      <c r="AI64" s="253"/>
      <c r="AJ64" s="253"/>
      <c r="AK64" s="253"/>
      <c r="AL64" s="253"/>
      <c r="AM64" s="253"/>
      <c r="AN64" s="253"/>
      <c r="AO64" s="253"/>
      <c r="AP64" s="253"/>
      <c r="AQ64" s="253"/>
      <c r="AR64" s="253"/>
      <c r="AS64" s="253"/>
      <c r="AT64" s="253"/>
      <c r="AU64" s="253"/>
      <c r="AV64" s="253"/>
      <c r="AW64" s="253"/>
      <c r="AX64" s="253"/>
      <c r="AY64" s="253"/>
      <c r="AZ64" s="253"/>
      <c r="BA64" s="253"/>
      <c r="BB64" s="253"/>
      <c r="BC64" s="253"/>
      <c r="BD64" s="253"/>
      <c r="BE64" s="253"/>
      <c r="BF64" s="253"/>
      <c r="BG64" s="253"/>
      <c r="BH64" s="253"/>
      <c r="BI64" s="253"/>
      <c r="BJ64" s="253"/>
      <c r="BK64" s="253"/>
      <c r="BL64" s="253"/>
      <c r="BM64" s="253"/>
      <c r="BN64" s="253"/>
      <c r="BO64" s="253"/>
      <c r="BP64" s="253"/>
      <c r="BQ64" s="250">
        <v>58</v>
      </c>
      <c r="BR64" s="251"/>
      <c r="BS64" s="1009"/>
      <c r="BT64" s="1010"/>
      <c r="BU64" s="1010"/>
      <c r="BV64" s="1010"/>
      <c r="BW64" s="1010"/>
      <c r="BX64" s="1010"/>
      <c r="BY64" s="1010"/>
      <c r="BZ64" s="1010"/>
      <c r="CA64" s="1010"/>
      <c r="CB64" s="1010"/>
      <c r="CC64" s="1010"/>
      <c r="CD64" s="1010"/>
      <c r="CE64" s="1010"/>
      <c r="CF64" s="1010"/>
      <c r="CG64" s="1011"/>
      <c r="CH64" s="984"/>
      <c r="CI64" s="985"/>
      <c r="CJ64" s="985"/>
      <c r="CK64" s="985"/>
      <c r="CL64" s="986"/>
      <c r="CM64" s="984"/>
      <c r="CN64" s="985"/>
      <c r="CO64" s="985"/>
      <c r="CP64" s="985"/>
      <c r="CQ64" s="986"/>
      <c r="CR64" s="984"/>
      <c r="CS64" s="985"/>
      <c r="CT64" s="985"/>
      <c r="CU64" s="985"/>
      <c r="CV64" s="986"/>
      <c r="CW64" s="984"/>
      <c r="CX64" s="985"/>
      <c r="CY64" s="985"/>
      <c r="CZ64" s="985"/>
      <c r="DA64" s="986"/>
      <c r="DB64" s="984"/>
      <c r="DC64" s="985"/>
      <c r="DD64" s="985"/>
      <c r="DE64" s="985"/>
      <c r="DF64" s="986"/>
      <c r="DG64" s="984"/>
      <c r="DH64" s="985"/>
      <c r="DI64" s="985"/>
      <c r="DJ64" s="985"/>
      <c r="DK64" s="986"/>
      <c r="DL64" s="984"/>
      <c r="DM64" s="985"/>
      <c r="DN64" s="985"/>
      <c r="DO64" s="985"/>
      <c r="DP64" s="986"/>
      <c r="DQ64" s="984"/>
      <c r="DR64" s="985"/>
      <c r="DS64" s="985"/>
      <c r="DT64" s="985"/>
      <c r="DU64" s="986"/>
      <c r="DV64" s="987"/>
      <c r="DW64" s="988"/>
      <c r="DX64" s="988"/>
      <c r="DY64" s="988"/>
      <c r="DZ64" s="989"/>
      <c r="EA64" s="234"/>
    </row>
    <row r="65" spans="1:131" s="235" customFormat="1" ht="26.25" customHeight="1" thickBot="1" x14ac:dyDescent="0.25">
      <c r="A65" s="240" t="s">
        <v>390</v>
      </c>
      <c r="B65" s="240"/>
      <c r="C65" s="240"/>
      <c r="D65" s="240"/>
      <c r="E65" s="240"/>
      <c r="F65" s="240"/>
      <c r="G65" s="240"/>
      <c r="H65" s="240"/>
      <c r="I65" s="240"/>
      <c r="J65" s="240"/>
      <c r="K65" s="240"/>
      <c r="L65" s="240"/>
      <c r="M65" s="240"/>
      <c r="N65" s="240"/>
      <c r="O65" s="240"/>
      <c r="P65" s="240"/>
      <c r="Q65" s="240"/>
      <c r="R65" s="240"/>
      <c r="S65" s="240"/>
      <c r="T65" s="240"/>
      <c r="U65" s="240"/>
      <c r="V65" s="240"/>
      <c r="W65" s="240"/>
      <c r="X65" s="240"/>
      <c r="Y65" s="240"/>
      <c r="Z65" s="240"/>
      <c r="AA65" s="240"/>
      <c r="AB65" s="240"/>
      <c r="AC65" s="240"/>
      <c r="AD65" s="240"/>
      <c r="AE65" s="240"/>
      <c r="AF65" s="240"/>
      <c r="AG65" s="240"/>
      <c r="AH65" s="240"/>
      <c r="AI65" s="240"/>
      <c r="AJ65" s="240"/>
      <c r="AK65" s="240"/>
      <c r="AL65" s="240"/>
      <c r="AM65" s="240"/>
      <c r="AN65" s="240"/>
      <c r="AO65" s="240"/>
      <c r="AP65" s="240"/>
      <c r="AQ65" s="240"/>
      <c r="AR65" s="240"/>
      <c r="AS65" s="240"/>
      <c r="AT65" s="240"/>
      <c r="AU65" s="240"/>
      <c r="AV65" s="240"/>
      <c r="AW65" s="240"/>
      <c r="AX65" s="240"/>
      <c r="AY65" s="240"/>
      <c r="AZ65" s="240"/>
      <c r="BA65" s="240"/>
      <c r="BB65" s="240"/>
      <c r="BC65" s="240"/>
      <c r="BD65" s="240"/>
      <c r="BE65" s="253"/>
      <c r="BF65" s="253"/>
      <c r="BG65" s="253"/>
      <c r="BH65" s="253"/>
      <c r="BI65" s="253"/>
      <c r="BJ65" s="253"/>
      <c r="BK65" s="253"/>
      <c r="BL65" s="253"/>
      <c r="BM65" s="253"/>
      <c r="BN65" s="253"/>
      <c r="BO65" s="253"/>
      <c r="BP65" s="253"/>
      <c r="BQ65" s="250">
        <v>59</v>
      </c>
      <c r="BR65" s="251"/>
      <c r="BS65" s="1009"/>
      <c r="BT65" s="1010"/>
      <c r="BU65" s="1010"/>
      <c r="BV65" s="1010"/>
      <c r="BW65" s="1010"/>
      <c r="BX65" s="1010"/>
      <c r="BY65" s="1010"/>
      <c r="BZ65" s="1010"/>
      <c r="CA65" s="1010"/>
      <c r="CB65" s="1010"/>
      <c r="CC65" s="1010"/>
      <c r="CD65" s="1010"/>
      <c r="CE65" s="1010"/>
      <c r="CF65" s="1010"/>
      <c r="CG65" s="1011"/>
      <c r="CH65" s="984"/>
      <c r="CI65" s="985"/>
      <c r="CJ65" s="985"/>
      <c r="CK65" s="985"/>
      <c r="CL65" s="986"/>
      <c r="CM65" s="984"/>
      <c r="CN65" s="985"/>
      <c r="CO65" s="985"/>
      <c r="CP65" s="985"/>
      <c r="CQ65" s="986"/>
      <c r="CR65" s="984"/>
      <c r="CS65" s="985"/>
      <c r="CT65" s="985"/>
      <c r="CU65" s="985"/>
      <c r="CV65" s="986"/>
      <c r="CW65" s="984"/>
      <c r="CX65" s="985"/>
      <c r="CY65" s="985"/>
      <c r="CZ65" s="985"/>
      <c r="DA65" s="986"/>
      <c r="DB65" s="984"/>
      <c r="DC65" s="985"/>
      <c r="DD65" s="985"/>
      <c r="DE65" s="985"/>
      <c r="DF65" s="986"/>
      <c r="DG65" s="984"/>
      <c r="DH65" s="985"/>
      <c r="DI65" s="985"/>
      <c r="DJ65" s="985"/>
      <c r="DK65" s="986"/>
      <c r="DL65" s="984"/>
      <c r="DM65" s="985"/>
      <c r="DN65" s="985"/>
      <c r="DO65" s="985"/>
      <c r="DP65" s="986"/>
      <c r="DQ65" s="984"/>
      <c r="DR65" s="985"/>
      <c r="DS65" s="985"/>
      <c r="DT65" s="985"/>
      <c r="DU65" s="986"/>
      <c r="DV65" s="987"/>
      <c r="DW65" s="988"/>
      <c r="DX65" s="988"/>
      <c r="DY65" s="988"/>
      <c r="DZ65" s="989"/>
      <c r="EA65" s="234"/>
    </row>
    <row r="66" spans="1:131" s="235" customFormat="1" ht="26.25" customHeight="1" x14ac:dyDescent="0.2">
      <c r="A66" s="990" t="s">
        <v>391</v>
      </c>
      <c r="B66" s="991"/>
      <c r="C66" s="991"/>
      <c r="D66" s="991"/>
      <c r="E66" s="991"/>
      <c r="F66" s="991"/>
      <c r="G66" s="991"/>
      <c r="H66" s="991"/>
      <c r="I66" s="991"/>
      <c r="J66" s="991"/>
      <c r="K66" s="991"/>
      <c r="L66" s="991"/>
      <c r="M66" s="991"/>
      <c r="N66" s="991"/>
      <c r="O66" s="991"/>
      <c r="P66" s="992"/>
      <c r="Q66" s="996" t="s">
        <v>392</v>
      </c>
      <c r="R66" s="997"/>
      <c r="S66" s="997"/>
      <c r="T66" s="997"/>
      <c r="U66" s="998"/>
      <c r="V66" s="996" t="s">
        <v>371</v>
      </c>
      <c r="W66" s="997"/>
      <c r="X66" s="997"/>
      <c r="Y66" s="997"/>
      <c r="Z66" s="998"/>
      <c r="AA66" s="996" t="s">
        <v>372</v>
      </c>
      <c r="AB66" s="997"/>
      <c r="AC66" s="997"/>
      <c r="AD66" s="997"/>
      <c r="AE66" s="998"/>
      <c r="AF66" s="1002" t="s">
        <v>393</v>
      </c>
      <c r="AG66" s="1003"/>
      <c r="AH66" s="1003"/>
      <c r="AI66" s="1003"/>
      <c r="AJ66" s="1004"/>
      <c r="AK66" s="996" t="s">
        <v>374</v>
      </c>
      <c r="AL66" s="991"/>
      <c r="AM66" s="991"/>
      <c r="AN66" s="991"/>
      <c r="AO66" s="992"/>
      <c r="AP66" s="996" t="s">
        <v>394</v>
      </c>
      <c r="AQ66" s="997"/>
      <c r="AR66" s="997"/>
      <c r="AS66" s="997"/>
      <c r="AT66" s="998"/>
      <c r="AU66" s="996" t="s">
        <v>395</v>
      </c>
      <c r="AV66" s="997"/>
      <c r="AW66" s="997"/>
      <c r="AX66" s="997"/>
      <c r="AY66" s="998"/>
      <c r="AZ66" s="996" t="s">
        <v>344</v>
      </c>
      <c r="BA66" s="997"/>
      <c r="BB66" s="997"/>
      <c r="BC66" s="997"/>
      <c r="BD66" s="1012"/>
      <c r="BE66" s="253"/>
      <c r="BF66" s="253"/>
      <c r="BG66" s="253"/>
      <c r="BH66" s="253"/>
      <c r="BI66" s="253"/>
      <c r="BJ66" s="253"/>
      <c r="BK66" s="253"/>
      <c r="BL66" s="253"/>
      <c r="BM66" s="253"/>
      <c r="BN66" s="253"/>
      <c r="BO66" s="253"/>
      <c r="BP66" s="253"/>
      <c r="BQ66" s="250">
        <v>60</v>
      </c>
      <c r="BR66" s="255"/>
      <c r="BS66" s="948"/>
      <c r="BT66" s="949"/>
      <c r="BU66" s="949"/>
      <c r="BV66" s="949"/>
      <c r="BW66" s="949"/>
      <c r="BX66" s="949"/>
      <c r="BY66" s="949"/>
      <c r="BZ66" s="949"/>
      <c r="CA66" s="949"/>
      <c r="CB66" s="949"/>
      <c r="CC66" s="949"/>
      <c r="CD66" s="949"/>
      <c r="CE66" s="949"/>
      <c r="CF66" s="949"/>
      <c r="CG66" s="950"/>
      <c r="CH66" s="951"/>
      <c r="CI66" s="952"/>
      <c r="CJ66" s="952"/>
      <c r="CK66" s="952"/>
      <c r="CL66" s="953"/>
      <c r="CM66" s="951"/>
      <c r="CN66" s="952"/>
      <c r="CO66" s="952"/>
      <c r="CP66" s="952"/>
      <c r="CQ66" s="953"/>
      <c r="CR66" s="951"/>
      <c r="CS66" s="952"/>
      <c r="CT66" s="952"/>
      <c r="CU66" s="952"/>
      <c r="CV66" s="953"/>
      <c r="CW66" s="951"/>
      <c r="CX66" s="952"/>
      <c r="CY66" s="952"/>
      <c r="CZ66" s="952"/>
      <c r="DA66" s="953"/>
      <c r="DB66" s="951"/>
      <c r="DC66" s="952"/>
      <c r="DD66" s="952"/>
      <c r="DE66" s="952"/>
      <c r="DF66" s="953"/>
      <c r="DG66" s="951"/>
      <c r="DH66" s="952"/>
      <c r="DI66" s="952"/>
      <c r="DJ66" s="952"/>
      <c r="DK66" s="953"/>
      <c r="DL66" s="951"/>
      <c r="DM66" s="952"/>
      <c r="DN66" s="952"/>
      <c r="DO66" s="952"/>
      <c r="DP66" s="953"/>
      <c r="DQ66" s="951"/>
      <c r="DR66" s="952"/>
      <c r="DS66" s="952"/>
      <c r="DT66" s="952"/>
      <c r="DU66" s="953"/>
      <c r="DV66" s="936"/>
      <c r="DW66" s="937"/>
      <c r="DX66" s="937"/>
      <c r="DY66" s="937"/>
      <c r="DZ66" s="938"/>
      <c r="EA66" s="234"/>
    </row>
    <row r="67" spans="1:131" s="235" customFormat="1" ht="26.25" customHeight="1" thickBot="1" x14ac:dyDescent="0.25">
      <c r="A67" s="993"/>
      <c r="B67" s="994"/>
      <c r="C67" s="994"/>
      <c r="D67" s="994"/>
      <c r="E67" s="994"/>
      <c r="F67" s="994"/>
      <c r="G67" s="994"/>
      <c r="H67" s="994"/>
      <c r="I67" s="994"/>
      <c r="J67" s="994"/>
      <c r="K67" s="994"/>
      <c r="L67" s="994"/>
      <c r="M67" s="994"/>
      <c r="N67" s="994"/>
      <c r="O67" s="994"/>
      <c r="P67" s="995"/>
      <c r="Q67" s="999"/>
      <c r="R67" s="1000"/>
      <c r="S67" s="1000"/>
      <c r="T67" s="1000"/>
      <c r="U67" s="1001"/>
      <c r="V67" s="999"/>
      <c r="W67" s="1000"/>
      <c r="X67" s="1000"/>
      <c r="Y67" s="1000"/>
      <c r="Z67" s="1001"/>
      <c r="AA67" s="999"/>
      <c r="AB67" s="1000"/>
      <c r="AC67" s="1000"/>
      <c r="AD67" s="1000"/>
      <c r="AE67" s="1001"/>
      <c r="AF67" s="1005"/>
      <c r="AG67" s="1006"/>
      <c r="AH67" s="1006"/>
      <c r="AI67" s="1006"/>
      <c r="AJ67" s="1007"/>
      <c r="AK67" s="1008"/>
      <c r="AL67" s="994"/>
      <c r="AM67" s="994"/>
      <c r="AN67" s="994"/>
      <c r="AO67" s="995"/>
      <c r="AP67" s="999"/>
      <c r="AQ67" s="1000"/>
      <c r="AR67" s="1000"/>
      <c r="AS67" s="1000"/>
      <c r="AT67" s="1001"/>
      <c r="AU67" s="999"/>
      <c r="AV67" s="1000"/>
      <c r="AW67" s="1000"/>
      <c r="AX67" s="1000"/>
      <c r="AY67" s="1001"/>
      <c r="AZ67" s="999"/>
      <c r="BA67" s="1000"/>
      <c r="BB67" s="1000"/>
      <c r="BC67" s="1000"/>
      <c r="BD67" s="1013"/>
      <c r="BE67" s="253"/>
      <c r="BF67" s="253"/>
      <c r="BG67" s="253"/>
      <c r="BH67" s="253"/>
      <c r="BI67" s="253"/>
      <c r="BJ67" s="253"/>
      <c r="BK67" s="253"/>
      <c r="BL67" s="253"/>
      <c r="BM67" s="253"/>
      <c r="BN67" s="253"/>
      <c r="BO67" s="253"/>
      <c r="BP67" s="253"/>
      <c r="BQ67" s="250">
        <v>61</v>
      </c>
      <c r="BR67" s="255"/>
      <c r="BS67" s="948"/>
      <c r="BT67" s="949"/>
      <c r="BU67" s="949"/>
      <c r="BV67" s="949"/>
      <c r="BW67" s="949"/>
      <c r="BX67" s="949"/>
      <c r="BY67" s="949"/>
      <c r="BZ67" s="949"/>
      <c r="CA67" s="949"/>
      <c r="CB67" s="949"/>
      <c r="CC67" s="949"/>
      <c r="CD67" s="949"/>
      <c r="CE67" s="949"/>
      <c r="CF67" s="949"/>
      <c r="CG67" s="950"/>
      <c r="CH67" s="951"/>
      <c r="CI67" s="952"/>
      <c r="CJ67" s="952"/>
      <c r="CK67" s="952"/>
      <c r="CL67" s="953"/>
      <c r="CM67" s="951"/>
      <c r="CN67" s="952"/>
      <c r="CO67" s="952"/>
      <c r="CP67" s="952"/>
      <c r="CQ67" s="953"/>
      <c r="CR67" s="951"/>
      <c r="CS67" s="952"/>
      <c r="CT67" s="952"/>
      <c r="CU67" s="952"/>
      <c r="CV67" s="953"/>
      <c r="CW67" s="951"/>
      <c r="CX67" s="952"/>
      <c r="CY67" s="952"/>
      <c r="CZ67" s="952"/>
      <c r="DA67" s="953"/>
      <c r="DB67" s="951"/>
      <c r="DC67" s="952"/>
      <c r="DD67" s="952"/>
      <c r="DE67" s="952"/>
      <c r="DF67" s="953"/>
      <c r="DG67" s="951"/>
      <c r="DH67" s="952"/>
      <c r="DI67" s="952"/>
      <c r="DJ67" s="952"/>
      <c r="DK67" s="953"/>
      <c r="DL67" s="951"/>
      <c r="DM67" s="952"/>
      <c r="DN67" s="952"/>
      <c r="DO67" s="952"/>
      <c r="DP67" s="953"/>
      <c r="DQ67" s="951"/>
      <c r="DR67" s="952"/>
      <c r="DS67" s="952"/>
      <c r="DT67" s="952"/>
      <c r="DU67" s="953"/>
      <c r="DV67" s="936"/>
      <c r="DW67" s="937"/>
      <c r="DX67" s="937"/>
      <c r="DY67" s="937"/>
      <c r="DZ67" s="938"/>
      <c r="EA67" s="234"/>
    </row>
    <row r="68" spans="1:131" s="235" customFormat="1" ht="26.25" customHeight="1" thickTop="1" x14ac:dyDescent="0.2">
      <c r="A68" s="246">
        <v>1</v>
      </c>
      <c r="B68" s="980"/>
      <c r="C68" s="981"/>
      <c r="D68" s="981"/>
      <c r="E68" s="981"/>
      <c r="F68" s="981"/>
      <c r="G68" s="981"/>
      <c r="H68" s="981"/>
      <c r="I68" s="981"/>
      <c r="J68" s="981"/>
      <c r="K68" s="981"/>
      <c r="L68" s="981"/>
      <c r="M68" s="981"/>
      <c r="N68" s="981"/>
      <c r="O68" s="981"/>
      <c r="P68" s="982"/>
      <c r="Q68" s="983"/>
      <c r="R68" s="977"/>
      <c r="S68" s="977"/>
      <c r="T68" s="977"/>
      <c r="U68" s="977"/>
      <c r="V68" s="977"/>
      <c r="W68" s="977"/>
      <c r="X68" s="977"/>
      <c r="Y68" s="977"/>
      <c r="Z68" s="977"/>
      <c r="AA68" s="977"/>
      <c r="AB68" s="977"/>
      <c r="AC68" s="977"/>
      <c r="AD68" s="977"/>
      <c r="AE68" s="977"/>
      <c r="AF68" s="977"/>
      <c r="AG68" s="977"/>
      <c r="AH68" s="977"/>
      <c r="AI68" s="977"/>
      <c r="AJ68" s="977"/>
      <c r="AK68" s="977"/>
      <c r="AL68" s="977"/>
      <c r="AM68" s="977"/>
      <c r="AN68" s="977"/>
      <c r="AO68" s="977"/>
      <c r="AP68" s="977"/>
      <c r="AQ68" s="977"/>
      <c r="AR68" s="977"/>
      <c r="AS68" s="977"/>
      <c r="AT68" s="977"/>
      <c r="AU68" s="977"/>
      <c r="AV68" s="977"/>
      <c r="AW68" s="977"/>
      <c r="AX68" s="977"/>
      <c r="AY68" s="977"/>
      <c r="AZ68" s="978"/>
      <c r="BA68" s="978"/>
      <c r="BB68" s="978"/>
      <c r="BC68" s="978"/>
      <c r="BD68" s="979"/>
      <c r="BE68" s="253"/>
      <c r="BF68" s="253"/>
      <c r="BG68" s="253"/>
      <c r="BH68" s="253"/>
      <c r="BI68" s="253"/>
      <c r="BJ68" s="253"/>
      <c r="BK68" s="253"/>
      <c r="BL68" s="253"/>
      <c r="BM68" s="253"/>
      <c r="BN68" s="253"/>
      <c r="BO68" s="253"/>
      <c r="BP68" s="253"/>
      <c r="BQ68" s="250">
        <v>62</v>
      </c>
      <c r="BR68" s="255"/>
      <c r="BS68" s="948"/>
      <c r="BT68" s="949"/>
      <c r="BU68" s="949"/>
      <c r="BV68" s="949"/>
      <c r="BW68" s="949"/>
      <c r="BX68" s="949"/>
      <c r="BY68" s="949"/>
      <c r="BZ68" s="949"/>
      <c r="CA68" s="949"/>
      <c r="CB68" s="949"/>
      <c r="CC68" s="949"/>
      <c r="CD68" s="949"/>
      <c r="CE68" s="949"/>
      <c r="CF68" s="949"/>
      <c r="CG68" s="950"/>
      <c r="CH68" s="951"/>
      <c r="CI68" s="952"/>
      <c r="CJ68" s="952"/>
      <c r="CK68" s="952"/>
      <c r="CL68" s="953"/>
      <c r="CM68" s="951"/>
      <c r="CN68" s="952"/>
      <c r="CO68" s="952"/>
      <c r="CP68" s="952"/>
      <c r="CQ68" s="953"/>
      <c r="CR68" s="951"/>
      <c r="CS68" s="952"/>
      <c r="CT68" s="952"/>
      <c r="CU68" s="952"/>
      <c r="CV68" s="953"/>
      <c r="CW68" s="951"/>
      <c r="CX68" s="952"/>
      <c r="CY68" s="952"/>
      <c r="CZ68" s="952"/>
      <c r="DA68" s="953"/>
      <c r="DB68" s="951"/>
      <c r="DC68" s="952"/>
      <c r="DD68" s="952"/>
      <c r="DE68" s="952"/>
      <c r="DF68" s="953"/>
      <c r="DG68" s="951"/>
      <c r="DH68" s="952"/>
      <c r="DI68" s="952"/>
      <c r="DJ68" s="952"/>
      <c r="DK68" s="953"/>
      <c r="DL68" s="951"/>
      <c r="DM68" s="952"/>
      <c r="DN68" s="952"/>
      <c r="DO68" s="952"/>
      <c r="DP68" s="953"/>
      <c r="DQ68" s="951"/>
      <c r="DR68" s="952"/>
      <c r="DS68" s="952"/>
      <c r="DT68" s="952"/>
      <c r="DU68" s="953"/>
      <c r="DV68" s="936"/>
      <c r="DW68" s="937"/>
      <c r="DX68" s="937"/>
      <c r="DY68" s="937"/>
      <c r="DZ68" s="938"/>
      <c r="EA68" s="234"/>
    </row>
    <row r="69" spans="1:131" s="235" customFormat="1" ht="26.25" customHeight="1" x14ac:dyDescent="0.2">
      <c r="A69" s="249">
        <v>2</v>
      </c>
      <c r="B69" s="969"/>
      <c r="C69" s="970"/>
      <c r="D69" s="970"/>
      <c r="E69" s="970"/>
      <c r="F69" s="970"/>
      <c r="G69" s="970"/>
      <c r="H69" s="970"/>
      <c r="I69" s="970"/>
      <c r="J69" s="970"/>
      <c r="K69" s="970"/>
      <c r="L69" s="970"/>
      <c r="M69" s="970"/>
      <c r="N69" s="970"/>
      <c r="O69" s="970"/>
      <c r="P69" s="971"/>
      <c r="Q69" s="972"/>
      <c r="R69" s="966"/>
      <c r="S69" s="966"/>
      <c r="T69" s="966"/>
      <c r="U69" s="966"/>
      <c r="V69" s="966"/>
      <c r="W69" s="966"/>
      <c r="X69" s="966"/>
      <c r="Y69" s="966"/>
      <c r="Z69" s="966"/>
      <c r="AA69" s="966"/>
      <c r="AB69" s="966"/>
      <c r="AC69" s="966"/>
      <c r="AD69" s="966"/>
      <c r="AE69" s="966"/>
      <c r="AF69" s="966"/>
      <c r="AG69" s="966"/>
      <c r="AH69" s="966"/>
      <c r="AI69" s="966"/>
      <c r="AJ69" s="966"/>
      <c r="AK69" s="966"/>
      <c r="AL69" s="966"/>
      <c r="AM69" s="966"/>
      <c r="AN69" s="966"/>
      <c r="AO69" s="966"/>
      <c r="AP69" s="966"/>
      <c r="AQ69" s="966"/>
      <c r="AR69" s="966"/>
      <c r="AS69" s="966"/>
      <c r="AT69" s="966"/>
      <c r="AU69" s="966"/>
      <c r="AV69" s="966"/>
      <c r="AW69" s="966"/>
      <c r="AX69" s="966"/>
      <c r="AY69" s="966"/>
      <c r="AZ69" s="967"/>
      <c r="BA69" s="967"/>
      <c r="BB69" s="967"/>
      <c r="BC69" s="967"/>
      <c r="BD69" s="968"/>
      <c r="BE69" s="253"/>
      <c r="BF69" s="253"/>
      <c r="BG69" s="253"/>
      <c r="BH69" s="253"/>
      <c r="BI69" s="253"/>
      <c r="BJ69" s="253"/>
      <c r="BK69" s="253"/>
      <c r="BL69" s="253"/>
      <c r="BM69" s="253"/>
      <c r="BN69" s="253"/>
      <c r="BO69" s="253"/>
      <c r="BP69" s="253"/>
      <c r="BQ69" s="250">
        <v>63</v>
      </c>
      <c r="BR69" s="255"/>
      <c r="BS69" s="948"/>
      <c r="BT69" s="949"/>
      <c r="BU69" s="949"/>
      <c r="BV69" s="949"/>
      <c r="BW69" s="949"/>
      <c r="BX69" s="949"/>
      <c r="BY69" s="949"/>
      <c r="BZ69" s="949"/>
      <c r="CA69" s="949"/>
      <c r="CB69" s="949"/>
      <c r="CC69" s="949"/>
      <c r="CD69" s="949"/>
      <c r="CE69" s="949"/>
      <c r="CF69" s="949"/>
      <c r="CG69" s="950"/>
      <c r="CH69" s="951"/>
      <c r="CI69" s="952"/>
      <c r="CJ69" s="952"/>
      <c r="CK69" s="952"/>
      <c r="CL69" s="953"/>
      <c r="CM69" s="951"/>
      <c r="CN69" s="952"/>
      <c r="CO69" s="952"/>
      <c r="CP69" s="952"/>
      <c r="CQ69" s="953"/>
      <c r="CR69" s="951"/>
      <c r="CS69" s="952"/>
      <c r="CT69" s="952"/>
      <c r="CU69" s="952"/>
      <c r="CV69" s="953"/>
      <c r="CW69" s="951"/>
      <c r="CX69" s="952"/>
      <c r="CY69" s="952"/>
      <c r="CZ69" s="952"/>
      <c r="DA69" s="953"/>
      <c r="DB69" s="951"/>
      <c r="DC69" s="952"/>
      <c r="DD69" s="952"/>
      <c r="DE69" s="952"/>
      <c r="DF69" s="953"/>
      <c r="DG69" s="951"/>
      <c r="DH69" s="952"/>
      <c r="DI69" s="952"/>
      <c r="DJ69" s="952"/>
      <c r="DK69" s="953"/>
      <c r="DL69" s="951"/>
      <c r="DM69" s="952"/>
      <c r="DN69" s="952"/>
      <c r="DO69" s="952"/>
      <c r="DP69" s="953"/>
      <c r="DQ69" s="951"/>
      <c r="DR69" s="952"/>
      <c r="DS69" s="952"/>
      <c r="DT69" s="952"/>
      <c r="DU69" s="953"/>
      <c r="DV69" s="936"/>
      <c r="DW69" s="937"/>
      <c r="DX69" s="937"/>
      <c r="DY69" s="937"/>
      <c r="DZ69" s="938"/>
      <c r="EA69" s="234"/>
    </row>
    <row r="70" spans="1:131" s="235" customFormat="1" ht="26.25" customHeight="1" x14ac:dyDescent="0.2">
      <c r="A70" s="249">
        <v>3</v>
      </c>
      <c r="B70" s="969"/>
      <c r="C70" s="970"/>
      <c r="D70" s="970"/>
      <c r="E70" s="970"/>
      <c r="F70" s="970"/>
      <c r="G70" s="970"/>
      <c r="H70" s="970"/>
      <c r="I70" s="970"/>
      <c r="J70" s="970"/>
      <c r="K70" s="970"/>
      <c r="L70" s="970"/>
      <c r="M70" s="970"/>
      <c r="N70" s="970"/>
      <c r="O70" s="970"/>
      <c r="P70" s="971"/>
      <c r="Q70" s="972"/>
      <c r="R70" s="966"/>
      <c r="S70" s="966"/>
      <c r="T70" s="966"/>
      <c r="U70" s="966"/>
      <c r="V70" s="966"/>
      <c r="W70" s="966"/>
      <c r="X70" s="966"/>
      <c r="Y70" s="966"/>
      <c r="Z70" s="966"/>
      <c r="AA70" s="966"/>
      <c r="AB70" s="966"/>
      <c r="AC70" s="966"/>
      <c r="AD70" s="966"/>
      <c r="AE70" s="966"/>
      <c r="AF70" s="966"/>
      <c r="AG70" s="966"/>
      <c r="AH70" s="966"/>
      <c r="AI70" s="966"/>
      <c r="AJ70" s="966"/>
      <c r="AK70" s="966"/>
      <c r="AL70" s="966"/>
      <c r="AM70" s="966"/>
      <c r="AN70" s="966"/>
      <c r="AO70" s="966"/>
      <c r="AP70" s="966"/>
      <c r="AQ70" s="966"/>
      <c r="AR70" s="966"/>
      <c r="AS70" s="966"/>
      <c r="AT70" s="966"/>
      <c r="AU70" s="966"/>
      <c r="AV70" s="966"/>
      <c r="AW70" s="966"/>
      <c r="AX70" s="966"/>
      <c r="AY70" s="966"/>
      <c r="AZ70" s="967"/>
      <c r="BA70" s="967"/>
      <c r="BB70" s="967"/>
      <c r="BC70" s="967"/>
      <c r="BD70" s="968"/>
      <c r="BE70" s="253"/>
      <c r="BF70" s="253"/>
      <c r="BG70" s="253"/>
      <c r="BH70" s="253"/>
      <c r="BI70" s="253"/>
      <c r="BJ70" s="253"/>
      <c r="BK70" s="253"/>
      <c r="BL70" s="253"/>
      <c r="BM70" s="253"/>
      <c r="BN70" s="253"/>
      <c r="BO70" s="253"/>
      <c r="BP70" s="253"/>
      <c r="BQ70" s="250">
        <v>64</v>
      </c>
      <c r="BR70" s="255"/>
      <c r="BS70" s="948"/>
      <c r="BT70" s="949"/>
      <c r="BU70" s="949"/>
      <c r="BV70" s="949"/>
      <c r="BW70" s="949"/>
      <c r="BX70" s="949"/>
      <c r="BY70" s="949"/>
      <c r="BZ70" s="949"/>
      <c r="CA70" s="949"/>
      <c r="CB70" s="949"/>
      <c r="CC70" s="949"/>
      <c r="CD70" s="949"/>
      <c r="CE70" s="949"/>
      <c r="CF70" s="949"/>
      <c r="CG70" s="950"/>
      <c r="CH70" s="951"/>
      <c r="CI70" s="952"/>
      <c r="CJ70" s="952"/>
      <c r="CK70" s="952"/>
      <c r="CL70" s="953"/>
      <c r="CM70" s="951"/>
      <c r="CN70" s="952"/>
      <c r="CO70" s="952"/>
      <c r="CP70" s="952"/>
      <c r="CQ70" s="953"/>
      <c r="CR70" s="951"/>
      <c r="CS70" s="952"/>
      <c r="CT70" s="952"/>
      <c r="CU70" s="952"/>
      <c r="CV70" s="953"/>
      <c r="CW70" s="951"/>
      <c r="CX70" s="952"/>
      <c r="CY70" s="952"/>
      <c r="CZ70" s="952"/>
      <c r="DA70" s="953"/>
      <c r="DB70" s="951"/>
      <c r="DC70" s="952"/>
      <c r="DD70" s="952"/>
      <c r="DE70" s="952"/>
      <c r="DF70" s="953"/>
      <c r="DG70" s="951"/>
      <c r="DH70" s="952"/>
      <c r="DI70" s="952"/>
      <c r="DJ70" s="952"/>
      <c r="DK70" s="953"/>
      <c r="DL70" s="951"/>
      <c r="DM70" s="952"/>
      <c r="DN70" s="952"/>
      <c r="DO70" s="952"/>
      <c r="DP70" s="953"/>
      <c r="DQ70" s="951"/>
      <c r="DR70" s="952"/>
      <c r="DS70" s="952"/>
      <c r="DT70" s="952"/>
      <c r="DU70" s="953"/>
      <c r="DV70" s="936"/>
      <c r="DW70" s="937"/>
      <c r="DX70" s="937"/>
      <c r="DY70" s="937"/>
      <c r="DZ70" s="938"/>
      <c r="EA70" s="234"/>
    </row>
    <row r="71" spans="1:131" s="235" customFormat="1" ht="26.25" customHeight="1" x14ac:dyDescent="0.2">
      <c r="A71" s="249">
        <v>4</v>
      </c>
      <c r="B71" s="969"/>
      <c r="C71" s="970"/>
      <c r="D71" s="970"/>
      <c r="E71" s="970"/>
      <c r="F71" s="970"/>
      <c r="G71" s="970"/>
      <c r="H71" s="970"/>
      <c r="I71" s="970"/>
      <c r="J71" s="970"/>
      <c r="K71" s="970"/>
      <c r="L71" s="970"/>
      <c r="M71" s="970"/>
      <c r="N71" s="970"/>
      <c r="O71" s="970"/>
      <c r="P71" s="971"/>
      <c r="Q71" s="972"/>
      <c r="R71" s="966"/>
      <c r="S71" s="966"/>
      <c r="T71" s="966"/>
      <c r="U71" s="966"/>
      <c r="V71" s="966"/>
      <c r="W71" s="966"/>
      <c r="X71" s="966"/>
      <c r="Y71" s="966"/>
      <c r="Z71" s="966"/>
      <c r="AA71" s="966"/>
      <c r="AB71" s="966"/>
      <c r="AC71" s="966"/>
      <c r="AD71" s="966"/>
      <c r="AE71" s="966"/>
      <c r="AF71" s="966"/>
      <c r="AG71" s="966"/>
      <c r="AH71" s="966"/>
      <c r="AI71" s="966"/>
      <c r="AJ71" s="966"/>
      <c r="AK71" s="966"/>
      <c r="AL71" s="966"/>
      <c r="AM71" s="966"/>
      <c r="AN71" s="966"/>
      <c r="AO71" s="966"/>
      <c r="AP71" s="966"/>
      <c r="AQ71" s="966"/>
      <c r="AR71" s="966"/>
      <c r="AS71" s="966"/>
      <c r="AT71" s="966"/>
      <c r="AU71" s="966"/>
      <c r="AV71" s="966"/>
      <c r="AW71" s="966"/>
      <c r="AX71" s="966"/>
      <c r="AY71" s="966"/>
      <c r="AZ71" s="967"/>
      <c r="BA71" s="967"/>
      <c r="BB71" s="967"/>
      <c r="BC71" s="967"/>
      <c r="BD71" s="968"/>
      <c r="BE71" s="253"/>
      <c r="BF71" s="253"/>
      <c r="BG71" s="253"/>
      <c r="BH71" s="253"/>
      <c r="BI71" s="253"/>
      <c r="BJ71" s="253"/>
      <c r="BK71" s="253"/>
      <c r="BL71" s="253"/>
      <c r="BM71" s="253"/>
      <c r="BN71" s="253"/>
      <c r="BO71" s="253"/>
      <c r="BP71" s="253"/>
      <c r="BQ71" s="250">
        <v>65</v>
      </c>
      <c r="BR71" s="255"/>
      <c r="BS71" s="948"/>
      <c r="BT71" s="949"/>
      <c r="BU71" s="949"/>
      <c r="BV71" s="949"/>
      <c r="BW71" s="949"/>
      <c r="BX71" s="949"/>
      <c r="BY71" s="949"/>
      <c r="BZ71" s="949"/>
      <c r="CA71" s="949"/>
      <c r="CB71" s="949"/>
      <c r="CC71" s="949"/>
      <c r="CD71" s="949"/>
      <c r="CE71" s="949"/>
      <c r="CF71" s="949"/>
      <c r="CG71" s="950"/>
      <c r="CH71" s="951"/>
      <c r="CI71" s="952"/>
      <c r="CJ71" s="952"/>
      <c r="CK71" s="952"/>
      <c r="CL71" s="953"/>
      <c r="CM71" s="951"/>
      <c r="CN71" s="952"/>
      <c r="CO71" s="952"/>
      <c r="CP71" s="952"/>
      <c r="CQ71" s="953"/>
      <c r="CR71" s="951"/>
      <c r="CS71" s="952"/>
      <c r="CT71" s="952"/>
      <c r="CU71" s="952"/>
      <c r="CV71" s="953"/>
      <c r="CW71" s="951"/>
      <c r="CX71" s="952"/>
      <c r="CY71" s="952"/>
      <c r="CZ71" s="952"/>
      <c r="DA71" s="953"/>
      <c r="DB71" s="951"/>
      <c r="DC71" s="952"/>
      <c r="DD71" s="952"/>
      <c r="DE71" s="952"/>
      <c r="DF71" s="953"/>
      <c r="DG71" s="951"/>
      <c r="DH71" s="952"/>
      <c r="DI71" s="952"/>
      <c r="DJ71" s="952"/>
      <c r="DK71" s="953"/>
      <c r="DL71" s="951"/>
      <c r="DM71" s="952"/>
      <c r="DN71" s="952"/>
      <c r="DO71" s="952"/>
      <c r="DP71" s="953"/>
      <c r="DQ71" s="951"/>
      <c r="DR71" s="952"/>
      <c r="DS71" s="952"/>
      <c r="DT71" s="952"/>
      <c r="DU71" s="953"/>
      <c r="DV71" s="936"/>
      <c r="DW71" s="937"/>
      <c r="DX71" s="937"/>
      <c r="DY71" s="937"/>
      <c r="DZ71" s="938"/>
      <c r="EA71" s="234"/>
    </row>
    <row r="72" spans="1:131" s="235" customFormat="1" ht="26.25" customHeight="1" x14ac:dyDescent="0.2">
      <c r="A72" s="249">
        <v>5</v>
      </c>
      <c r="B72" s="969"/>
      <c r="C72" s="970"/>
      <c r="D72" s="970"/>
      <c r="E72" s="970"/>
      <c r="F72" s="970"/>
      <c r="G72" s="970"/>
      <c r="H72" s="970"/>
      <c r="I72" s="970"/>
      <c r="J72" s="970"/>
      <c r="K72" s="970"/>
      <c r="L72" s="970"/>
      <c r="M72" s="970"/>
      <c r="N72" s="970"/>
      <c r="O72" s="970"/>
      <c r="P72" s="971"/>
      <c r="Q72" s="972"/>
      <c r="R72" s="966"/>
      <c r="S72" s="966"/>
      <c r="T72" s="966"/>
      <c r="U72" s="966"/>
      <c r="V72" s="966"/>
      <c r="W72" s="966"/>
      <c r="X72" s="966"/>
      <c r="Y72" s="966"/>
      <c r="Z72" s="966"/>
      <c r="AA72" s="966"/>
      <c r="AB72" s="966"/>
      <c r="AC72" s="966"/>
      <c r="AD72" s="966"/>
      <c r="AE72" s="966"/>
      <c r="AF72" s="966"/>
      <c r="AG72" s="966"/>
      <c r="AH72" s="966"/>
      <c r="AI72" s="966"/>
      <c r="AJ72" s="966"/>
      <c r="AK72" s="966"/>
      <c r="AL72" s="966"/>
      <c r="AM72" s="966"/>
      <c r="AN72" s="966"/>
      <c r="AO72" s="966"/>
      <c r="AP72" s="966"/>
      <c r="AQ72" s="966"/>
      <c r="AR72" s="966"/>
      <c r="AS72" s="966"/>
      <c r="AT72" s="966"/>
      <c r="AU72" s="966"/>
      <c r="AV72" s="966"/>
      <c r="AW72" s="966"/>
      <c r="AX72" s="966"/>
      <c r="AY72" s="966"/>
      <c r="AZ72" s="967"/>
      <c r="BA72" s="967"/>
      <c r="BB72" s="967"/>
      <c r="BC72" s="967"/>
      <c r="BD72" s="968"/>
      <c r="BE72" s="253"/>
      <c r="BF72" s="253"/>
      <c r="BG72" s="253"/>
      <c r="BH72" s="253"/>
      <c r="BI72" s="253"/>
      <c r="BJ72" s="253"/>
      <c r="BK72" s="253"/>
      <c r="BL72" s="253"/>
      <c r="BM72" s="253"/>
      <c r="BN72" s="253"/>
      <c r="BO72" s="253"/>
      <c r="BP72" s="253"/>
      <c r="BQ72" s="250">
        <v>66</v>
      </c>
      <c r="BR72" s="255"/>
      <c r="BS72" s="948"/>
      <c r="BT72" s="949"/>
      <c r="BU72" s="949"/>
      <c r="BV72" s="949"/>
      <c r="BW72" s="949"/>
      <c r="BX72" s="949"/>
      <c r="BY72" s="949"/>
      <c r="BZ72" s="949"/>
      <c r="CA72" s="949"/>
      <c r="CB72" s="949"/>
      <c r="CC72" s="949"/>
      <c r="CD72" s="949"/>
      <c r="CE72" s="949"/>
      <c r="CF72" s="949"/>
      <c r="CG72" s="950"/>
      <c r="CH72" s="951"/>
      <c r="CI72" s="952"/>
      <c r="CJ72" s="952"/>
      <c r="CK72" s="952"/>
      <c r="CL72" s="953"/>
      <c r="CM72" s="951"/>
      <c r="CN72" s="952"/>
      <c r="CO72" s="952"/>
      <c r="CP72" s="952"/>
      <c r="CQ72" s="953"/>
      <c r="CR72" s="951"/>
      <c r="CS72" s="952"/>
      <c r="CT72" s="952"/>
      <c r="CU72" s="952"/>
      <c r="CV72" s="953"/>
      <c r="CW72" s="951"/>
      <c r="CX72" s="952"/>
      <c r="CY72" s="952"/>
      <c r="CZ72" s="952"/>
      <c r="DA72" s="953"/>
      <c r="DB72" s="951"/>
      <c r="DC72" s="952"/>
      <c r="DD72" s="952"/>
      <c r="DE72" s="952"/>
      <c r="DF72" s="953"/>
      <c r="DG72" s="951"/>
      <c r="DH72" s="952"/>
      <c r="DI72" s="952"/>
      <c r="DJ72" s="952"/>
      <c r="DK72" s="953"/>
      <c r="DL72" s="951"/>
      <c r="DM72" s="952"/>
      <c r="DN72" s="952"/>
      <c r="DO72" s="952"/>
      <c r="DP72" s="953"/>
      <c r="DQ72" s="951"/>
      <c r="DR72" s="952"/>
      <c r="DS72" s="952"/>
      <c r="DT72" s="952"/>
      <c r="DU72" s="953"/>
      <c r="DV72" s="936"/>
      <c r="DW72" s="937"/>
      <c r="DX72" s="937"/>
      <c r="DY72" s="937"/>
      <c r="DZ72" s="938"/>
      <c r="EA72" s="234"/>
    </row>
    <row r="73" spans="1:131" s="235" customFormat="1" ht="26.25" customHeight="1" x14ac:dyDescent="0.2">
      <c r="A73" s="249">
        <v>6</v>
      </c>
      <c r="B73" s="969"/>
      <c r="C73" s="970"/>
      <c r="D73" s="970"/>
      <c r="E73" s="970"/>
      <c r="F73" s="970"/>
      <c r="G73" s="970"/>
      <c r="H73" s="970"/>
      <c r="I73" s="970"/>
      <c r="J73" s="970"/>
      <c r="K73" s="970"/>
      <c r="L73" s="970"/>
      <c r="M73" s="970"/>
      <c r="N73" s="970"/>
      <c r="O73" s="970"/>
      <c r="P73" s="971"/>
      <c r="Q73" s="972"/>
      <c r="R73" s="966"/>
      <c r="S73" s="966"/>
      <c r="T73" s="966"/>
      <c r="U73" s="966"/>
      <c r="V73" s="966"/>
      <c r="W73" s="966"/>
      <c r="X73" s="966"/>
      <c r="Y73" s="966"/>
      <c r="Z73" s="966"/>
      <c r="AA73" s="966"/>
      <c r="AB73" s="966"/>
      <c r="AC73" s="966"/>
      <c r="AD73" s="966"/>
      <c r="AE73" s="966"/>
      <c r="AF73" s="966"/>
      <c r="AG73" s="966"/>
      <c r="AH73" s="966"/>
      <c r="AI73" s="966"/>
      <c r="AJ73" s="966"/>
      <c r="AK73" s="966"/>
      <c r="AL73" s="966"/>
      <c r="AM73" s="966"/>
      <c r="AN73" s="966"/>
      <c r="AO73" s="966"/>
      <c r="AP73" s="966"/>
      <c r="AQ73" s="966"/>
      <c r="AR73" s="966"/>
      <c r="AS73" s="966"/>
      <c r="AT73" s="966"/>
      <c r="AU73" s="966"/>
      <c r="AV73" s="966"/>
      <c r="AW73" s="966"/>
      <c r="AX73" s="966"/>
      <c r="AY73" s="966"/>
      <c r="AZ73" s="967"/>
      <c r="BA73" s="967"/>
      <c r="BB73" s="967"/>
      <c r="BC73" s="967"/>
      <c r="BD73" s="968"/>
      <c r="BE73" s="253"/>
      <c r="BF73" s="253"/>
      <c r="BG73" s="253"/>
      <c r="BH73" s="253"/>
      <c r="BI73" s="253"/>
      <c r="BJ73" s="253"/>
      <c r="BK73" s="253"/>
      <c r="BL73" s="253"/>
      <c r="BM73" s="253"/>
      <c r="BN73" s="253"/>
      <c r="BO73" s="253"/>
      <c r="BP73" s="253"/>
      <c r="BQ73" s="250">
        <v>67</v>
      </c>
      <c r="BR73" s="255"/>
      <c r="BS73" s="948"/>
      <c r="BT73" s="949"/>
      <c r="BU73" s="949"/>
      <c r="BV73" s="949"/>
      <c r="BW73" s="949"/>
      <c r="BX73" s="949"/>
      <c r="BY73" s="949"/>
      <c r="BZ73" s="949"/>
      <c r="CA73" s="949"/>
      <c r="CB73" s="949"/>
      <c r="CC73" s="949"/>
      <c r="CD73" s="949"/>
      <c r="CE73" s="949"/>
      <c r="CF73" s="949"/>
      <c r="CG73" s="950"/>
      <c r="CH73" s="951"/>
      <c r="CI73" s="952"/>
      <c r="CJ73" s="952"/>
      <c r="CK73" s="952"/>
      <c r="CL73" s="953"/>
      <c r="CM73" s="951"/>
      <c r="CN73" s="952"/>
      <c r="CO73" s="952"/>
      <c r="CP73" s="952"/>
      <c r="CQ73" s="953"/>
      <c r="CR73" s="951"/>
      <c r="CS73" s="952"/>
      <c r="CT73" s="952"/>
      <c r="CU73" s="952"/>
      <c r="CV73" s="953"/>
      <c r="CW73" s="951"/>
      <c r="CX73" s="952"/>
      <c r="CY73" s="952"/>
      <c r="CZ73" s="952"/>
      <c r="DA73" s="953"/>
      <c r="DB73" s="951"/>
      <c r="DC73" s="952"/>
      <c r="DD73" s="952"/>
      <c r="DE73" s="952"/>
      <c r="DF73" s="953"/>
      <c r="DG73" s="951"/>
      <c r="DH73" s="952"/>
      <c r="DI73" s="952"/>
      <c r="DJ73" s="952"/>
      <c r="DK73" s="953"/>
      <c r="DL73" s="951"/>
      <c r="DM73" s="952"/>
      <c r="DN73" s="952"/>
      <c r="DO73" s="952"/>
      <c r="DP73" s="953"/>
      <c r="DQ73" s="951"/>
      <c r="DR73" s="952"/>
      <c r="DS73" s="952"/>
      <c r="DT73" s="952"/>
      <c r="DU73" s="953"/>
      <c r="DV73" s="936"/>
      <c r="DW73" s="937"/>
      <c r="DX73" s="937"/>
      <c r="DY73" s="937"/>
      <c r="DZ73" s="938"/>
      <c r="EA73" s="234"/>
    </row>
    <row r="74" spans="1:131" s="235" customFormat="1" ht="26.25" customHeight="1" x14ac:dyDescent="0.2">
      <c r="A74" s="249">
        <v>7</v>
      </c>
      <c r="B74" s="969"/>
      <c r="C74" s="970"/>
      <c r="D74" s="970"/>
      <c r="E74" s="970"/>
      <c r="F74" s="970"/>
      <c r="G74" s="970"/>
      <c r="H74" s="970"/>
      <c r="I74" s="970"/>
      <c r="J74" s="970"/>
      <c r="K74" s="970"/>
      <c r="L74" s="970"/>
      <c r="M74" s="970"/>
      <c r="N74" s="970"/>
      <c r="O74" s="970"/>
      <c r="P74" s="971"/>
      <c r="Q74" s="972"/>
      <c r="R74" s="966"/>
      <c r="S74" s="966"/>
      <c r="T74" s="966"/>
      <c r="U74" s="966"/>
      <c r="V74" s="966"/>
      <c r="W74" s="966"/>
      <c r="X74" s="966"/>
      <c r="Y74" s="966"/>
      <c r="Z74" s="966"/>
      <c r="AA74" s="966"/>
      <c r="AB74" s="966"/>
      <c r="AC74" s="966"/>
      <c r="AD74" s="966"/>
      <c r="AE74" s="966"/>
      <c r="AF74" s="966"/>
      <c r="AG74" s="966"/>
      <c r="AH74" s="966"/>
      <c r="AI74" s="966"/>
      <c r="AJ74" s="966"/>
      <c r="AK74" s="966"/>
      <c r="AL74" s="966"/>
      <c r="AM74" s="966"/>
      <c r="AN74" s="966"/>
      <c r="AO74" s="966"/>
      <c r="AP74" s="966"/>
      <c r="AQ74" s="966"/>
      <c r="AR74" s="966"/>
      <c r="AS74" s="966"/>
      <c r="AT74" s="966"/>
      <c r="AU74" s="966"/>
      <c r="AV74" s="966"/>
      <c r="AW74" s="966"/>
      <c r="AX74" s="966"/>
      <c r="AY74" s="966"/>
      <c r="AZ74" s="967"/>
      <c r="BA74" s="967"/>
      <c r="BB74" s="967"/>
      <c r="BC74" s="967"/>
      <c r="BD74" s="968"/>
      <c r="BE74" s="253"/>
      <c r="BF74" s="253"/>
      <c r="BG74" s="253"/>
      <c r="BH74" s="253"/>
      <c r="BI74" s="253"/>
      <c r="BJ74" s="253"/>
      <c r="BK74" s="253"/>
      <c r="BL74" s="253"/>
      <c r="BM74" s="253"/>
      <c r="BN74" s="253"/>
      <c r="BO74" s="253"/>
      <c r="BP74" s="253"/>
      <c r="BQ74" s="250">
        <v>68</v>
      </c>
      <c r="BR74" s="255"/>
      <c r="BS74" s="948"/>
      <c r="BT74" s="949"/>
      <c r="BU74" s="949"/>
      <c r="BV74" s="949"/>
      <c r="BW74" s="949"/>
      <c r="BX74" s="949"/>
      <c r="BY74" s="949"/>
      <c r="BZ74" s="949"/>
      <c r="CA74" s="949"/>
      <c r="CB74" s="949"/>
      <c r="CC74" s="949"/>
      <c r="CD74" s="949"/>
      <c r="CE74" s="949"/>
      <c r="CF74" s="949"/>
      <c r="CG74" s="950"/>
      <c r="CH74" s="951"/>
      <c r="CI74" s="952"/>
      <c r="CJ74" s="952"/>
      <c r="CK74" s="952"/>
      <c r="CL74" s="953"/>
      <c r="CM74" s="951"/>
      <c r="CN74" s="952"/>
      <c r="CO74" s="952"/>
      <c r="CP74" s="952"/>
      <c r="CQ74" s="953"/>
      <c r="CR74" s="951"/>
      <c r="CS74" s="952"/>
      <c r="CT74" s="952"/>
      <c r="CU74" s="952"/>
      <c r="CV74" s="953"/>
      <c r="CW74" s="951"/>
      <c r="CX74" s="952"/>
      <c r="CY74" s="952"/>
      <c r="CZ74" s="952"/>
      <c r="DA74" s="953"/>
      <c r="DB74" s="951"/>
      <c r="DC74" s="952"/>
      <c r="DD74" s="952"/>
      <c r="DE74" s="952"/>
      <c r="DF74" s="953"/>
      <c r="DG74" s="951"/>
      <c r="DH74" s="952"/>
      <c r="DI74" s="952"/>
      <c r="DJ74" s="952"/>
      <c r="DK74" s="953"/>
      <c r="DL74" s="951"/>
      <c r="DM74" s="952"/>
      <c r="DN74" s="952"/>
      <c r="DO74" s="952"/>
      <c r="DP74" s="953"/>
      <c r="DQ74" s="951"/>
      <c r="DR74" s="952"/>
      <c r="DS74" s="952"/>
      <c r="DT74" s="952"/>
      <c r="DU74" s="953"/>
      <c r="DV74" s="936"/>
      <c r="DW74" s="937"/>
      <c r="DX74" s="937"/>
      <c r="DY74" s="937"/>
      <c r="DZ74" s="938"/>
      <c r="EA74" s="234"/>
    </row>
    <row r="75" spans="1:131" s="235" customFormat="1" ht="26.25" customHeight="1" x14ac:dyDescent="0.2">
      <c r="A75" s="249">
        <v>8</v>
      </c>
      <c r="B75" s="969"/>
      <c r="C75" s="970"/>
      <c r="D75" s="970"/>
      <c r="E75" s="970"/>
      <c r="F75" s="970"/>
      <c r="G75" s="970"/>
      <c r="H75" s="970"/>
      <c r="I75" s="970"/>
      <c r="J75" s="970"/>
      <c r="K75" s="970"/>
      <c r="L75" s="970"/>
      <c r="M75" s="970"/>
      <c r="N75" s="970"/>
      <c r="O75" s="970"/>
      <c r="P75" s="971"/>
      <c r="Q75" s="973"/>
      <c r="R75" s="974"/>
      <c r="S75" s="974"/>
      <c r="T75" s="974"/>
      <c r="U75" s="975"/>
      <c r="V75" s="976"/>
      <c r="W75" s="974"/>
      <c r="X75" s="974"/>
      <c r="Y75" s="974"/>
      <c r="Z75" s="975"/>
      <c r="AA75" s="976"/>
      <c r="AB75" s="974"/>
      <c r="AC75" s="974"/>
      <c r="AD75" s="974"/>
      <c r="AE75" s="975"/>
      <c r="AF75" s="976"/>
      <c r="AG75" s="974"/>
      <c r="AH75" s="974"/>
      <c r="AI75" s="974"/>
      <c r="AJ75" s="975"/>
      <c r="AK75" s="976"/>
      <c r="AL75" s="974"/>
      <c r="AM75" s="974"/>
      <c r="AN75" s="974"/>
      <c r="AO75" s="975"/>
      <c r="AP75" s="976"/>
      <c r="AQ75" s="974"/>
      <c r="AR75" s="974"/>
      <c r="AS75" s="974"/>
      <c r="AT75" s="975"/>
      <c r="AU75" s="976"/>
      <c r="AV75" s="974"/>
      <c r="AW75" s="974"/>
      <c r="AX75" s="974"/>
      <c r="AY75" s="975"/>
      <c r="AZ75" s="967"/>
      <c r="BA75" s="967"/>
      <c r="BB75" s="967"/>
      <c r="BC75" s="967"/>
      <c r="BD75" s="968"/>
      <c r="BE75" s="253"/>
      <c r="BF75" s="253"/>
      <c r="BG75" s="253"/>
      <c r="BH75" s="253"/>
      <c r="BI75" s="253"/>
      <c r="BJ75" s="253"/>
      <c r="BK75" s="253"/>
      <c r="BL75" s="253"/>
      <c r="BM75" s="253"/>
      <c r="BN75" s="253"/>
      <c r="BO75" s="253"/>
      <c r="BP75" s="253"/>
      <c r="BQ75" s="250">
        <v>69</v>
      </c>
      <c r="BR75" s="255"/>
      <c r="BS75" s="948"/>
      <c r="BT75" s="949"/>
      <c r="BU75" s="949"/>
      <c r="BV75" s="949"/>
      <c r="BW75" s="949"/>
      <c r="BX75" s="949"/>
      <c r="BY75" s="949"/>
      <c r="BZ75" s="949"/>
      <c r="CA75" s="949"/>
      <c r="CB75" s="949"/>
      <c r="CC75" s="949"/>
      <c r="CD75" s="949"/>
      <c r="CE75" s="949"/>
      <c r="CF75" s="949"/>
      <c r="CG75" s="950"/>
      <c r="CH75" s="951"/>
      <c r="CI75" s="952"/>
      <c r="CJ75" s="952"/>
      <c r="CK75" s="952"/>
      <c r="CL75" s="953"/>
      <c r="CM75" s="951"/>
      <c r="CN75" s="952"/>
      <c r="CO75" s="952"/>
      <c r="CP75" s="952"/>
      <c r="CQ75" s="953"/>
      <c r="CR75" s="951"/>
      <c r="CS75" s="952"/>
      <c r="CT75" s="952"/>
      <c r="CU75" s="952"/>
      <c r="CV75" s="953"/>
      <c r="CW75" s="951"/>
      <c r="CX75" s="952"/>
      <c r="CY75" s="952"/>
      <c r="CZ75" s="952"/>
      <c r="DA75" s="953"/>
      <c r="DB75" s="951"/>
      <c r="DC75" s="952"/>
      <c r="DD75" s="952"/>
      <c r="DE75" s="952"/>
      <c r="DF75" s="953"/>
      <c r="DG75" s="951"/>
      <c r="DH75" s="952"/>
      <c r="DI75" s="952"/>
      <c r="DJ75" s="952"/>
      <c r="DK75" s="953"/>
      <c r="DL75" s="951"/>
      <c r="DM75" s="952"/>
      <c r="DN75" s="952"/>
      <c r="DO75" s="952"/>
      <c r="DP75" s="953"/>
      <c r="DQ75" s="951"/>
      <c r="DR75" s="952"/>
      <c r="DS75" s="952"/>
      <c r="DT75" s="952"/>
      <c r="DU75" s="953"/>
      <c r="DV75" s="936"/>
      <c r="DW75" s="937"/>
      <c r="DX75" s="937"/>
      <c r="DY75" s="937"/>
      <c r="DZ75" s="938"/>
      <c r="EA75" s="234"/>
    </row>
    <row r="76" spans="1:131" s="235" customFormat="1" ht="26.25" customHeight="1" x14ac:dyDescent="0.2">
      <c r="A76" s="249">
        <v>9</v>
      </c>
      <c r="B76" s="969"/>
      <c r="C76" s="970"/>
      <c r="D76" s="970"/>
      <c r="E76" s="970"/>
      <c r="F76" s="970"/>
      <c r="G76" s="970"/>
      <c r="H76" s="970"/>
      <c r="I76" s="970"/>
      <c r="J76" s="970"/>
      <c r="K76" s="970"/>
      <c r="L76" s="970"/>
      <c r="M76" s="970"/>
      <c r="N76" s="970"/>
      <c r="O76" s="970"/>
      <c r="P76" s="971"/>
      <c r="Q76" s="973"/>
      <c r="R76" s="974"/>
      <c r="S76" s="974"/>
      <c r="T76" s="974"/>
      <c r="U76" s="975"/>
      <c r="V76" s="976"/>
      <c r="W76" s="974"/>
      <c r="X76" s="974"/>
      <c r="Y76" s="974"/>
      <c r="Z76" s="975"/>
      <c r="AA76" s="976"/>
      <c r="AB76" s="974"/>
      <c r="AC76" s="974"/>
      <c r="AD76" s="974"/>
      <c r="AE76" s="975"/>
      <c r="AF76" s="976"/>
      <c r="AG76" s="974"/>
      <c r="AH76" s="974"/>
      <c r="AI76" s="974"/>
      <c r="AJ76" s="975"/>
      <c r="AK76" s="976"/>
      <c r="AL76" s="974"/>
      <c r="AM76" s="974"/>
      <c r="AN76" s="974"/>
      <c r="AO76" s="975"/>
      <c r="AP76" s="976"/>
      <c r="AQ76" s="974"/>
      <c r="AR76" s="974"/>
      <c r="AS76" s="974"/>
      <c r="AT76" s="975"/>
      <c r="AU76" s="976"/>
      <c r="AV76" s="974"/>
      <c r="AW76" s="974"/>
      <c r="AX76" s="974"/>
      <c r="AY76" s="975"/>
      <c r="AZ76" s="967"/>
      <c r="BA76" s="967"/>
      <c r="BB76" s="967"/>
      <c r="BC76" s="967"/>
      <c r="BD76" s="968"/>
      <c r="BE76" s="253"/>
      <c r="BF76" s="253"/>
      <c r="BG76" s="253"/>
      <c r="BH76" s="253"/>
      <c r="BI76" s="253"/>
      <c r="BJ76" s="253"/>
      <c r="BK76" s="253"/>
      <c r="BL76" s="253"/>
      <c r="BM76" s="253"/>
      <c r="BN76" s="253"/>
      <c r="BO76" s="253"/>
      <c r="BP76" s="253"/>
      <c r="BQ76" s="250">
        <v>70</v>
      </c>
      <c r="BR76" s="255"/>
      <c r="BS76" s="948"/>
      <c r="BT76" s="949"/>
      <c r="BU76" s="949"/>
      <c r="BV76" s="949"/>
      <c r="BW76" s="949"/>
      <c r="BX76" s="949"/>
      <c r="BY76" s="949"/>
      <c r="BZ76" s="949"/>
      <c r="CA76" s="949"/>
      <c r="CB76" s="949"/>
      <c r="CC76" s="949"/>
      <c r="CD76" s="949"/>
      <c r="CE76" s="949"/>
      <c r="CF76" s="949"/>
      <c r="CG76" s="950"/>
      <c r="CH76" s="951"/>
      <c r="CI76" s="952"/>
      <c r="CJ76" s="952"/>
      <c r="CK76" s="952"/>
      <c r="CL76" s="953"/>
      <c r="CM76" s="951"/>
      <c r="CN76" s="952"/>
      <c r="CO76" s="952"/>
      <c r="CP76" s="952"/>
      <c r="CQ76" s="953"/>
      <c r="CR76" s="951"/>
      <c r="CS76" s="952"/>
      <c r="CT76" s="952"/>
      <c r="CU76" s="952"/>
      <c r="CV76" s="953"/>
      <c r="CW76" s="951"/>
      <c r="CX76" s="952"/>
      <c r="CY76" s="952"/>
      <c r="CZ76" s="952"/>
      <c r="DA76" s="953"/>
      <c r="DB76" s="951"/>
      <c r="DC76" s="952"/>
      <c r="DD76" s="952"/>
      <c r="DE76" s="952"/>
      <c r="DF76" s="953"/>
      <c r="DG76" s="951"/>
      <c r="DH76" s="952"/>
      <c r="DI76" s="952"/>
      <c r="DJ76" s="952"/>
      <c r="DK76" s="953"/>
      <c r="DL76" s="951"/>
      <c r="DM76" s="952"/>
      <c r="DN76" s="952"/>
      <c r="DO76" s="952"/>
      <c r="DP76" s="953"/>
      <c r="DQ76" s="951"/>
      <c r="DR76" s="952"/>
      <c r="DS76" s="952"/>
      <c r="DT76" s="952"/>
      <c r="DU76" s="953"/>
      <c r="DV76" s="936"/>
      <c r="DW76" s="937"/>
      <c r="DX76" s="937"/>
      <c r="DY76" s="937"/>
      <c r="DZ76" s="938"/>
      <c r="EA76" s="234"/>
    </row>
    <row r="77" spans="1:131" s="235" customFormat="1" ht="26.25" customHeight="1" x14ac:dyDescent="0.2">
      <c r="A77" s="249">
        <v>10</v>
      </c>
      <c r="B77" s="969"/>
      <c r="C77" s="970"/>
      <c r="D77" s="970"/>
      <c r="E77" s="970"/>
      <c r="F77" s="970"/>
      <c r="G77" s="970"/>
      <c r="H77" s="970"/>
      <c r="I77" s="970"/>
      <c r="J77" s="970"/>
      <c r="K77" s="970"/>
      <c r="L77" s="970"/>
      <c r="M77" s="970"/>
      <c r="N77" s="970"/>
      <c r="O77" s="970"/>
      <c r="P77" s="971"/>
      <c r="Q77" s="973"/>
      <c r="R77" s="974"/>
      <c r="S77" s="974"/>
      <c r="T77" s="974"/>
      <c r="U77" s="975"/>
      <c r="V77" s="976"/>
      <c r="W77" s="974"/>
      <c r="X77" s="974"/>
      <c r="Y77" s="974"/>
      <c r="Z77" s="975"/>
      <c r="AA77" s="976"/>
      <c r="AB77" s="974"/>
      <c r="AC77" s="974"/>
      <c r="AD77" s="974"/>
      <c r="AE77" s="975"/>
      <c r="AF77" s="976"/>
      <c r="AG77" s="974"/>
      <c r="AH77" s="974"/>
      <c r="AI77" s="974"/>
      <c r="AJ77" s="975"/>
      <c r="AK77" s="976"/>
      <c r="AL77" s="974"/>
      <c r="AM77" s="974"/>
      <c r="AN77" s="974"/>
      <c r="AO77" s="975"/>
      <c r="AP77" s="976"/>
      <c r="AQ77" s="974"/>
      <c r="AR77" s="974"/>
      <c r="AS77" s="974"/>
      <c r="AT77" s="975"/>
      <c r="AU77" s="976"/>
      <c r="AV77" s="974"/>
      <c r="AW77" s="974"/>
      <c r="AX77" s="974"/>
      <c r="AY77" s="975"/>
      <c r="AZ77" s="967"/>
      <c r="BA77" s="967"/>
      <c r="BB77" s="967"/>
      <c r="BC77" s="967"/>
      <c r="BD77" s="968"/>
      <c r="BE77" s="253"/>
      <c r="BF77" s="253"/>
      <c r="BG77" s="253"/>
      <c r="BH77" s="253"/>
      <c r="BI77" s="253"/>
      <c r="BJ77" s="253"/>
      <c r="BK77" s="253"/>
      <c r="BL77" s="253"/>
      <c r="BM77" s="253"/>
      <c r="BN77" s="253"/>
      <c r="BO77" s="253"/>
      <c r="BP77" s="253"/>
      <c r="BQ77" s="250">
        <v>71</v>
      </c>
      <c r="BR77" s="255"/>
      <c r="BS77" s="948"/>
      <c r="BT77" s="949"/>
      <c r="BU77" s="949"/>
      <c r="BV77" s="949"/>
      <c r="BW77" s="949"/>
      <c r="BX77" s="949"/>
      <c r="BY77" s="949"/>
      <c r="BZ77" s="949"/>
      <c r="CA77" s="949"/>
      <c r="CB77" s="949"/>
      <c r="CC77" s="949"/>
      <c r="CD77" s="949"/>
      <c r="CE77" s="949"/>
      <c r="CF77" s="949"/>
      <c r="CG77" s="950"/>
      <c r="CH77" s="951"/>
      <c r="CI77" s="952"/>
      <c r="CJ77" s="952"/>
      <c r="CK77" s="952"/>
      <c r="CL77" s="953"/>
      <c r="CM77" s="951"/>
      <c r="CN77" s="952"/>
      <c r="CO77" s="952"/>
      <c r="CP77" s="952"/>
      <c r="CQ77" s="953"/>
      <c r="CR77" s="951"/>
      <c r="CS77" s="952"/>
      <c r="CT77" s="952"/>
      <c r="CU77" s="952"/>
      <c r="CV77" s="953"/>
      <c r="CW77" s="951"/>
      <c r="CX77" s="952"/>
      <c r="CY77" s="952"/>
      <c r="CZ77" s="952"/>
      <c r="DA77" s="953"/>
      <c r="DB77" s="951"/>
      <c r="DC77" s="952"/>
      <c r="DD77" s="952"/>
      <c r="DE77" s="952"/>
      <c r="DF77" s="953"/>
      <c r="DG77" s="951"/>
      <c r="DH77" s="952"/>
      <c r="DI77" s="952"/>
      <c r="DJ77" s="952"/>
      <c r="DK77" s="953"/>
      <c r="DL77" s="951"/>
      <c r="DM77" s="952"/>
      <c r="DN77" s="952"/>
      <c r="DO77" s="952"/>
      <c r="DP77" s="953"/>
      <c r="DQ77" s="951"/>
      <c r="DR77" s="952"/>
      <c r="DS77" s="952"/>
      <c r="DT77" s="952"/>
      <c r="DU77" s="953"/>
      <c r="DV77" s="936"/>
      <c r="DW77" s="937"/>
      <c r="DX77" s="937"/>
      <c r="DY77" s="937"/>
      <c r="DZ77" s="938"/>
      <c r="EA77" s="234"/>
    </row>
    <row r="78" spans="1:131" s="235" customFormat="1" ht="26.25" customHeight="1" x14ac:dyDescent="0.2">
      <c r="A78" s="249">
        <v>11</v>
      </c>
      <c r="B78" s="969"/>
      <c r="C78" s="970"/>
      <c r="D78" s="970"/>
      <c r="E78" s="970"/>
      <c r="F78" s="970"/>
      <c r="G78" s="970"/>
      <c r="H78" s="970"/>
      <c r="I78" s="970"/>
      <c r="J78" s="970"/>
      <c r="K78" s="970"/>
      <c r="L78" s="970"/>
      <c r="M78" s="970"/>
      <c r="N78" s="970"/>
      <c r="O78" s="970"/>
      <c r="P78" s="971"/>
      <c r="Q78" s="972"/>
      <c r="R78" s="966"/>
      <c r="S78" s="966"/>
      <c r="T78" s="966"/>
      <c r="U78" s="966"/>
      <c r="V78" s="966"/>
      <c r="W78" s="966"/>
      <c r="X78" s="966"/>
      <c r="Y78" s="966"/>
      <c r="Z78" s="966"/>
      <c r="AA78" s="966"/>
      <c r="AB78" s="966"/>
      <c r="AC78" s="966"/>
      <c r="AD78" s="966"/>
      <c r="AE78" s="966"/>
      <c r="AF78" s="966"/>
      <c r="AG78" s="966"/>
      <c r="AH78" s="966"/>
      <c r="AI78" s="966"/>
      <c r="AJ78" s="966"/>
      <c r="AK78" s="966"/>
      <c r="AL78" s="966"/>
      <c r="AM78" s="966"/>
      <c r="AN78" s="966"/>
      <c r="AO78" s="966"/>
      <c r="AP78" s="966"/>
      <c r="AQ78" s="966"/>
      <c r="AR78" s="966"/>
      <c r="AS78" s="966"/>
      <c r="AT78" s="966"/>
      <c r="AU78" s="966"/>
      <c r="AV78" s="966"/>
      <c r="AW78" s="966"/>
      <c r="AX78" s="966"/>
      <c r="AY78" s="966"/>
      <c r="AZ78" s="967"/>
      <c r="BA78" s="967"/>
      <c r="BB78" s="967"/>
      <c r="BC78" s="967"/>
      <c r="BD78" s="968"/>
      <c r="BE78" s="253"/>
      <c r="BF78" s="253"/>
      <c r="BG78" s="253"/>
      <c r="BH78" s="253"/>
      <c r="BI78" s="253"/>
      <c r="BJ78" s="256"/>
      <c r="BK78" s="256"/>
      <c r="BL78" s="256"/>
      <c r="BM78" s="256"/>
      <c r="BN78" s="256"/>
      <c r="BO78" s="253"/>
      <c r="BP78" s="253"/>
      <c r="BQ78" s="250">
        <v>72</v>
      </c>
      <c r="BR78" s="255"/>
      <c r="BS78" s="948"/>
      <c r="BT78" s="949"/>
      <c r="BU78" s="949"/>
      <c r="BV78" s="949"/>
      <c r="BW78" s="949"/>
      <c r="BX78" s="949"/>
      <c r="BY78" s="949"/>
      <c r="BZ78" s="949"/>
      <c r="CA78" s="949"/>
      <c r="CB78" s="949"/>
      <c r="CC78" s="949"/>
      <c r="CD78" s="949"/>
      <c r="CE78" s="949"/>
      <c r="CF78" s="949"/>
      <c r="CG78" s="950"/>
      <c r="CH78" s="951"/>
      <c r="CI78" s="952"/>
      <c r="CJ78" s="952"/>
      <c r="CK78" s="952"/>
      <c r="CL78" s="953"/>
      <c r="CM78" s="951"/>
      <c r="CN78" s="952"/>
      <c r="CO78" s="952"/>
      <c r="CP78" s="952"/>
      <c r="CQ78" s="953"/>
      <c r="CR78" s="951"/>
      <c r="CS78" s="952"/>
      <c r="CT78" s="952"/>
      <c r="CU78" s="952"/>
      <c r="CV78" s="953"/>
      <c r="CW78" s="951"/>
      <c r="CX78" s="952"/>
      <c r="CY78" s="952"/>
      <c r="CZ78" s="952"/>
      <c r="DA78" s="953"/>
      <c r="DB78" s="951"/>
      <c r="DC78" s="952"/>
      <c r="DD78" s="952"/>
      <c r="DE78" s="952"/>
      <c r="DF78" s="953"/>
      <c r="DG78" s="951"/>
      <c r="DH78" s="952"/>
      <c r="DI78" s="952"/>
      <c r="DJ78" s="952"/>
      <c r="DK78" s="953"/>
      <c r="DL78" s="951"/>
      <c r="DM78" s="952"/>
      <c r="DN78" s="952"/>
      <c r="DO78" s="952"/>
      <c r="DP78" s="953"/>
      <c r="DQ78" s="951"/>
      <c r="DR78" s="952"/>
      <c r="DS78" s="952"/>
      <c r="DT78" s="952"/>
      <c r="DU78" s="953"/>
      <c r="DV78" s="936"/>
      <c r="DW78" s="937"/>
      <c r="DX78" s="937"/>
      <c r="DY78" s="937"/>
      <c r="DZ78" s="938"/>
      <c r="EA78" s="234"/>
    </row>
    <row r="79" spans="1:131" s="235" customFormat="1" ht="26.25" customHeight="1" x14ac:dyDescent="0.2">
      <c r="A79" s="249">
        <v>12</v>
      </c>
      <c r="B79" s="969"/>
      <c r="C79" s="970"/>
      <c r="D79" s="970"/>
      <c r="E79" s="970"/>
      <c r="F79" s="970"/>
      <c r="G79" s="970"/>
      <c r="H79" s="970"/>
      <c r="I79" s="970"/>
      <c r="J79" s="970"/>
      <c r="K79" s="970"/>
      <c r="L79" s="970"/>
      <c r="M79" s="970"/>
      <c r="N79" s="970"/>
      <c r="O79" s="970"/>
      <c r="P79" s="971"/>
      <c r="Q79" s="972"/>
      <c r="R79" s="966"/>
      <c r="S79" s="966"/>
      <c r="T79" s="966"/>
      <c r="U79" s="966"/>
      <c r="V79" s="966"/>
      <c r="W79" s="966"/>
      <c r="X79" s="966"/>
      <c r="Y79" s="966"/>
      <c r="Z79" s="966"/>
      <c r="AA79" s="966"/>
      <c r="AB79" s="966"/>
      <c r="AC79" s="966"/>
      <c r="AD79" s="966"/>
      <c r="AE79" s="966"/>
      <c r="AF79" s="966"/>
      <c r="AG79" s="966"/>
      <c r="AH79" s="966"/>
      <c r="AI79" s="966"/>
      <c r="AJ79" s="966"/>
      <c r="AK79" s="966"/>
      <c r="AL79" s="966"/>
      <c r="AM79" s="966"/>
      <c r="AN79" s="966"/>
      <c r="AO79" s="966"/>
      <c r="AP79" s="966"/>
      <c r="AQ79" s="966"/>
      <c r="AR79" s="966"/>
      <c r="AS79" s="966"/>
      <c r="AT79" s="966"/>
      <c r="AU79" s="966"/>
      <c r="AV79" s="966"/>
      <c r="AW79" s="966"/>
      <c r="AX79" s="966"/>
      <c r="AY79" s="966"/>
      <c r="AZ79" s="967"/>
      <c r="BA79" s="967"/>
      <c r="BB79" s="967"/>
      <c r="BC79" s="967"/>
      <c r="BD79" s="968"/>
      <c r="BE79" s="253"/>
      <c r="BF79" s="253"/>
      <c r="BG79" s="253"/>
      <c r="BH79" s="253"/>
      <c r="BI79" s="253"/>
      <c r="BJ79" s="256"/>
      <c r="BK79" s="256"/>
      <c r="BL79" s="256"/>
      <c r="BM79" s="256"/>
      <c r="BN79" s="256"/>
      <c r="BO79" s="253"/>
      <c r="BP79" s="253"/>
      <c r="BQ79" s="250">
        <v>73</v>
      </c>
      <c r="BR79" s="255"/>
      <c r="BS79" s="948"/>
      <c r="BT79" s="949"/>
      <c r="BU79" s="949"/>
      <c r="BV79" s="949"/>
      <c r="BW79" s="949"/>
      <c r="BX79" s="949"/>
      <c r="BY79" s="949"/>
      <c r="BZ79" s="949"/>
      <c r="CA79" s="949"/>
      <c r="CB79" s="949"/>
      <c r="CC79" s="949"/>
      <c r="CD79" s="949"/>
      <c r="CE79" s="949"/>
      <c r="CF79" s="949"/>
      <c r="CG79" s="950"/>
      <c r="CH79" s="951"/>
      <c r="CI79" s="952"/>
      <c r="CJ79" s="952"/>
      <c r="CK79" s="952"/>
      <c r="CL79" s="953"/>
      <c r="CM79" s="951"/>
      <c r="CN79" s="952"/>
      <c r="CO79" s="952"/>
      <c r="CP79" s="952"/>
      <c r="CQ79" s="953"/>
      <c r="CR79" s="951"/>
      <c r="CS79" s="952"/>
      <c r="CT79" s="952"/>
      <c r="CU79" s="952"/>
      <c r="CV79" s="953"/>
      <c r="CW79" s="951"/>
      <c r="CX79" s="952"/>
      <c r="CY79" s="952"/>
      <c r="CZ79" s="952"/>
      <c r="DA79" s="953"/>
      <c r="DB79" s="951"/>
      <c r="DC79" s="952"/>
      <c r="DD79" s="952"/>
      <c r="DE79" s="952"/>
      <c r="DF79" s="953"/>
      <c r="DG79" s="951"/>
      <c r="DH79" s="952"/>
      <c r="DI79" s="952"/>
      <c r="DJ79" s="952"/>
      <c r="DK79" s="953"/>
      <c r="DL79" s="951"/>
      <c r="DM79" s="952"/>
      <c r="DN79" s="952"/>
      <c r="DO79" s="952"/>
      <c r="DP79" s="953"/>
      <c r="DQ79" s="951"/>
      <c r="DR79" s="952"/>
      <c r="DS79" s="952"/>
      <c r="DT79" s="952"/>
      <c r="DU79" s="953"/>
      <c r="DV79" s="936"/>
      <c r="DW79" s="937"/>
      <c r="DX79" s="937"/>
      <c r="DY79" s="937"/>
      <c r="DZ79" s="938"/>
      <c r="EA79" s="234"/>
    </row>
    <row r="80" spans="1:131" s="235" customFormat="1" ht="26.25" customHeight="1" x14ac:dyDescent="0.2">
      <c r="A80" s="249">
        <v>13</v>
      </c>
      <c r="B80" s="969"/>
      <c r="C80" s="970"/>
      <c r="D80" s="970"/>
      <c r="E80" s="970"/>
      <c r="F80" s="970"/>
      <c r="G80" s="970"/>
      <c r="H80" s="970"/>
      <c r="I80" s="970"/>
      <c r="J80" s="970"/>
      <c r="K80" s="970"/>
      <c r="L80" s="970"/>
      <c r="M80" s="970"/>
      <c r="N80" s="970"/>
      <c r="O80" s="970"/>
      <c r="P80" s="971"/>
      <c r="Q80" s="972"/>
      <c r="R80" s="966"/>
      <c r="S80" s="966"/>
      <c r="T80" s="966"/>
      <c r="U80" s="966"/>
      <c r="V80" s="966"/>
      <c r="W80" s="966"/>
      <c r="X80" s="966"/>
      <c r="Y80" s="966"/>
      <c r="Z80" s="966"/>
      <c r="AA80" s="966"/>
      <c r="AB80" s="966"/>
      <c r="AC80" s="966"/>
      <c r="AD80" s="966"/>
      <c r="AE80" s="966"/>
      <c r="AF80" s="966"/>
      <c r="AG80" s="966"/>
      <c r="AH80" s="966"/>
      <c r="AI80" s="966"/>
      <c r="AJ80" s="966"/>
      <c r="AK80" s="966"/>
      <c r="AL80" s="966"/>
      <c r="AM80" s="966"/>
      <c r="AN80" s="966"/>
      <c r="AO80" s="966"/>
      <c r="AP80" s="966"/>
      <c r="AQ80" s="966"/>
      <c r="AR80" s="966"/>
      <c r="AS80" s="966"/>
      <c r="AT80" s="966"/>
      <c r="AU80" s="966"/>
      <c r="AV80" s="966"/>
      <c r="AW80" s="966"/>
      <c r="AX80" s="966"/>
      <c r="AY80" s="966"/>
      <c r="AZ80" s="967"/>
      <c r="BA80" s="967"/>
      <c r="BB80" s="967"/>
      <c r="BC80" s="967"/>
      <c r="BD80" s="968"/>
      <c r="BE80" s="253"/>
      <c r="BF80" s="253"/>
      <c r="BG80" s="253"/>
      <c r="BH80" s="253"/>
      <c r="BI80" s="253"/>
      <c r="BJ80" s="253"/>
      <c r="BK80" s="253"/>
      <c r="BL80" s="253"/>
      <c r="BM80" s="253"/>
      <c r="BN80" s="253"/>
      <c r="BO80" s="253"/>
      <c r="BP80" s="253"/>
      <c r="BQ80" s="250">
        <v>74</v>
      </c>
      <c r="BR80" s="255"/>
      <c r="BS80" s="948"/>
      <c r="BT80" s="949"/>
      <c r="BU80" s="949"/>
      <c r="BV80" s="949"/>
      <c r="BW80" s="949"/>
      <c r="BX80" s="949"/>
      <c r="BY80" s="949"/>
      <c r="BZ80" s="949"/>
      <c r="CA80" s="949"/>
      <c r="CB80" s="949"/>
      <c r="CC80" s="949"/>
      <c r="CD80" s="949"/>
      <c r="CE80" s="949"/>
      <c r="CF80" s="949"/>
      <c r="CG80" s="950"/>
      <c r="CH80" s="951"/>
      <c r="CI80" s="952"/>
      <c r="CJ80" s="952"/>
      <c r="CK80" s="952"/>
      <c r="CL80" s="953"/>
      <c r="CM80" s="951"/>
      <c r="CN80" s="952"/>
      <c r="CO80" s="952"/>
      <c r="CP80" s="952"/>
      <c r="CQ80" s="953"/>
      <c r="CR80" s="951"/>
      <c r="CS80" s="952"/>
      <c r="CT80" s="952"/>
      <c r="CU80" s="952"/>
      <c r="CV80" s="953"/>
      <c r="CW80" s="951"/>
      <c r="CX80" s="952"/>
      <c r="CY80" s="952"/>
      <c r="CZ80" s="952"/>
      <c r="DA80" s="953"/>
      <c r="DB80" s="951"/>
      <c r="DC80" s="952"/>
      <c r="DD80" s="952"/>
      <c r="DE80" s="952"/>
      <c r="DF80" s="953"/>
      <c r="DG80" s="951"/>
      <c r="DH80" s="952"/>
      <c r="DI80" s="952"/>
      <c r="DJ80" s="952"/>
      <c r="DK80" s="953"/>
      <c r="DL80" s="951"/>
      <c r="DM80" s="952"/>
      <c r="DN80" s="952"/>
      <c r="DO80" s="952"/>
      <c r="DP80" s="953"/>
      <c r="DQ80" s="951"/>
      <c r="DR80" s="952"/>
      <c r="DS80" s="952"/>
      <c r="DT80" s="952"/>
      <c r="DU80" s="953"/>
      <c r="DV80" s="936"/>
      <c r="DW80" s="937"/>
      <c r="DX80" s="937"/>
      <c r="DY80" s="937"/>
      <c r="DZ80" s="938"/>
      <c r="EA80" s="234"/>
    </row>
    <row r="81" spans="1:131" s="235" customFormat="1" ht="26.25" customHeight="1" x14ac:dyDescent="0.2">
      <c r="A81" s="249">
        <v>14</v>
      </c>
      <c r="B81" s="969"/>
      <c r="C81" s="970"/>
      <c r="D81" s="970"/>
      <c r="E81" s="970"/>
      <c r="F81" s="970"/>
      <c r="G81" s="970"/>
      <c r="H81" s="970"/>
      <c r="I81" s="970"/>
      <c r="J81" s="970"/>
      <c r="K81" s="970"/>
      <c r="L81" s="970"/>
      <c r="M81" s="970"/>
      <c r="N81" s="970"/>
      <c r="O81" s="970"/>
      <c r="P81" s="971"/>
      <c r="Q81" s="972"/>
      <c r="R81" s="966"/>
      <c r="S81" s="966"/>
      <c r="T81" s="966"/>
      <c r="U81" s="966"/>
      <c r="V81" s="966"/>
      <c r="W81" s="966"/>
      <c r="X81" s="966"/>
      <c r="Y81" s="966"/>
      <c r="Z81" s="966"/>
      <c r="AA81" s="966"/>
      <c r="AB81" s="966"/>
      <c r="AC81" s="966"/>
      <c r="AD81" s="966"/>
      <c r="AE81" s="966"/>
      <c r="AF81" s="966"/>
      <c r="AG81" s="966"/>
      <c r="AH81" s="966"/>
      <c r="AI81" s="966"/>
      <c r="AJ81" s="966"/>
      <c r="AK81" s="966"/>
      <c r="AL81" s="966"/>
      <c r="AM81" s="966"/>
      <c r="AN81" s="966"/>
      <c r="AO81" s="966"/>
      <c r="AP81" s="966"/>
      <c r="AQ81" s="966"/>
      <c r="AR81" s="966"/>
      <c r="AS81" s="966"/>
      <c r="AT81" s="966"/>
      <c r="AU81" s="966"/>
      <c r="AV81" s="966"/>
      <c r="AW81" s="966"/>
      <c r="AX81" s="966"/>
      <c r="AY81" s="966"/>
      <c r="AZ81" s="967"/>
      <c r="BA81" s="967"/>
      <c r="BB81" s="967"/>
      <c r="BC81" s="967"/>
      <c r="BD81" s="968"/>
      <c r="BE81" s="253"/>
      <c r="BF81" s="253"/>
      <c r="BG81" s="253"/>
      <c r="BH81" s="253"/>
      <c r="BI81" s="253"/>
      <c r="BJ81" s="253"/>
      <c r="BK81" s="253"/>
      <c r="BL81" s="253"/>
      <c r="BM81" s="253"/>
      <c r="BN81" s="253"/>
      <c r="BO81" s="253"/>
      <c r="BP81" s="253"/>
      <c r="BQ81" s="250">
        <v>75</v>
      </c>
      <c r="BR81" s="255"/>
      <c r="BS81" s="948"/>
      <c r="BT81" s="949"/>
      <c r="BU81" s="949"/>
      <c r="BV81" s="949"/>
      <c r="BW81" s="949"/>
      <c r="BX81" s="949"/>
      <c r="BY81" s="949"/>
      <c r="BZ81" s="949"/>
      <c r="CA81" s="949"/>
      <c r="CB81" s="949"/>
      <c r="CC81" s="949"/>
      <c r="CD81" s="949"/>
      <c r="CE81" s="949"/>
      <c r="CF81" s="949"/>
      <c r="CG81" s="950"/>
      <c r="CH81" s="951"/>
      <c r="CI81" s="952"/>
      <c r="CJ81" s="952"/>
      <c r="CK81" s="952"/>
      <c r="CL81" s="953"/>
      <c r="CM81" s="951"/>
      <c r="CN81" s="952"/>
      <c r="CO81" s="952"/>
      <c r="CP81" s="952"/>
      <c r="CQ81" s="953"/>
      <c r="CR81" s="951"/>
      <c r="CS81" s="952"/>
      <c r="CT81" s="952"/>
      <c r="CU81" s="952"/>
      <c r="CV81" s="953"/>
      <c r="CW81" s="951"/>
      <c r="CX81" s="952"/>
      <c r="CY81" s="952"/>
      <c r="CZ81" s="952"/>
      <c r="DA81" s="953"/>
      <c r="DB81" s="951"/>
      <c r="DC81" s="952"/>
      <c r="DD81" s="952"/>
      <c r="DE81" s="952"/>
      <c r="DF81" s="953"/>
      <c r="DG81" s="951"/>
      <c r="DH81" s="952"/>
      <c r="DI81" s="952"/>
      <c r="DJ81" s="952"/>
      <c r="DK81" s="953"/>
      <c r="DL81" s="951"/>
      <c r="DM81" s="952"/>
      <c r="DN81" s="952"/>
      <c r="DO81" s="952"/>
      <c r="DP81" s="953"/>
      <c r="DQ81" s="951"/>
      <c r="DR81" s="952"/>
      <c r="DS81" s="952"/>
      <c r="DT81" s="952"/>
      <c r="DU81" s="953"/>
      <c r="DV81" s="936"/>
      <c r="DW81" s="937"/>
      <c r="DX81" s="937"/>
      <c r="DY81" s="937"/>
      <c r="DZ81" s="938"/>
      <c r="EA81" s="234"/>
    </row>
    <row r="82" spans="1:131" s="235" customFormat="1" ht="26.25" customHeight="1" x14ac:dyDescent="0.2">
      <c r="A82" s="249">
        <v>15</v>
      </c>
      <c r="B82" s="969"/>
      <c r="C82" s="970"/>
      <c r="D82" s="970"/>
      <c r="E82" s="970"/>
      <c r="F82" s="970"/>
      <c r="G82" s="970"/>
      <c r="H82" s="970"/>
      <c r="I82" s="970"/>
      <c r="J82" s="970"/>
      <c r="K82" s="970"/>
      <c r="L82" s="970"/>
      <c r="M82" s="970"/>
      <c r="N82" s="970"/>
      <c r="O82" s="970"/>
      <c r="P82" s="971"/>
      <c r="Q82" s="972"/>
      <c r="R82" s="966"/>
      <c r="S82" s="966"/>
      <c r="T82" s="966"/>
      <c r="U82" s="966"/>
      <c r="V82" s="966"/>
      <c r="W82" s="966"/>
      <c r="X82" s="966"/>
      <c r="Y82" s="966"/>
      <c r="Z82" s="966"/>
      <c r="AA82" s="966"/>
      <c r="AB82" s="966"/>
      <c r="AC82" s="966"/>
      <c r="AD82" s="966"/>
      <c r="AE82" s="966"/>
      <c r="AF82" s="966"/>
      <c r="AG82" s="966"/>
      <c r="AH82" s="966"/>
      <c r="AI82" s="966"/>
      <c r="AJ82" s="966"/>
      <c r="AK82" s="966"/>
      <c r="AL82" s="966"/>
      <c r="AM82" s="966"/>
      <c r="AN82" s="966"/>
      <c r="AO82" s="966"/>
      <c r="AP82" s="966"/>
      <c r="AQ82" s="966"/>
      <c r="AR82" s="966"/>
      <c r="AS82" s="966"/>
      <c r="AT82" s="966"/>
      <c r="AU82" s="966"/>
      <c r="AV82" s="966"/>
      <c r="AW82" s="966"/>
      <c r="AX82" s="966"/>
      <c r="AY82" s="966"/>
      <c r="AZ82" s="967"/>
      <c r="BA82" s="967"/>
      <c r="BB82" s="967"/>
      <c r="BC82" s="967"/>
      <c r="BD82" s="968"/>
      <c r="BE82" s="253"/>
      <c r="BF82" s="253"/>
      <c r="BG82" s="253"/>
      <c r="BH82" s="253"/>
      <c r="BI82" s="253"/>
      <c r="BJ82" s="253"/>
      <c r="BK82" s="253"/>
      <c r="BL82" s="253"/>
      <c r="BM82" s="253"/>
      <c r="BN82" s="253"/>
      <c r="BO82" s="253"/>
      <c r="BP82" s="253"/>
      <c r="BQ82" s="250">
        <v>76</v>
      </c>
      <c r="BR82" s="255"/>
      <c r="BS82" s="948"/>
      <c r="BT82" s="949"/>
      <c r="BU82" s="949"/>
      <c r="BV82" s="949"/>
      <c r="BW82" s="949"/>
      <c r="BX82" s="949"/>
      <c r="BY82" s="949"/>
      <c r="BZ82" s="949"/>
      <c r="CA82" s="949"/>
      <c r="CB82" s="949"/>
      <c r="CC82" s="949"/>
      <c r="CD82" s="949"/>
      <c r="CE82" s="949"/>
      <c r="CF82" s="949"/>
      <c r="CG82" s="950"/>
      <c r="CH82" s="951"/>
      <c r="CI82" s="952"/>
      <c r="CJ82" s="952"/>
      <c r="CK82" s="952"/>
      <c r="CL82" s="953"/>
      <c r="CM82" s="951"/>
      <c r="CN82" s="952"/>
      <c r="CO82" s="952"/>
      <c r="CP82" s="952"/>
      <c r="CQ82" s="953"/>
      <c r="CR82" s="951"/>
      <c r="CS82" s="952"/>
      <c r="CT82" s="952"/>
      <c r="CU82" s="952"/>
      <c r="CV82" s="953"/>
      <c r="CW82" s="951"/>
      <c r="CX82" s="952"/>
      <c r="CY82" s="952"/>
      <c r="CZ82" s="952"/>
      <c r="DA82" s="953"/>
      <c r="DB82" s="951"/>
      <c r="DC82" s="952"/>
      <c r="DD82" s="952"/>
      <c r="DE82" s="952"/>
      <c r="DF82" s="953"/>
      <c r="DG82" s="951"/>
      <c r="DH82" s="952"/>
      <c r="DI82" s="952"/>
      <c r="DJ82" s="952"/>
      <c r="DK82" s="953"/>
      <c r="DL82" s="951"/>
      <c r="DM82" s="952"/>
      <c r="DN82" s="952"/>
      <c r="DO82" s="952"/>
      <c r="DP82" s="953"/>
      <c r="DQ82" s="951"/>
      <c r="DR82" s="952"/>
      <c r="DS82" s="952"/>
      <c r="DT82" s="952"/>
      <c r="DU82" s="953"/>
      <c r="DV82" s="936"/>
      <c r="DW82" s="937"/>
      <c r="DX82" s="937"/>
      <c r="DY82" s="937"/>
      <c r="DZ82" s="938"/>
      <c r="EA82" s="234"/>
    </row>
    <row r="83" spans="1:131" s="235" customFormat="1" ht="26.25" customHeight="1" x14ac:dyDescent="0.2">
      <c r="A83" s="249">
        <v>16</v>
      </c>
      <c r="B83" s="969"/>
      <c r="C83" s="970"/>
      <c r="D83" s="970"/>
      <c r="E83" s="970"/>
      <c r="F83" s="970"/>
      <c r="G83" s="970"/>
      <c r="H83" s="970"/>
      <c r="I83" s="970"/>
      <c r="J83" s="970"/>
      <c r="K83" s="970"/>
      <c r="L83" s="970"/>
      <c r="M83" s="970"/>
      <c r="N83" s="970"/>
      <c r="O83" s="970"/>
      <c r="P83" s="971"/>
      <c r="Q83" s="972"/>
      <c r="R83" s="966"/>
      <c r="S83" s="966"/>
      <c r="T83" s="966"/>
      <c r="U83" s="966"/>
      <c r="V83" s="966"/>
      <c r="W83" s="966"/>
      <c r="X83" s="966"/>
      <c r="Y83" s="966"/>
      <c r="Z83" s="966"/>
      <c r="AA83" s="966"/>
      <c r="AB83" s="966"/>
      <c r="AC83" s="966"/>
      <c r="AD83" s="966"/>
      <c r="AE83" s="966"/>
      <c r="AF83" s="966"/>
      <c r="AG83" s="966"/>
      <c r="AH83" s="966"/>
      <c r="AI83" s="966"/>
      <c r="AJ83" s="966"/>
      <c r="AK83" s="966"/>
      <c r="AL83" s="966"/>
      <c r="AM83" s="966"/>
      <c r="AN83" s="966"/>
      <c r="AO83" s="966"/>
      <c r="AP83" s="966"/>
      <c r="AQ83" s="966"/>
      <c r="AR83" s="966"/>
      <c r="AS83" s="966"/>
      <c r="AT83" s="966"/>
      <c r="AU83" s="966"/>
      <c r="AV83" s="966"/>
      <c r="AW83" s="966"/>
      <c r="AX83" s="966"/>
      <c r="AY83" s="966"/>
      <c r="AZ83" s="967"/>
      <c r="BA83" s="967"/>
      <c r="BB83" s="967"/>
      <c r="BC83" s="967"/>
      <c r="BD83" s="968"/>
      <c r="BE83" s="253"/>
      <c r="BF83" s="253"/>
      <c r="BG83" s="253"/>
      <c r="BH83" s="253"/>
      <c r="BI83" s="253"/>
      <c r="BJ83" s="253"/>
      <c r="BK83" s="253"/>
      <c r="BL83" s="253"/>
      <c r="BM83" s="253"/>
      <c r="BN83" s="253"/>
      <c r="BO83" s="253"/>
      <c r="BP83" s="253"/>
      <c r="BQ83" s="250">
        <v>77</v>
      </c>
      <c r="BR83" s="255"/>
      <c r="BS83" s="948"/>
      <c r="BT83" s="949"/>
      <c r="BU83" s="949"/>
      <c r="BV83" s="949"/>
      <c r="BW83" s="949"/>
      <c r="BX83" s="949"/>
      <c r="BY83" s="949"/>
      <c r="BZ83" s="949"/>
      <c r="CA83" s="949"/>
      <c r="CB83" s="949"/>
      <c r="CC83" s="949"/>
      <c r="CD83" s="949"/>
      <c r="CE83" s="949"/>
      <c r="CF83" s="949"/>
      <c r="CG83" s="950"/>
      <c r="CH83" s="951"/>
      <c r="CI83" s="952"/>
      <c r="CJ83" s="952"/>
      <c r="CK83" s="952"/>
      <c r="CL83" s="953"/>
      <c r="CM83" s="951"/>
      <c r="CN83" s="952"/>
      <c r="CO83" s="952"/>
      <c r="CP83" s="952"/>
      <c r="CQ83" s="953"/>
      <c r="CR83" s="951"/>
      <c r="CS83" s="952"/>
      <c r="CT83" s="952"/>
      <c r="CU83" s="952"/>
      <c r="CV83" s="953"/>
      <c r="CW83" s="951"/>
      <c r="CX83" s="952"/>
      <c r="CY83" s="952"/>
      <c r="CZ83" s="952"/>
      <c r="DA83" s="953"/>
      <c r="DB83" s="951"/>
      <c r="DC83" s="952"/>
      <c r="DD83" s="952"/>
      <c r="DE83" s="952"/>
      <c r="DF83" s="953"/>
      <c r="DG83" s="951"/>
      <c r="DH83" s="952"/>
      <c r="DI83" s="952"/>
      <c r="DJ83" s="952"/>
      <c r="DK83" s="953"/>
      <c r="DL83" s="951"/>
      <c r="DM83" s="952"/>
      <c r="DN83" s="952"/>
      <c r="DO83" s="952"/>
      <c r="DP83" s="953"/>
      <c r="DQ83" s="951"/>
      <c r="DR83" s="952"/>
      <c r="DS83" s="952"/>
      <c r="DT83" s="952"/>
      <c r="DU83" s="953"/>
      <c r="DV83" s="936"/>
      <c r="DW83" s="937"/>
      <c r="DX83" s="937"/>
      <c r="DY83" s="937"/>
      <c r="DZ83" s="938"/>
      <c r="EA83" s="234"/>
    </row>
    <row r="84" spans="1:131" s="235" customFormat="1" ht="26.25" customHeight="1" x14ac:dyDescent="0.2">
      <c r="A84" s="249">
        <v>17</v>
      </c>
      <c r="B84" s="969"/>
      <c r="C84" s="970"/>
      <c r="D84" s="970"/>
      <c r="E84" s="970"/>
      <c r="F84" s="970"/>
      <c r="G84" s="970"/>
      <c r="H84" s="970"/>
      <c r="I84" s="970"/>
      <c r="J84" s="970"/>
      <c r="K84" s="970"/>
      <c r="L84" s="970"/>
      <c r="M84" s="970"/>
      <c r="N84" s="970"/>
      <c r="O84" s="970"/>
      <c r="P84" s="971"/>
      <c r="Q84" s="972"/>
      <c r="R84" s="966"/>
      <c r="S84" s="966"/>
      <c r="T84" s="966"/>
      <c r="U84" s="966"/>
      <c r="V84" s="966"/>
      <c r="W84" s="966"/>
      <c r="X84" s="966"/>
      <c r="Y84" s="966"/>
      <c r="Z84" s="966"/>
      <c r="AA84" s="966"/>
      <c r="AB84" s="966"/>
      <c r="AC84" s="966"/>
      <c r="AD84" s="966"/>
      <c r="AE84" s="966"/>
      <c r="AF84" s="966"/>
      <c r="AG84" s="966"/>
      <c r="AH84" s="966"/>
      <c r="AI84" s="966"/>
      <c r="AJ84" s="966"/>
      <c r="AK84" s="966"/>
      <c r="AL84" s="966"/>
      <c r="AM84" s="966"/>
      <c r="AN84" s="966"/>
      <c r="AO84" s="966"/>
      <c r="AP84" s="966"/>
      <c r="AQ84" s="966"/>
      <c r="AR84" s="966"/>
      <c r="AS84" s="966"/>
      <c r="AT84" s="966"/>
      <c r="AU84" s="966"/>
      <c r="AV84" s="966"/>
      <c r="AW84" s="966"/>
      <c r="AX84" s="966"/>
      <c r="AY84" s="966"/>
      <c r="AZ84" s="967"/>
      <c r="BA84" s="967"/>
      <c r="BB84" s="967"/>
      <c r="BC84" s="967"/>
      <c r="BD84" s="968"/>
      <c r="BE84" s="253"/>
      <c r="BF84" s="253"/>
      <c r="BG84" s="253"/>
      <c r="BH84" s="253"/>
      <c r="BI84" s="253"/>
      <c r="BJ84" s="253"/>
      <c r="BK84" s="253"/>
      <c r="BL84" s="253"/>
      <c r="BM84" s="253"/>
      <c r="BN84" s="253"/>
      <c r="BO84" s="253"/>
      <c r="BP84" s="253"/>
      <c r="BQ84" s="250">
        <v>78</v>
      </c>
      <c r="BR84" s="255"/>
      <c r="BS84" s="948"/>
      <c r="BT84" s="949"/>
      <c r="BU84" s="949"/>
      <c r="BV84" s="949"/>
      <c r="BW84" s="949"/>
      <c r="BX84" s="949"/>
      <c r="BY84" s="949"/>
      <c r="BZ84" s="949"/>
      <c r="CA84" s="949"/>
      <c r="CB84" s="949"/>
      <c r="CC84" s="949"/>
      <c r="CD84" s="949"/>
      <c r="CE84" s="949"/>
      <c r="CF84" s="949"/>
      <c r="CG84" s="950"/>
      <c r="CH84" s="951"/>
      <c r="CI84" s="952"/>
      <c r="CJ84" s="952"/>
      <c r="CK84" s="952"/>
      <c r="CL84" s="953"/>
      <c r="CM84" s="951"/>
      <c r="CN84" s="952"/>
      <c r="CO84" s="952"/>
      <c r="CP84" s="952"/>
      <c r="CQ84" s="953"/>
      <c r="CR84" s="951"/>
      <c r="CS84" s="952"/>
      <c r="CT84" s="952"/>
      <c r="CU84" s="952"/>
      <c r="CV84" s="953"/>
      <c r="CW84" s="951"/>
      <c r="CX84" s="952"/>
      <c r="CY84" s="952"/>
      <c r="CZ84" s="952"/>
      <c r="DA84" s="953"/>
      <c r="DB84" s="951"/>
      <c r="DC84" s="952"/>
      <c r="DD84" s="952"/>
      <c r="DE84" s="952"/>
      <c r="DF84" s="953"/>
      <c r="DG84" s="951"/>
      <c r="DH84" s="952"/>
      <c r="DI84" s="952"/>
      <c r="DJ84" s="952"/>
      <c r="DK84" s="953"/>
      <c r="DL84" s="951"/>
      <c r="DM84" s="952"/>
      <c r="DN84" s="952"/>
      <c r="DO84" s="952"/>
      <c r="DP84" s="953"/>
      <c r="DQ84" s="951"/>
      <c r="DR84" s="952"/>
      <c r="DS84" s="952"/>
      <c r="DT84" s="952"/>
      <c r="DU84" s="953"/>
      <c r="DV84" s="936"/>
      <c r="DW84" s="937"/>
      <c r="DX84" s="937"/>
      <c r="DY84" s="937"/>
      <c r="DZ84" s="938"/>
      <c r="EA84" s="234"/>
    </row>
    <row r="85" spans="1:131" s="235" customFormat="1" ht="26.25" customHeight="1" x14ac:dyDescent="0.2">
      <c r="A85" s="249">
        <v>18</v>
      </c>
      <c r="B85" s="969"/>
      <c r="C85" s="970"/>
      <c r="D85" s="970"/>
      <c r="E85" s="970"/>
      <c r="F85" s="970"/>
      <c r="G85" s="970"/>
      <c r="H85" s="970"/>
      <c r="I85" s="970"/>
      <c r="J85" s="970"/>
      <c r="K85" s="970"/>
      <c r="L85" s="970"/>
      <c r="M85" s="970"/>
      <c r="N85" s="970"/>
      <c r="O85" s="970"/>
      <c r="P85" s="971"/>
      <c r="Q85" s="972"/>
      <c r="R85" s="966"/>
      <c r="S85" s="966"/>
      <c r="T85" s="966"/>
      <c r="U85" s="966"/>
      <c r="V85" s="966"/>
      <c r="W85" s="966"/>
      <c r="X85" s="966"/>
      <c r="Y85" s="966"/>
      <c r="Z85" s="966"/>
      <c r="AA85" s="966"/>
      <c r="AB85" s="966"/>
      <c r="AC85" s="966"/>
      <c r="AD85" s="966"/>
      <c r="AE85" s="966"/>
      <c r="AF85" s="966"/>
      <c r="AG85" s="966"/>
      <c r="AH85" s="966"/>
      <c r="AI85" s="966"/>
      <c r="AJ85" s="966"/>
      <c r="AK85" s="966"/>
      <c r="AL85" s="966"/>
      <c r="AM85" s="966"/>
      <c r="AN85" s="966"/>
      <c r="AO85" s="966"/>
      <c r="AP85" s="966"/>
      <c r="AQ85" s="966"/>
      <c r="AR85" s="966"/>
      <c r="AS85" s="966"/>
      <c r="AT85" s="966"/>
      <c r="AU85" s="966"/>
      <c r="AV85" s="966"/>
      <c r="AW85" s="966"/>
      <c r="AX85" s="966"/>
      <c r="AY85" s="966"/>
      <c r="AZ85" s="967"/>
      <c r="BA85" s="967"/>
      <c r="BB85" s="967"/>
      <c r="BC85" s="967"/>
      <c r="BD85" s="968"/>
      <c r="BE85" s="253"/>
      <c r="BF85" s="253"/>
      <c r="BG85" s="253"/>
      <c r="BH85" s="253"/>
      <c r="BI85" s="253"/>
      <c r="BJ85" s="253"/>
      <c r="BK85" s="253"/>
      <c r="BL85" s="253"/>
      <c r="BM85" s="253"/>
      <c r="BN85" s="253"/>
      <c r="BO85" s="253"/>
      <c r="BP85" s="253"/>
      <c r="BQ85" s="250">
        <v>79</v>
      </c>
      <c r="BR85" s="255"/>
      <c r="BS85" s="948"/>
      <c r="BT85" s="949"/>
      <c r="BU85" s="949"/>
      <c r="BV85" s="949"/>
      <c r="BW85" s="949"/>
      <c r="BX85" s="949"/>
      <c r="BY85" s="949"/>
      <c r="BZ85" s="949"/>
      <c r="CA85" s="949"/>
      <c r="CB85" s="949"/>
      <c r="CC85" s="949"/>
      <c r="CD85" s="949"/>
      <c r="CE85" s="949"/>
      <c r="CF85" s="949"/>
      <c r="CG85" s="950"/>
      <c r="CH85" s="951"/>
      <c r="CI85" s="952"/>
      <c r="CJ85" s="952"/>
      <c r="CK85" s="952"/>
      <c r="CL85" s="953"/>
      <c r="CM85" s="951"/>
      <c r="CN85" s="952"/>
      <c r="CO85" s="952"/>
      <c r="CP85" s="952"/>
      <c r="CQ85" s="953"/>
      <c r="CR85" s="951"/>
      <c r="CS85" s="952"/>
      <c r="CT85" s="952"/>
      <c r="CU85" s="952"/>
      <c r="CV85" s="953"/>
      <c r="CW85" s="951"/>
      <c r="CX85" s="952"/>
      <c r="CY85" s="952"/>
      <c r="CZ85" s="952"/>
      <c r="DA85" s="953"/>
      <c r="DB85" s="951"/>
      <c r="DC85" s="952"/>
      <c r="DD85" s="952"/>
      <c r="DE85" s="952"/>
      <c r="DF85" s="953"/>
      <c r="DG85" s="951"/>
      <c r="DH85" s="952"/>
      <c r="DI85" s="952"/>
      <c r="DJ85" s="952"/>
      <c r="DK85" s="953"/>
      <c r="DL85" s="951"/>
      <c r="DM85" s="952"/>
      <c r="DN85" s="952"/>
      <c r="DO85" s="952"/>
      <c r="DP85" s="953"/>
      <c r="DQ85" s="951"/>
      <c r="DR85" s="952"/>
      <c r="DS85" s="952"/>
      <c r="DT85" s="952"/>
      <c r="DU85" s="953"/>
      <c r="DV85" s="936"/>
      <c r="DW85" s="937"/>
      <c r="DX85" s="937"/>
      <c r="DY85" s="937"/>
      <c r="DZ85" s="938"/>
      <c r="EA85" s="234"/>
    </row>
    <row r="86" spans="1:131" s="235" customFormat="1" ht="26.25" customHeight="1" x14ac:dyDescent="0.2">
      <c r="A86" s="249">
        <v>19</v>
      </c>
      <c r="B86" s="969"/>
      <c r="C86" s="970"/>
      <c r="D86" s="970"/>
      <c r="E86" s="970"/>
      <c r="F86" s="970"/>
      <c r="G86" s="970"/>
      <c r="H86" s="970"/>
      <c r="I86" s="970"/>
      <c r="J86" s="970"/>
      <c r="K86" s="970"/>
      <c r="L86" s="970"/>
      <c r="M86" s="970"/>
      <c r="N86" s="970"/>
      <c r="O86" s="970"/>
      <c r="P86" s="971"/>
      <c r="Q86" s="972"/>
      <c r="R86" s="966"/>
      <c r="S86" s="966"/>
      <c r="T86" s="966"/>
      <c r="U86" s="966"/>
      <c r="V86" s="966"/>
      <c r="W86" s="966"/>
      <c r="X86" s="966"/>
      <c r="Y86" s="966"/>
      <c r="Z86" s="966"/>
      <c r="AA86" s="966"/>
      <c r="AB86" s="966"/>
      <c r="AC86" s="966"/>
      <c r="AD86" s="966"/>
      <c r="AE86" s="966"/>
      <c r="AF86" s="966"/>
      <c r="AG86" s="966"/>
      <c r="AH86" s="966"/>
      <c r="AI86" s="966"/>
      <c r="AJ86" s="966"/>
      <c r="AK86" s="966"/>
      <c r="AL86" s="966"/>
      <c r="AM86" s="966"/>
      <c r="AN86" s="966"/>
      <c r="AO86" s="966"/>
      <c r="AP86" s="966"/>
      <c r="AQ86" s="966"/>
      <c r="AR86" s="966"/>
      <c r="AS86" s="966"/>
      <c r="AT86" s="966"/>
      <c r="AU86" s="966"/>
      <c r="AV86" s="966"/>
      <c r="AW86" s="966"/>
      <c r="AX86" s="966"/>
      <c r="AY86" s="966"/>
      <c r="AZ86" s="967"/>
      <c r="BA86" s="967"/>
      <c r="BB86" s="967"/>
      <c r="BC86" s="967"/>
      <c r="BD86" s="968"/>
      <c r="BE86" s="253"/>
      <c r="BF86" s="253"/>
      <c r="BG86" s="253"/>
      <c r="BH86" s="253"/>
      <c r="BI86" s="253"/>
      <c r="BJ86" s="253"/>
      <c r="BK86" s="253"/>
      <c r="BL86" s="253"/>
      <c r="BM86" s="253"/>
      <c r="BN86" s="253"/>
      <c r="BO86" s="253"/>
      <c r="BP86" s="253"/>
      <c r="BQ86" s="250">
        <v>80</v>
      </c>
      <c r="BR86" s="255"/>
      <c r="BS86" s="948"/>
      <c r="BT86" s="949"/>
      <c r="BU86" s="949"/>
      <c r="BV86" s="949"/>
      <c r="BW86" s="949"/>
      <c r="BX86" s="949"/>
      <c r="BY86" s="949"/>
      <c r="BZ86" s="949"/>
      <c r="CA86" s="949"/>
      <c r="CB86" s="949"/>
      <c r="CC86" s="949"/>
      <c r="CD86" s="949"/>
      <c r="CE86" s="949"/>
      <c r="CF86" s="949"/>
      <c r="CG86" s="950"/>
      <c r="CH86" s="951"/>
      <c r="CI86" s="952"/>
      <c r="CJ86" s="952"/>
      <c r="CK86" s="952"/>
      <c r="CL86" s="953"/>
      <c r="CM86" s="951"/>
      <c r="CN86" s="952"/>
      <c r="CO86" s="952"/>
      <c r="CP86" s="952"/>
      <c r="CQ86" s="953"/>
      <c r="CR86" s="951"/>
      <c r="CS86" s="952"/>
      <c r="CT86" s="952"/>
      <c r="CU86" s="952"/>
      <c r="CV86" s="953"/>
      <c r="CW86" s="951"/>
      <c r="CX86" s="952"/>
      <c r="CY86" s="952"/>
      <c r="CZ86" s="952"/>
      <c r="DA86" s="953"/>
      <c r="DB86" s="951"/>
      <c r="DC86" s="952"/>
      <c r="DD86" s="952"/>
      <c r="DE86" s="952"/>
      <c r="DF86" s="953"/>
      <c r="DG86" s="951"/>
      <c r="DH86" s="952"/>
      <c r="DI86" s="952"/>
      <c r="DJ86" s="952"/>
      <c r="DK86" s="953"/>
      <c r="DL86" s="951"/>
      <c r="DM86" s="952"/>
      <c r="DN86" s="952"/>
      <c r="DO86" s="952"/>
      <c r="DP86" s="953"/>
      <c r="DQ86" s="951"/>
      <c r="DR86" s="952"/>
      <c r="DS86" s="952"/>
      <c r="DT86" s="952"/>
      <c r="DU86" s="953"/>
      <c r="DV86" s="936"/>
      <c r="DW86" s="937"/>
      <c r="DX86" s="937"/>
      <c r="DY86" s="937"/>
      <c r="DZ86" s="938"/>
      <c r="EA86" s="234"/>
    </row>
    <row r="87" spans="1:131" s="235" customFormat="1" ht="26.25" customHeight="1" x14ac:dyDescent="0.2">
      <c r="A87" s="257">
        <v>20</v>
      </c>
      <c r="B87" s="959"/>
      <c r="C87" s="960"/>
      <c r="D87" s="960"/>
      <c r="E87" s="960"/>
      <c r="F87" s="960"/>
      <c r="G87" s="960"/>
      <c r="H87" s="960"/>
      <c r="I87" s="960"/>
      <c r="J87" s="960"/>
      <c r="K87" s="960"/>
      <c r="L87" s="960"/>
      <c r="M87" s="960"/>
      <c r="N87" s="960"/>
      <c r="O87" s="960"/>
      <c r="P87" s="961"/>
      <c r="Q87" s="962"/>
      <c r="R87" s="963"/>
      <c r="S87" s="963"/>
      <c r="T87" s="963"/>
      <c r="U87" s="963"/>
      <c r="V87" s="963"/>
      <c r="W87" s="963"/>
      <c r="X87" s="963"/>
      <c r="Y87" s="963"/>
      <c r="Z87" s="963"/>
      <c r="AA87" s="963"/>
      <c r="AB87" s="963"/>
      <c r="AC87" s="963"/>
      <c r="AD87" s="963"/>
      <c r="AE87" s="963"/>
      <c r="AF87" s="963"/>
      <c r="AG87" s="963"/>
      <c r="AH87" s="963"/>
      <c r="AI87" s="963"/>
      <c r="AJ87" s="963"/>
      <c r="AK87" s="963"/>
      <c r="AL87" s="963"/>
      <c r="AM87" s="963"/>
      <c r="AN87" s="963"/>
      <c r="AO87" s="963"/>
      <c r="AP87" s="963"/>
      <c r="AQ87" s="963"/>
      <c r="AR87" s="963"/>
      <c r="AS87" s="963"/>
      <c r="AT87" s="963"/>
      <c r="AU87" s="963"/>
      <c r="AV87" s="963"/>
      <c r="AW87" s="963"/>
      <c r="AX87" s="963"/>
      <c r="AY87" s="963"/>
      <c r="AZ87" s="964"/>
      <c r="BA87" s="964"/>
      <c r="BB87" s="964"/>
      <c r="BC87" s="964"/>
      <c r="BD87" s="965"/>
      <c r="BE87" s="253"/>
      <c r="BF87" s="253"/>
      <c r="BG87" s="253"/>
      <c r="BH87" s="253"/>
      <c r="BI87" s="253"/>
      <c r="BJ87" s="253"/>
      <c r="BK87" s="253"/>
      <c r="BL87" s="253"/>
      <c r="BM87" s="253"/>
      <c r="BN87" s="253"/>
      <c r="BO87" s="253"/>
      <c r="BP87" s="253"/>
      <c r="BQ87" s="250">
        <v>81</v>
      </c>
      <c r="BR87" s="255"/>
      <c r="BS87" s="948"/>
      <c r="BT87" s="949"/>
      <c r="BU87" s="949"/>
      <c r="BV87" s="949"/>
      <c r="BW87" s="949"/>
      <c r="BX87" s="949"/>
      <c r="BY87" s="949"/>
      <c r="BZ87" s="949"/>
      <c r="CA87" s="949"/>
      <c r="CB87" s="949"/>
      <c r="CC87" s="949"/>
      <c r="CD87" s="949"/>
      <c r="CE87" s="949"/>
      <c r="CF87" s="949"/>
      <c r="CG87" s="950"/>
      <c r="CH87" s="951"/>
      <c r="CI87" s="952"/>
      <c r="CJ87" s="952"/>
      <c r="CK87" s="952"/>
      <c r="CL87" s="953"/>
      <c r="CM87" s="951"/>
      <c r="CN87" s="952"/>
      <c r="CO87" s="952"/>
      <c r="CP87" s="952"/>
      <c r="CQ87" s="953"/>
      <c r="CR87" s="951"/>
      <c r="CS87" s="952"/>
      <c r="CT87" s="952"/>
      <c r="CU87" s="952"/>
      <c r="CV87" s="953"/>
      <c r="CW87" s="951"/>
      <c r="CX87" s="952"/>
      <c r="CY87" s="952"/>
      <c r="CZ87" s="952"/>
      <c r="DA87" s="953"/>
      <c r="DB87" s="951"/>
      <c r="DC87" s="952"/>
      <c r="DD87" s="952"/>
      <c r="DE87" s="952"/>
      <c r="DF87" s="953"/>
      <c r="DG87" s="951"/>
      <c r="DH87" s="952"/>
      <c r="DI87" s="952"/>
      <c r="DJ87" s="952"/>
      <c r="DK87" s="953"/>
      <c r="DL87" s="951"/>
      <c r="DM87" s="952"/>
      <c r="DN87" s="952"/>
      <c r="DO87" s="952"/>
      <c r="DP87" s="953"/>
      <c r="DQ87" s="951"/>
      <c r="DR87" s="952"/>
      <c r="DS87" s="952"/>
      <c r="DT87" s="952"/>
      <c r="DU87" s="953"/>
      <c r="DV87" s="936"/>
      <c r="DW87" s="937"/>
      <c r="DX87" s="937"/>
      <c r="DY87" s="937"/>
      <c r="DZ87" s="938"/>
      <c r="EA87" s="234"/>
    </row>
    <row r="88" spans="1:131" s="235" customFormat="1" ht="26.25" customHeight="1" thickBot="1" x14ac:dyDescent="0.25">
      <c r="A88" s="252" t="s">
        <v>366</v>
      </c>
      <c r="B88" s="939" t="s">
        <v>396</v>
      </c>
      <c r="C88" s="940"/>
      <c r="D88" s="940"/>
      <c r="E88" s="940"/>
      <c r="F88" s="940"/>
      <c r="G88" s="940"/>
      <c r="H88" s="940"/>
      <c r="I88" s="940"/>
      <c r="J88" s="940"/>
      <c r="K88" s="940"/>
      <c r="L88" s="940"/>
      <c r="M88" s="940"/>
      <c r="N88" s="940"/>
      <c r="O88" s="940"/>
      <c r="P88" s="941"/>
      <c r="Q88" s="957"/>
      <c r="R88" s="958"/>
      <c r="S88" s="958"/>
      <c r="T88" s="958"/>
      <c r="U88" s="958"/>
      <c r="V88" s="958"/>
      <c r="W88" s="958"/>
      <c r="X88" s="958"/>
      <c r="Y88" s="958"/>
      <c r="Z88" s="958"/>
      <c r="AA88" s="958"/>
      <c r="AB88" s="958"/>
      <c r="AC88" s="958"/>
      <c r="AD88" s="958"/>
      <c r="AE88" s="958"/>
      <c r="AF88" s="954"/>
      <c r="AG88" s="954"/>
      <c r="AH88" s="954"/>
      <c r="AI88" s="954"/>
      <c r="AJ88" s="954"/>
      <c r="AK88" s="958"/>
      <c r="AL88" s="958"/>
      <c r="AM88" s="958"/>
      <c r="AN88" s="958"/>
      <c r="AO88" s="958"/>
      <c r="AP88" s="954"/>
      <c r="AQ88" s="954"/>
      <c r="AR88" s="954"/>
      <c r="AS88" s="954"/>
      <c r="AT88" s="954"/>
      <c r="AU88" s="954"/>
      <c r="AV88" s="954"/>
      <c r="AW88" s="954"/>
      <c r="AX88" s="954"/>
      <c r="AY88" s="954"/>
      <c r="AZ88" s="955"/>
      <c r="BA88" s="955"/>
      <c r="BB88" s="955"/>
      <c r="BC88" s="955"/>
      <c r="BD88" s="956"/>
      <c r="BE88" s="253"/>
      <c r="BF88" s="253"/>
      <c r="BG88" s="253"/>
      <c r="BH88" s="253"/>
      <c r="BI88" s="253"/>
      <c r="BJ88" s="253"/>
      <c r="BK88" s="253"/>
      <c r="BL88" s="253"/>
      <c r="BM88" s="253"/>
      <c r="BN88" s="253"/>
      <c r="BO88" s="253"/>
      <c r="BP88" s="253"/>
      <c r="BQ88" s="250">
        <v>82</v>
      </c>
      <c r="BR88" s="255"/>
      <c r="BS88" s="948"/>
      <c r="BT88" s="949"/>
      <c r="BU88" s="949"/>
      <c r="BV88" s="949"/>
      <c r="BW88" s="949"/>
      <c r="BX88" s="949"/>
      <c r="BY88" s="949"/>
      <c r="BZ88" s="949"/>
      <c r="CA88" s="949"/>
      <c r="CB88" s="949"/>
      <c r="CC88" s="949"/>
      <c r="CD88" s="949"/>
      <c r="CE88" s="949"/>
      <c r="CF88" s="949"/>
      <c r="CG88" s="950"/>
      <c r="CH88" s="951"/>
      <c r="CI88" s="952"/>
      <c r="CJ88" s="952"/>
      <c r="CK88" s="952"/>
      <c r="CL88" s="953"/>
      <c r="CM88" s="951"/>
      <c r="CN88" s="952"/>
      <c r="CO88" s="952"/>
      <c r="CP88" s="952"/>
      <c r="CQ88" s="953"/>
      <c r="CR88" s="951"/>
      <c r="CS88" s="952"/>
      <c r="CT88" s="952"/>
      <c r="CU88" s="952"/>
      <c r="CV88" s="953"/>
      <c r="CW88" s="951"/>
      <c r="CX88" s="952"/>
      <c r="CY88" s="952"/>
      <c r="CZ88" s="952"/>
      <c r="DA88" s="953"/>
      <c r="DB88" s="951"/>
      <c r="DC88" s="952"/>
      <c r="DD88" s="952"/>
      <c r="DE88" s="952"/>
      <c r="DF88" s="953"/>
      <c r="DG88" s="951"/>
      <c r="DH88" s="952"/>
      <c r="DI88" s="952"/>
      <c r="DJ88" s="952"/>
      <c r="DK88" s="953"/>
      <c r="DL88" s="951"/>
      <c r="DM88" s="952"/>
      <c r="DN88" s="952"/>
      <c r="DO88" s="952"/>
      <c r="DP88" s="953"/>
      <c r="DQ88" s="951"/>
      <c r="DR88" s="952"/>
      <c r="DS88" s="952"/>
      <c r="DT88" s="952"/>
      <c r="DU88" s="953"/>
      <c r="DV88" s="936"/>
      <c r="DW88" s="937"/>
      <c r="DX88" s="937"/>
      <c r="DY88" s="937"/>
      <c r="DZ88" s="938"/>
      <c r="EA88" s="234"/>
    </row>
    <row r="89" spans="1:131" s="235" customFormat="1" ht="26.25" hidden="1" customHeight="1" x14ac:dyDescent="0.2">
      <c r="A89" s="258"/>
      <c r="B89" s="259"/>
      <c r="C89" s="259"/>
      <c r="D89" s="259"/>
      <c r="E89" s="259"/>
      <c r="F89" s="259"/>
      <c r="G89" s="259"/>
      <c r="H89" s="259"/>
      <c r="I89" s="259"/>
      <c r="J89" s="259"/>
      <c r="K89" s="259"/>
      <c r="L89" s="259"/>
      <c r="M89" s="259"/>
      <c r="N89" s="259"/>
      <c r="O89" s="259"/>
      <c r="P89" s="259"/>
      <c r="Q89" s="260"/>
      <c r="R89" s="260"/>
      <c r="S89" s="260"/>
      <c r="T89" s="260"/>
      <c r="U89" s="260"/>
      <c r="V89" s="260"/>
      <c r="W89" s="260"/>
      <c r="X89" s="260"/>
      <c r="Y89" s="260"/>
      <c r="Z89" s="260"/>
      <c r="AA89" s="260"/>
      <c r="AB89" s="260"/>
      <c r="AC89" s="260"/>
      <c r="AD89" s="260"/>
      <c r="AE89" s="260"/>
      <c r="AF89" s="260"/>
      <c r="AG89" s="260"/>
      <c r="AH89" s="260"/>
      <c r="AI89" s="260"/>
      <c r="AJ89" s="260"/>
      <c r="AK89" s="260"/>
      <c r="AL89" s="260"/>
      <c r="AM89" s="260"/>
      <c r="AN89" s="260"/>
      <c r="AO89" s="260"/>
      <c r="AP89" s="260"/>
      <c r="AQ89" s="260"/>
      <c r="AR89" s="260"/>
      <c r="AS89" s="260"/>
      <c r="AT89" s="260"/>
      <c r="AU89" s="260"/>
      <c r="AV89" s="260"/>
      <c r="AW89" s="260"/>
      <c r="AX89" s="260"/>
      <c r="AY89" s="260"/>
      <c r="AZ89" s="261"/>
      <c r="BA89" s="261"/>
      <c r="BB89" s="261"/>
      <c r="BC89" s="261"/>
      <c r="BD89" s="261"/>
      <c r="BE89" s="253"/>
      <c r="BF89" s="253"/>
      <c r="BG89" s="253"/>
      <c r="BH89" s="253"/>
      <c r="BI89" s="253"/>
      <c r="BJ89" s="253"/>
      <c r="BK89" s="253"/>
      <c r="BL89" s="253"/>
      <c r="BM89" s="253"/>
      <c r="BN89" s="253"/>
      <c r="BO89" s="253"/>
      <c r="BP89" s="253"/>
      <c r="BQ89" s="250">
        <v>83</v>
      </c>
      <c r="BR89" s="255"/>
      <c r="BS89" s="948"/>
      <c r="BT89" s="949"/>
      <c r="BU89" s="949"/>
      <c r="BV89" s="949"/>
      <c r="BW89" s="949"/>
      <c r="BX89" s="949"/>
      <c r="BY89" s="949"/>
      <c r="BZ89" s="949"/>
      <c r="CA89" s="949"/>
      <c r="CB89" s="949"/>
      <c r="CC89" s="949"/>
      <c r="CD89" s="949"/>
      <c r="CE89" s="949"/>
      <c r="CF89" s="949"/>
      <c r="CG89" s="950"/>
      <c r="CH89" s="951"/>
      <c r="CI89" s="952"/>
      <c r="CJ89" s="952"/>
      <c r="CK89" s="952"/>
      <c r="CL89" s="953"/>
      <c r="CM89" s="951"/>
      <c r="CN89" s="952"/>
      <c r="CO89" s="952"/>
      <c r="CP89" s="952"/>
      <c r="CQ89" s="953"/>
      <c r="CR89" s="951"/>
      <c r="CS89" s="952"/>
      <c r="CT89" s="952"/>
      <c r="CU89" s="952"/>
      <c r="CV89" s="953"/>
      <c r="CW89" s="951"/>
      <c r="CX89" s="952"/>
      <c r="CY89" s="952"/>
      <c r="CZ89" s="952"/>
      <c r="DA89" s="953"/>
      <c r="DB89" s="951"/>
      <c r="DC89" s="952"/>
      <c r="DD89" s="952"/>
      <c r="DE89" s="952"/>
      <c r="DF89" s="953"/>
      <c r="DG89" s="951"/>
      <c r="DH89" s="952"/>
      <c r="DI89" s="952"/>
      <c r="DJ89" s="952"/>
      <c r="DK89" s="953"/>
      <c r="DL89" s="951"/>
      <c r="DM89" s="952"/>
      <c r="DN89" s="952"/>
      <c r="DO89" s="952"/>
      <c r="DP89" s="953"/>
      <c r="DQ89" s="951"/>
      <c r="DR89" s="952"/>
      <c r="DS89" s="952"/>
      <c r="DT89" s="952"/>
      <c r="DU89" s="953"/>
      <c r="DV89" s="936"/>
      <c r="DW89" s="937"/>
      <c r="DX89" s="937"/>
      <c r="DY89" s="937"/>
      <c r="DZ89" s="938"/>
      <c r="EA89" s="234"/>
    </row>
    <row r="90" spans="1:131" s="235" customFormat="1" ht="26.25" hidden="1" customHeight="1" x14ac:dyDescent="0.2">
      <c r="A90" s="258"/>
      <c r="B90" s="259"/>
      <c r="C90" s="259"/>
      <c r="D90" s="259"/>
      <c r="E90" s="259"/>
      <c r="F90" s="259"/>
      <c r="G90" s="259"/>
      <c r="H90" s="259"/>
      <c r="I90" s="259"/>
      <c r="J90" s="259"/>
      <c r="K90" s="259"/>
      <c r="L90" s="259"/>
      <c r="M90" s="259"/>
      <c r="N90" s="259"/>
      <c r="O90" s="259"/>
      <c r="P90" s="259"/>
      <c r="Q90" s="260"/>
      <c r="R90" s="260"/>
      <c r="S90" s="260"/>
      <c r="T90" s="260"/>
      <c r="U90" s="260"/>
      <c r="V90" s="260"/>
      <c r="W90" s="260"/>
      <c r="X90" s="260"/>
      <c r="Y90" s="260"/>
      <c r="Z90" s="260"/>
      <c r="AA90" s="260"/>
      <c r="AB90" s="260"/>
      <c r="AC90" s="260"/>
      <c r="AD90" s="260"/>
      <c r="AE90" s="260"/>
      <c r="AF90" s="260"/>
      <c r="AG90" s="260"/>
      <c r="AH90" s="260"/>
      <c r="AI90" s="260"/>
      <c r="AJ90" s="260"/>
      <c r="AK90" s="260"/>
      <c r="AL90" s="260"/>
      <c r="AM90" s="260"/>
      <c r="AN90" s="260"/>
      <c r="AO90" s="260"/>
      <c r="AP90" s="260"/>
      <c r="AQ90" s="260"/>
      <c r="AR90" s="260"/>
      <c r="AS90" s="260"/>
      <c r="AT90" s="260"/>
      <c r="AU90" s="260"/>
      <c r="AV90" s="260"/>
      <c r="AW90" s="260"/>
      <c r="AX90" s="260"/>
      <c r="AY90" s="260"/>
      <c r="AZ90" s="261"/>
      <c r="BA90" s="261"/>
      <c r="BB90" s="261"/>
      <c r="BC90" s="261"/>
      <c r="BD90" s="261"/>
      <c r="BE90" s="253"/>
      <c r="BF90" s="253"/>
      <c r="BG90" s="253"/>
      <c r="BH90" s="253"/>
      <c r="BI90" s="253"/>
      <c r="BJ90" s="253"/>
      <c r="BK90" s="253"/>
      <c r="BL90" s="253"/>
      <c r="BM90" s="253"/>
      <c r="BN90" s="253"/>
      <c r="BO90" s="253"/>
      <c r="BP90" s="253"/>
      <c r="BQ90" s="250">
        <v>84</v>
      </c>
      <c r="BR90" s="255"/>
      <c r="BS90" s="948"/>
      <c r="BT90" s="949"/>
      <c r="BU90" s="949"/>
      <c r="BV90" s="949"/>
      <c r="BW90" s="949"/>
      <c r="BX90" s="949"/>
      <c r="BY90" s="949"/>
      <c r="BZ90" s="949"/>
      <c r="CA90" s="949"/>
      <c r="CB90" s="949"/>
      <c r="CC90" s="949"/>
      <c r="CD90" s="949"/>
      <c r="CE90" s="949"/>
      <c r="CF90" s="949"/>
      <c r="CG90" s="950"/>
      <c r="CH90" s="951"/>
      <c r="CI90" s="952"/>
      <c r="CJ90" s="952"/>
      <c r="CK90" s="952"/>
      <c r="CL90" s="953"/>
      <c r="CM90" s="951"/>
      <c r="CN90" s="952"/>
      <c r="CO90" s="952"/>
      <c r="CP90" s="952"/>
      <c r="CQ90" s="953"/>
      <c r="CR90" s="951"/>
      <c r="CS90" s="952"/>
      <c r="CT90" s="952"/>
      <c r="CU90" s="952"/>
      <c r="CV90" s="953"/>
      <c r="CW90" s="951"/>
      <c r="CX90" s="952"/>
      <c r="CY90" s="952"/>
      <c r="CZ90" s="952"/>
      <c r="DA90" s="953"/>
      <c r="DB90" s="951"/>
      <c r="DC90" s="952"/>
      <c r="DD90" s="952"/>
      <c r="DE90" s="952"/>
      <c r="DF90" s="953"/>
      <c r="DG90" s="951"/>
      <c r="DH90" s="952"/>
      <c r="DI90" s="952"/>
      <c r="DJ90" s="952"/>
      <c r="DK90" s="953"/>
      <c r="DL90" s="951"/>
      <c r="DM90" s="952"/>
      <c r="DN90" s="952"/>
      <c r="DO90" s="952"/>
      <c r="DP90" s="953"/>
      <c r="DQ90" s="951"/>
      <c r="DR90" s="952"/>
      <c r="DS90" s="952"/>
      <c r="DT90" s="952"/>
      <c r="DU90" s="953"/>
      <c r="DV90" s="936"/>
      <c r="DW90" s="937"/>
      <c r="DX90" s="937"/>
      <c r="DY90" s="937"/>
      <c r="DZ90" s="938"/>
      <c r="EA90" s="234"/>
    </row>
    <row r="91" spans="1:131" s="235" customFormat="1" ht="26.25" hidden="1" customHeight="1" x14ac:dyDescent="0.2">
      <c r="A91" s="258"/>
      <c r="B91" s="259"/>
      <c r="C91" s="259"/>
      <c r="D91" s="259"/>
      <c r="E91" s="259"/>
      <c r="F91" s="259"/>
      <c r="G91" s="259"/>
      <c r="H91" s="259"/>
      <c r="I91" s="259"/>
      <c r="J91" s="259"/>
      <c r="K91" s="259"/>
      <c r="L91" s="259"/>
      <c r="M91" s="259"/>
      <c r="N91" s="259"/>
      <c r="O91" s="259"/>
      <c r="P91" s="259"/>
      <c r="Q91" s="260"/>
      <c r="R91" s="260"/>
      <c r="S91" s="260"/>
      <c r="T91" s="260"/>
      <c r="U91" s="260"/>
      <c r="V91" s="260"/>
      <c r="W91" s="260"/>
      <c r="X91" s="260"/>
      <c r="Y91" s="260"/>
      <c r="Z91" s="260"/>
      <c r="AA91" s="260"/>
      <c r="AB91" s="260"/>
      <c r="AC91" s="260"/>
      <c r="AD91" s="260"/>
      <c r="AE91" s="260"/>
      <c r="AF91" s="260"/>
      <c r="AG91" s="260"/>
      <c r="AH91" s="260"/>
      <c r="AI91" s="260"/>
      <c r="AJ91" s="260"/>
      <c r="AK91" s="260"/>
      <c r="AL91" s="260"/>
      <c r="AM91" s="260"/>
      <c r="AN91" s="260"/>
      <c r="AO91" s="260"/>
      <c r="AP91" s="260"/>
      <c r="AQ91" s="260"/>
      <c r="AR91" s="260"/>
      <c r="AS91" s="260"/>
      <c r="AT91" s="260"/>
      <c r="AU91" s="260"/>
      <c r="AV91" s="260"/>
      <c r="AW91" s="260"/>
      <c r="AX91" s="260"/>
      <c r="AY91" s="260"/>
      <c r="AZ91" s="261"/>
      <c r="BA91" s="261"/>
      <c r="BB91" s="261"/>
      <c r="BC91" s="261"/>
      <c r="BD91" s="261"/>
      <c r="BE91" s="253"/>
      <c r="BF91" s="253"/>
      <c r="BG91" s="253"/>
      <c r="BH91" s="253"/>
      <c r="BI91" s="253"/>
      <c r="BJ91" s="253"/>
      <c r="BK91" s="253"/>
      <c r="BL91" s="253"/>
      <c r="BM91" s="253"/>
      <c r="BN91" s="253"/>
      <c r="BO91" s="253"/>
      <c r="BP91" s="253"/>
      <c r="BQ91" s="250">
        <v>85</v>
      </c>
      <c r="BR91" s="255"/>
      <c r="BS91" s="948"/>
      <c r="BT91" s="949"/>
      <c r="BU91" s="949"/>
      <c r="BV91" s="949"/>
      <c r="BW91" s="949"/>
      <c r="BX91" s="949"/>
      <c r="BY91" s="949"/>
      <c r="BZ91" s="949"/>
      <c r="CA91" s="949"/>
      <c r="CB91" s="949"/>
      <c r="CC91" s="949"/>
      <c r="CD91" s="949"/>
      <c r="CE91" s="949"/>
      <c r="CF91" s="949"/>
      <c r="CG91" s="950"/>
      <c r="CH91" s="951"/>
      <c r="CI91" s="952"/>
      <c r="CJ91" s="952"/>
      <c r="CK91" s="952"/>
      <c r="CL91" s="953"/>
      <c r="CM91" s="951"/>
      <c r="CN91" s="952"/>
      <c r="CO91" s="952"/>
      <c r="CP91" s="952"/>
      <c r="CQ91" s="953"/>
      <c r="CR91" s="951"/>
      <c r="CS91" s="952"/>
      <c r="CT91" s="952"/>
      <c r="CU91" s="952"/>
      <c r="CV91" s="953"/>
      <c r="CW91" s="951"/>
      <c r="CX91" s="952"/>
      <c r="CY91" s="952"/>
      <c r="CZ91" s="952"/>
      <c r="DA91" s="953"/>
      <c r="DB91" s="951"/>
      <c r="DC91" s="952"/>
      <c r="DD91" s="952"/>
      <c r="DE91" s="952"/>
      <c r="DF91" s="953"/>
      <c r="DG91" s="951"/>
      <c r="DH91" s="952"/>
      <c r="DI91" s="952"/>
      <c r="DJ91" s="952"/>
      <c r="DK91" s="953"/>
      <c r="DL91" s="951"/>
      <c r="DM91" s="952"/>
      <c r="DN91" s="952"/>
      <c r="DO91" s="952"/>
      <c r="DP91" s="953"/>
      <c r="DQ91" s="951"/>
      <c r="DR91" s="952"/>
      <c r="DS91" s="952"/>
      <c r="DT91" s="952"/>
      <c r="DU91" s="953"/>
      <c r="DV91" s="936"/>
      <c r="DW91" s="937"/>
      <c r="DX91" s="937"/>
      <c r="DY91" s="937"/>
      <c r="DZ91" s="938"/>
      <c r="EA91" s="234"/>
    </row>
    <row r="92" spans="1:131" s="235" customFormat="1" ht="26.25" hidden="1" customHeight="1" x14ac:dyDescent="0.2">
      <c r="A92" s="258"/>
      <c r="B92" s="259"/>
      <c r="C92" s="259"/>
      <c r="D92" s="259"/>
      <c r="E92" s="259"/>
      <c r="F92" s="259"/>
      <c r="G92" s="259"/>
      <c r="H92" s="259"/>
      <c r="I92" s="259"/>
      <c r="J92" s="259"/>
      <c r="K92" s="259"/>
      <c r="L92" s="259"/>
      <c r="M92" s="259"/>
      <c r="N92" s="259"/>
      <c r="O92" s="259"/>
      <c r="P92" s="259"/>
      <c r="Q92" s="260"/>
      <c r="R92" s="260"/>
      <c r="S92" s="260"/>
      <c r="T92" s="260"/>
      <c r="U92" s="260"/>
      <c r="V92" s="260"/>
      <c r="W92" s="260"/>
      <c r="X92" s="260"/>
      <c r="Y92" s="260"/>
      <c r="Z92" s="260"/>
      <c r="AA92" s="260"/>
      <c r="AB92" s="260"/>
      <c r="AC92" s="260"/>
      <c r="AD92" s="260"/>
      <c r="AE92" s="260"/>
      <c r="AF92" s="260"/>
      <c r="AG92" s="260"/>
      <c r="AH92" s="260"/>
      <c r="AI92" s="260"/>
      <c r="AJ92" s="260"/>
      <c r="AK92" s="260"/>
      <c r="AL92" s="260"/>
      <c r="AM92" s="260"/>
      <c r="AN92" s="260"/>
      <c r="AO92" s="260"/>
      <c r="AP92" s="260"/>
      <c r="AQ92" s="260"/>
      <c r="AR92" s="260"/>
      <c r="AS92" s="260"/>
      <c r="AT92" s="260"/>
      <c r="AU92" s="260"/>
      <c r="AV92" s="260"/>
      <c r="AW92" s="260"/>
      <c r="AX92" s="260"/>
      <c r="AY92" s="260"/>
      <c r="AZ92" s="261"/>
      <c r="BA92" s="261"/>
      <c r="BB92" s="261"/>
      <c r="BC92" s="261"/>
      <c r="BD92" s="261"/>
      <c r="BE92" s="253"/>
      <c r="BF92" s="253"/>
      <c r="BG92" s="253"/>
      <c r="BH92" s="253"/>
      <c r="BI92" s="253"/>
      <c r="BJ92" s="253"/>
      <c r="BK92" s="253"/>
      <c r="BL92" s="253"/>
      <c r="BM92" s="253"/>
      <c r="BN92" s="253"/>
      <c r="BO92" s="253"/>
      <c r="BP92" s="253"/>
      <c r="BQ92" s="250">
        <v>86</v>
      </c>
      <c r="BR92" s="255"/>
      <c r="BS92" s="948"/>
      <c r="BT92" s="949"/>
      <c r="BU92" s="949"/>
      <c r="BV92" s="949"/>
      <c r="BW92" s="949"/>
      <c r="BX92" s="949"/>
      <c r="BY92" s="949"/>
      <c r="BZ92" s="949"/>
      <c r="CA92" s="949"/>
      <c r="CB92" s="949"/>
      <c r="CC92" s="949"/>
      <c r="CD92" s="949"/>
      <c r="CE92" s="949"/>
      <c r="CF92" s="949"/>
      <c r="CG92" s="950"/>
      <c r="CH92" s="951"/>
      <c r="CI92" s="952"/>
      <c r="CJ92" s="952"/>
      <c r="CK92" s="952"/>
      <c r="CL92" s="953"/>
      <c r="CM92" s="951"/>
      <c r="CN92" s="952"/>
      <c r="CO92" s="952"/>
      <c r="CP92" s="952"/>
      <c r="CQ92" s="953"/>
      <c r="CR92" s="951"/>
      <c r="CS92" s="952"/>
      <c r="CT92" s="952"/>
      <c r="CU92" s="952"/>
      <c r="CV92" s="953"/>
      <c r="CW92" s="951"/>
      <c r="CX92" s="952"/>
      <c r="CY92" s="952"/>
      <c r="CZ92" s="952"/>
      <c r="DA92" s="953"/>
      <c r="DB92" s="951"/>
      <c r="DC92" s="952"/>
      <c r="DD92" s="952"/>
      <c r="DE92" s="952"/>
      <c r="DF92" s="953"/>
      <c r="DG92" s="951"/>
      <c r="DH92" s="952"/>
      <c r="DI92" s="952"/>
      <c r="DJ92" s="952"/>
      <c r="DK92" s="953"/>
      <c r="DL92" s="951"/>
      <c r="DM92" s="952"/>
      <c r="DN92" s="952"/>
      <c r="DO92" s="952"/>
      <c r="DP92" s="953"/>
      <c r="DQ92" s="951"/>
      <c r="DR92" s="952"/>
      <c r="DS92" s="952"/>
      <c r="DT92" s="952"/>
      <c r="DU92" s="953"/>
      <c r="DV92" s="936"/>
      <c r="DW92" s="937"/>
      <c r="DX92" s="937"/>
      <c r="DY92" s="937"/>
      <c r="DZ92" s="938"/>
      <c r="EA92" s="234"/>
    </row>
    <row r="93" spans="1:131" s="235" customFormat="1" ht="26.25" hidden="1" customHeight="1" x14ac:dyDescent="0.2">
      <c r="A93" s="258"/>
      <c r="B93" s="259"/>
      <c r="C93" s="259"/>
      <c r="D93" s="259"/>
      <c r="E93" s="259"/>
      <c r="F93" s="259"/>
      <c r="G93" s="259"/>
      <c r="H93" s="259"/>
      <c r="I93" s="259"/>
      <c r="J93" s="259"/>
      <c r="K93" s="259"/>
      <c r="L93" s="259"/>
      <c r="M93" s="259"/>
      <c r="N93" s="259"/>
      <c r="O93" s="259"/>
      <c r="P93" s="259"/>
      <c r="Q93" s="260"/>
      <c r="R93" s="260"/>
      <c r="S93" s="260"/>
      <c r="T93" s="260"/>
      <c r="U93" s="260"/>
      <c r="V93" s="260"/>
      <c r="W93" s="260"/>
      <c r="X93" s="260"/>
      <c r="Y93" s="260"/>
      <c r="Z93" s="260"/>
      <c r="AA93" s="260"/>
      <c r="AB93" s="260"/>
      <c r="AC93" s="260"/>
      <c r="AD93" s="260"/>
      <c r="AE93" s="260"/>
      <c r="AF93" s="260"/>
      <c r="AG93" s="260"/>
      <c r="AH93" s="260"/>
      <c r="AI93" s="260"/>
      <c r="AJ93" s="260"/>
      <c r="AK93" s="260"/>
      <c r="AL93" s="260"/>
      <c r="AM93" s="260"/>
      <c r="AN93" s="260"/>
      <c r="AO93" s="260"/>
      <c r="AP93" s="260"/>
      <c r="AQ93" s="260"/>
      <c r="AR93" s="260"/>
      <c r="AS93" s="260"/>
      <c r="AT93" s="260"/>
      <c r="AU93" s="260"/>
      <c r="AV93" s="260"/>
      <c r="AW93" s="260"/>
      <c r="AX93" s="260"/>
      <c r="AY93" s="260"/>
      <c r="AZ93" s="261"/>
      <c r="BA93" s="261"/>
      <c r="BB93" s="261"/>
      <c r="BC93" s="261"/>
      <c r="BD93" s="261"/>
      <c r="BE93" s="253"/>
      <c r="BF93" s="253"/>
      <c r="BG93" s="253"/>
      <c r="BH93" s="253"/>
      <c r="BI93" s="253"/>
      <c r="BJ93" s="253"/>
      <c r="BK93" s="253"/>
      <c r="BL93" s="253"/>
      <c r="BM93" s="253"/>
      <c r="BN93" s="253"/>
      <c r="BO93" s="253"/>
      <c r="BP93" s="253"/>
      <c r="BQ93" s="250">
        <v>87</v>
      </c>
      <c r="BR93" s="255"/>
      <c r="BS93" s="948"/>
      <c r="BT93" s="949"/>
      <c r="BU93" s="949"/>
      <c r="BV93" s="949"/>
      <c r="BW93" s="949"/>
      <c r="BX93" s="949"/>
      <c r="BY93" s="949"/>
      <c r="BZ93" s="949"/>
      <c r="CA93" s="949"/>
      <c r="CB93" s="949"/>
      <c r="CC93" s="949"/>
      <c r="CD93" s="949"/>
      <c r="CE93" s="949"/>
      <c r="CF93" s="949"/>
      <c r="CG93" s="950"/>
      <c r="CH93" s="951"/>
      <c r="CI93" s="952"/>
      <c r="CJ93" s="952"/>
      <c r="CK93" s="952"/>
      <c r="CL93" s="953"/>
      <c r="CM93" s="951"/>
      <c r="CN93" s="952"/>
      <c r="CO93" s="952"/>
      <c r="CP93" s="952"/>
      <c r="CQ93" s="953"/>
      <c r="CR93" s="951"/>
      <c r="CS93" s="952"/>
      <c r="CT93" s="952"/>
      <c r="CU93" s="952"/>
      <c r="CV93" s="953"/>
      <c r="CW93" s="951"/>
      <c r="CX93" s="952"/>
      <c r="CY93" s="952"/>
      <c r="CZ93" s="952"/>
      <c r="DA93" s="953"/>
      <c r="DB93" s="951"/>
      <c r="DC93" s="952"/>
      <c r="DD93" s="952"/>
      <c r="DE93" s="952"/>
      <c r="DF93" s="953"/>
      <c r="DG93" s="951"/>
      <c r="DH93" s="952"/>
      <c r="DI93" s="952"/>
      <c r="DJ93" s="952"/>
      <c r="DK93" s="953"/>
      <c r="DL93" s="951"/>
      <c r="DM93" s="952"/>
      <c r="DN93" s="952"/>
      <c r="DO93" s="952"/>
      <c r="DP93" s="953"/>
      <c r="DQ93" s="951"/>
      <c r="DR93" s="952"/>
      <c r="DS93" s="952"/>
      <c r="DT93" s="952"/>
      <c r="DU93" s="953"/>
      <c r="DV93" s="936"/>
      <c r="DW93" s="937"/>
      <c r="DX93" s="937"/>
      <c r="DY93" s="937"/>
      <c r="DZ93" s="938"/>
      <c r="EA93" s="234"/>
    </row>
    <row r="94" spans="1:131" s="235" customFormat="1" ht="26.25" hidden="1" customHeight="1" x14ac:dyDescent="0.2">
      <c r="A94" s="258"/>
      <c r="B94" s="259"/>
      <c r="C94" s="259"/>
      <c r="D94" s="259"/>
      <c r="E94" s="259"/>
      <c r="F94" s="259"/>
      <c r="G94" s="259"/>
      <c r="H94" s="259"/>
      <c r="I94" s="259"/>
      <c r="J94" s="259"/>
      <c r="K94" s="259"/>
      <c r="L94" s="259"/>
      <c r="M94" s="259"/>
      <c r="N94" s="259"/>
      <c r="O94" s="259"/>
      <c r="P94" s="259"/>
      <c r="Q94" s="260"/>
      <c r="R94" s="260"/>
      <c r="S94" s="260"/>
      <c r="T94" s="260"/>
      <c r="U94" s="260"/>
      <c r="V94" s="260"/>
      <c r="W94" s="260"/>
      <c r="X94" s="260"/>
      <c r="Y94" s="260"/>
      <c r="Z94" s="260"/>
      <c r="AA94" s="260"/>
      <c r="AB94" s="260"/>
      <c r="AC94" s="260"/>
      <c r="AD94" s="260"/>
      <c r="AE94" s="260"/>
      <c r="AF94" s="260"/>
      <c r="AG94" s="260"/>
      <c r="AH94" s="260"/>
      <c r="AI94" s="260"/>
      <c r="AJ94" s="260"/>
      <c r="AK94" s="260"/>
      <c r="AL94" s="260"/>
      <c r="AM94" s="260"/>
      <c r="AN94" s="260"/>
      <c r="AO94" s="260"/>
      <c r="AP94" s="260"/>
      <c r="AQ94" s="260"/>
      <c r="AR94" s="260"/>
      <c r="AS94" s="260"/>
      <c r="AT94" s="260"/>
      <c r="AU94" s="260"/>
      <c r="AV94" s="260"/>
      <c r="AW94" s="260"/>
      <c r="AX94" s="260"/>
      <c r="AY94" s="260"/>
      <c r="AZ94" s="261"/>
      <c r="BA94" s="261"/>
      <c r="BB94" s="261"/>
      <c r="BC94" s="261"/>
      <c r="BD94" s="261"/>
      <c r="BE94" s="253"/>
      <c r="BF94" s="253"/>
      <c r="BG94" s="253"/>
      <c r="BH94" s="253"/>
      <c r="BI94" s="253"/>
      <c r="BJ94" s="253"/>
      <c r="BK94" s="253"/>
      <c r="BL94" s="253"/>
      <c r="BM94" s="253"/>
      <c r="BN94" s="253"/>
      <c r="BO94" s="253"/>
      <c r="BP94" s="253"/>
      <c r="BQ94" s="250">
        <v>88</v>
      </c>
      <c r="BR94" s="255"/>
      <c r="BS94" s="948"/>
      <c r="BT94" s="949"/>
      <c r="BU94" s="949"/>
      <c r="BV94" s="949"/>
      <c r="BW94" s="949"/>
      <c r="BX94" s="949"/>
      <c r="BY94" s="949"/>
      <c r="BZ94" s="949"/>
      <c r="CA94" s="949"/>
      <c r="CB94" s="949"/>
      <c r="CC94" s="949"/>
      <c r="CD94" s="949"/>
      <c r="CE94" s="949"/>
      <c r="CF94" s="949"/>
      <c r="CG94" s="950"/>
      <c r="CH94" s="951"/>
      <c r="CI94" s="952"/>
      <c r="CJ94" s="952"/>
      <c r="CK94" s="952"/>
      <c r="CL94" s="953"/>
      <c r="CM94" s="951"/>
      <c r="CN94" s="952"/>
      <c r="CO94" s="952"/>
      <c r="CP94" s="952"/>
      <c r="CQ94" s="953"/>
      <c r="CR94" s="951"/>
      <c r="CS94" s="952"/>
      <c r="CT94" s="952"/>
      <c r="CU94" s="952"/>
      <c r="CV94" s="953"/>
      <c r="CW94" s="951"/>
      <c r="CX94" s="952"/>
      <c r="CY94" s="952"/>
      <c r="CZ94" s="952"/>
      <c r="DA94" s="953"/>
      <c r="DB94" s="951"/>
      <c r="DC94" s="952"/>
      <c r="DD94" s="952"/>
      <c r="DE94" s="952"/>
      <c r="DF94" s="953"/>
      <c r="DG94" s="951"/>
      <c r="DH94" s="952"/>
      <c r="DI94" s="952"/>
      <c r="DJ94" s="952"/>
      <c r="DK94" s="953"/>
      <c r="DL94" s="951"/>
      <c r="DM94" s="952"/>
      <c r="DN94" s="952"/>
      <c r="DO94" s="952"/>
      <c r="DP94" s="953"/>
      <c r="DQ94" s="951"/>
      <c r="DR94" s="952"/>
      <c r="DS94" s="952"/>
      <c r="DT94" s="952"/>
      <c r="DU94" s="953"/>
      <c r="DV94" s="936"/>
      <c r="DW94" s="937"/>
      <c r="DX94" s="937"/>
      <c r="DY94" s="937"/>
      <c r="DZ94" s="938"/>
      <c r="EA94" s="234"/>
    </row>
    <row r="95" spans="1:131" s="235" customFormat="1" ht="26.25" hidden="1" customHeight="1" x14ac:dyDescent="0.2">
      <c r="A95" s="258"/>
      <c r="B95" s="259"/>
      <c r="C95" s="259"/>
      <c r="D95" s="259"/>
      <c r="E95" s="259"/>
      <c r="F95" s="259"/>
      <c r="G95" s="259"/>
      <c r="H95" s="259"/>
      <c r="I95" s="259"/>
      <c r="J95" s="259"/>
      <c r="K95" s="259"/>
      <c r="L95" s="259"/>
      <c r="M95" s="259"/>
      <c r="N95" s="259"/>
      <c r="O95" s="259"/>
      <c r="P95" s="259"/>
      <c r="Q95" s="260"/>
      <c r="R95" s="260"/>
      <c r="S95" s="260"/>
      <c r="T95" s="260"/>
      <c r="U95" s="260"/>
      <c r="V95" s="260"/>
      <c r="W95" s="260"/>
      <c r="X95" s="260"/>
      <c r="Y95" s="260"/>
      <c r="Z95" s="260"/>
      <c r="AA95" s="260"/>
      <c r="AB95" s="260"/>
      <c r="AC95" s="260"/>
      <c r="AD95" s="260"/>
      <c r="AE95" s="260"/>
      <c r="AF95" s="260"/>
      <c r="AG95" s="260"/>
      <c r="AH95" s="260"/>
      <c r="AI95" s="260"/>
      <c r="AJ95" s="260"/>
      <c r="AK95" s="260"/>
      <c r="AL95" s="260"/>
      <c r="AM95" s="260"/>
      <c r="AN95" s="260"/>
      <c r="AO95" s="260"/>
      <c r="AP95" s="260"/>
      <c r="AQ95" s="260"/>
      <c r="AR95" s="260"/>
      <c r="AS95" s="260"/>
      <c r="AT95" s="260"/>
      <c r="AU95" s="260"/>
      <c r="AV95" s="260"/>
      <c r="AW95" s="260"/>
      <c r="AX95" s="260"/>
      <c r="AY95" s="260"/>
      <c r="AZ95" s="261"/>
      <c r="BA95" s="261"/>
      <c r="BB95" s="261"/>
      <c r="BC95" s="261"/>
      <c r="BD95" s="261"/>
      <c r="BE95" s="253"/>
      <c r="BF95" s="253"/>
      <c r="BG95" s="253"/>
      <c r="BH95" s="253"/>
      <c r="BI95" s="253"/>
      <c r="BJ95" s="253"/>
      <c r="BK95" s="253"/>
      <c r="BL95" s="253"/>
      <c r="BM95" s="253"/>
      <c r="BN95" s="253"/>
      <c r="BO95" s="253"/>
      <c r="BP95" s="253"/>
      <c r="BQ95" s="250">
        <v>89</v>
      </c>
      <c r="BR95" s="255"/>
      <c r="BS95" s="948"/>
      <c r="BT95" s="949"/>
      <c r="BU95" s="949"/>
      <c r="BV95" s="949"/>
      <c r="BW95" s="949"/>
      <c r="BX95" s="949"/>
      <c r="BY95" s="949"/>
      <c r="BZ95" s="949"/>
      <c r="CA95" s="949"/>
      <c r="CB95" s="949"/>
      <c r="CC95" s="949"/>
      <c r="CD95" s="949"/>
      <c r="CE95" s="949"/>
      <c r="CF95" s="949"/>
      <c r="CG95" s="950"/>
      <c r="CH95" s="951"/>
      <c r="CI95" s="952"/>
      <c r="CJ95" s="952"/>
      <c r="CK95" s="952"/>
      <c r="CL95" s="953"/>
      <c r="CM95" s="951"/>
      <c r="CN95" s="952"/>
      <c r="CO95" s="952"/>
      <c r="CP95" s="952"/>
      <c r="CQ95" s="953"/>
      <c r="CR95" s="951"/>
      <c r="CS95" s="952"/>
      <c r="CT95" s="952"/>
      <c r="CU95" s="952"/>
      <c r="CV95" s="953"/>
      <c r="CW95" s="951"/>
      <c r="CX95" s="952"/>
      <c r="CY95" s="952"/>
      <c r="CZ95" s="952"/>
      <c r="DA95" s="953"/>
      <c r="DB95" s="951"/>
      <c r="DC95" s="952"/>
      <c r="DD95" s="952"/>
      <c r="DE95" s="952"/>
      <c r="DF95" s="953"/>
      <c r="DG95" s="951"/>
      <c r="DH95" s="952"/>
      <c r="DI95" s="952"/>
      <c r="DJ95" s="952"/>
      <c r="DK95" s="953"/>
      <c r="DL95" s="951"/>
      <c r="DM95" s="952"/>
      <c r="DN95" s="952"/>
      <c r="DO95" s="952"/>
      <c r="DP95" s="953"/>
      <c r="DQ95" s="951"/>
      <c r="DR95" s="952"/>
      <c r="DS95" s="952"/>
      <c r="DT95" s="952"/>
      <c r="DU95" s="953"/>
      <c r="DV95" s="936"/>
      <c r="DW95" s="937"/>
      <c r="DX95" s="937"/>
      <c r="DY95" s="937"/>
      <c r="DZ95" s="938"/>
      <c r="EA95" s="234"/>
    </row>
    <row r="96" spans="1:131" s="235" customFormat="1" ht="26.25" hidden="1" customHeight="1" x14ac:dyDescent="0.2">
      <c r="A96" s="258"/>
      <c r="B96" s="259"/>
      <c r="C96" s="259"/>
      <c r="D96" s="259"/>
      <c r="E96" s="259"/>
      <c r="F96" s="259"/>
      <c r="G96" s="259"/>
      <c r="H96" s="259"/>
      <c r="I96" s="259"/>
      <c r="J96" s="259"/>
      <c r="K96" s="259"/>
      <c r="L96" s="259"/>
      <c r="M96" s="259"/>
      <c r="N96" s="259"/>
      <c r="O96" s="259"/>
      <c r="P96" s="259"/>
      <c r="Q96" s="260"/>
      <c r="R96" s="260"/>
      <c r="S96" s="260"/>
      <c r="T96" s="260"/>
      <c r="U96" s="260"/>
      <c r="V96" s="260"/>
      <c r="W96" s="260"/>
      <c r="X96" s="260"/>
      <c r="Y96" s="260"/>
      <c r="Z96" s="260"/>
      <c r="AA96" s="260"/>
      <c r="AB96" s="260"/>
      <c r="AC96" s="260"/>
      <c r="AD96" s="260"/>
      <c r="AE96" s="260"/>
      <c r="AF96" s="260"/>
      <c r="AG96" s="260"/>
      <c r="AH96" s="260"/>
      <c r="AI96" s="260"/>
      <c r="AJ96" s="260"/>
      <c r="AK96" s="260"/>
      <c r="AL96" s="260"/>
      <c r="AM96" s="260"/>
      <c r="AN96" s="260"/>
      <c r="AO96" s="260"/>
      <c r="AP96" s="260"/>
      <c r="AQ96" s="260"/>
      <c r="AR96" s="260"/>
      <c r="AS96" s="260"/>
      <c r="AT96" s="260"/>
      <c r="AU96" s="260"/>
      <c r="AV96" s="260"/>
      <c r="AW96" s="260"/>
      <c r="AX96" s="260"/>
      <c r="AY96" s="260"/>
      <c r="AZ96" s="261"/>
      <c r="BA96" s="261"/>
      <c r="BB96" s="261"/>
      <c r="BC96" s="261"/>
      <c r="BD96" s="261"/>
      <c r="BE96" s="253"/>
      <c r="BF96" s="253"/>
      <c r="BG96" s="253"/>
      <c r="BH96" s="253"/>
      <c r="BI96" s="253"/>
      <c r="BJ96" s="253"/>
      <c r="BK96" s="253"/>
      <c r="BL96" s="253"/>
      <c r="BM96" s="253"/>
      <c r="BN96" s="253"/>
      <c r="BO96" s="253"/>
      <c r="BP96" s="253"/>
      <c r="BQ96" s="250">
        <v>90</v>
      </c>
      <c r="BR96" s="255"/>
      <c r="BS96" s="948"/>
      <c r="BT96" s="949"/>
      <c r="BU96" s="949"/>
      <c r="BV96" s="949"/>
      <c r="BW96" s="949"/>
      <c r="BX96" s="949"/>
      <c r="BY96" s="949"/>
      <c r="BZ96" s="949"/>
      <c r="CA96" s="949"/>
      <c r="CB96" s="949"/>
      <c r="CC96" s="949"/>
      <c r="CD96" s="949"/>
      <c r="CE96" s="949"/>
      <c r="CF96" s="949"/>
      <c r="CG96" s="950"/>
      <c r="CH96" s="951"/>
      <c r="CI96" s="952"/>
      <c r="CJ96" s="952"/>
      <c r="CK96" s="952"/>
      <c r="CL96" s="953"/>
      <c r="CM96" s="951"/>
      <c r="CN96" s="952"/>
      <c r="CO96" s="952"/>
      <c r="CP96" s="952"/>
      <c r="CQ96" s="953"/>
      <c r="CR96" s="951"/>
      <c r="CS96" s="952"/>
      <c r="CT96" s="952"/>
      <c r="CU96" s="952"/>
      <c r="CV96" s="953"/>
      <c r="CW96" s="951"/>
      <c r="CX96" s="952"/>
      <c r="CY96" s="952"/>
      <c r="CZ96" s="952"/>
      <c r="DA96" s="953"/>
      <c r="DB96" s="951"/>
      <c r="DC96" s="952"/>
      <c r="DD96" s="952"/>
      <c r="DE96" s="952"/>
      <c r="DF96" s="953"/>
      <c r="DG96" s="951"/>
      <c r="DH96" s="952"/>
      <c r="DI96" s="952"/>
      <c r="DJ96" s="952"/>
      <c r="DK96" s="953"/>
      <c r="DL96" s="951"/>
      <c r="DM96" s="952"/>
      <c r="DN96" s="952"/>
      <c r="DO96" s="952"/>
      <c r="DP96" s="953"/>
      <c r="DQ96" s="951"/>
      <c r="DR96" s="952"/>
      <c r="DS96" s="952"/>
      <c r="DT96" s="952"/>
      <c r="DU96" s="953"/>
      <c r="DV96" s="936"/>
      <c r="DW96" s="937"/>
      <c r="DX96" s="937"/>
      <c r="DY96" s="937"/>
      <c r="DZ96" s="938"/>
      <c r="EA96" s="234"/>
    </row>
    <row r="97" spans="1:131" s="235" customFormat="1" ht="26.25" hidden="1" customHeight="1" x14ac:dyDescent="0.2">
      <c r="A97" s="258"/>
      <c r="B97" s="259"/>
      <c r="C97" s="259"/>
      <c r="D97" s="259"/>
      <c r="E97" s="259"/>
      <c r="F97" s="259"/>
      <c r="G97" s="259"/>
      <c r="H97" s="259"/>
      <c r="I97" s="259"/>
      <c r="J97" s="259"/>
      <c r="K97" s="259"/>
      <c r="L97" s="259"/>
      <c r="M97" s="259"/>
      <c r="N97" s="259"/>
      <c r="O97" s="259"/>
      <c r="P97" s="259"/>
      <c r="Q97" s="260"/>
      <c r="R97" s="260"/>
      <c r="S97" s="260"/>
      <c r="T97" s="260"/>
      <c r="U97" s="260"/>
      <c r="V97" s="260"/>
      <c r="W97" s="260"/>
      <c r="X97" s="260"/>
      <c r="Y97" s="260"/>
      <c r="Z97" s="260"/>
      <c r="AA97" s="260"/>
      <c r="AB97" s="260"/>
      <c r="AC97" s="260"/>
      <c r="AD97" s="260"/>
      <c r="AE97" s="260"/>
      <c r="AF97" s="260"/>
      <c r="AG97" s="260"/>
      <c r="AH97" s="260"/>
      <c r="AI97" s="260"/>
      <c r="AJ97" s="260"/>
      <c r="AK97" s="260"/>
      <c r="AL97" s="260"/>
      <c r="AM97" s="260"/>
      <c r="AN97" s="260"/>
      <c r="AO97" s="260"/>
      <c r="AP97" s="260"/>
      <c r="AQ97" s="260"/>
      <c r="AR97" s="260"/>
      <c r="AS97" s="260"/>
      <c r="AT97" s="260"/>
      <c r="AU97" s="260"/>
      <c r="AV97" s="260"/>
      <c r="AW97" s="260"/>
      <c r="AX97" s="260"/>
      <c r="AY97" s="260"/>
      <c r="AZ97" s="261"/>
      <c r="BA97" s="261"/>
      <c r="BB97" s="261"/>
      <c r="BC97" s="261"/>
      <c r="BD97" s="261"/>
      <c r="BE97" s="253"/>
      <c r="BF97" s="253"/>
      <c r="BG97" s="253"/>
      <c r="BH97" s="253"/>
      <c r="BI97" s="253"/>
      <c r="BJ97" s="253"/>
      <c r="BK97" s="253"/>
      <c r="BL97" s="253"/>
      <c r="BM97" s="253"/>
      <c r="BN97" s="253"/>
      <c r="BO97" s="253"/>
      <c r="BP97" s="253"/>
      <c r="BQ97" s="250">
        <v>91</v>
      </c>
      <c r="BR97" s="255"/>
      <c r="BS97" s="948"/>
      <c r="BT97" s="949"/>
      <c r="BU97" s="949"/>
      <c r="BV97" s="949"/>
      <c r="BW97" s="949"/>
      <c r="BX97" s="949"/>
      <c r="BY97" s="949"/>
      <c r="BZ97" s="949"/>
      <c r="CA97" s="949"/>
      <c r="CB97" s="949"/>
      <c r="CC97" s="949"/>
      <c r="CD97" s="949"/>
      <c r="CE97" s="949"/>
      <c r="CF97" s="949"/>
      <c r="CG97" s="950"/>
      <c r="CH97" s="951"/>
      <c r="CI97" s="952"/>
      <c r="CJ97" s="952"/>
      <c r="CK97" s="952"/>
      <c r="CL97" s="953"/>
      <c r="CM97" s="951"/>
      <c r="CN97" s="952"/>
      <c r="CO97" s="952"/>
      <c r="CP97" s="952"/>
      <c r="CQ97" s="953"/>
      <c r="CR97" s="951"/>
      <c r="CS97" s="952"/>
      <c r="CT97" s="952"/>
      <c r="CU97" s="952"/>
      <c r="CV97" s="953"/>
      <c r="CW97" s="951"/>
      <c r="CX97" s="952"/>
      <c r="CY97" s="952"/>
      <c r="CZ97" s="952"/>
      <c r="DA97" s="953"/>
      <c r="DB97" s="951"/>
      <c r="DC97" s="952"/>
      <c r="DD97" s="952"/>
      <c r="DE97" s="952"/>
      <c r="DF97" s="953"/>
      <c r="DG97" s="951"/>
      <c r="DH97" s="952"/>
      <c r="DI97" s="952"/>
      <c r="DJ97" s="952"/>
      <c r="DK97" s="953"/>
      <c r="DL97" s="951"/>
      <c r="DM97" s="952"/>
      <c r="DN97" s="952"/>
      <c r="DO97" s="952"/>
      <c r="DP97" s="953"/>
      <c r="DQ97" s="951"/>
      <c r="DR97" s="952"/>
      <c r="DS97" s="952"/>
      <c r="DT97" s="952"/>
      <c r="DU97" s="953"/>
      <c r="DV97" s="936"/>
      <c r="DW97" s="937"/>
      <c r="DX97" s="937"/>
      <c r="DY97" s="937"/>
      <c r="DZ97" s="938"/>
      <c r="EA97" s="234"/>
    </row>
    <row r="98" spans="1:131" s="235" customFormat="1" ht="26.25" hidden="1" customHeight="1" x14ac:dyDescent="0.2">
      <c r="A98" s="258"/>
      <c r="B98" s="259"/>
      <c r="C98" s="259"/>
      <c r="D98" s="259"/>
      <c r="E98" s="259"/>
      <c r="F98" s="259"/>
      <c r="G98" s="259"/>
      <c r="H98" s="259"/>
      <c r="I98" s="259"/>
      <c r="J98" s="259"/>
      <c r="K98" s="259"/>
      <c r="L98" s="259"/>
      <c r="M98" s="259"/>
      <c r="N98" s="259"/>
      <c r="O98" s="259"/>
      <c r="P98" s="259"/>
      <c r="Q98" s="260"/>
      <c r="R98" s="260"/>
      <c r="S98" s="260"/>
      <c r="T98" s="260"/>
      <c r="U98" s="260"/>
      <c r="V98" s="260"/>
      <c r="W98" s="260"/>
      <c r="X98" s="260"/>
      <c r="Y98" s="260"/>
      <c r="Z98" s="260"/>
      <c r="AA98" s="260"/>
      <c r="AB98" s="260"/>
      <c r="AC98" s="260"/>
      <c r="AD98" s="260"/>
      <c r="AE98" s="260"/>
      <c r="AF98" s="260"/>
      <c r="AG98" s="260"/>
      <c r="AH98" s="260"/>
      <c r="AI98" s="260"/>
      <c r="AJ98" s="260"/>
      <c r="AK98" s="260"/>
      <c r="AL98" s="260"/>
      <c r="AM98" s="260"/>
      <c r="AN98" s="260"/>
      <c r="AO98" s="260"/>
      <c r="AP98" s="260"/>
      <c r="AQ98" s="260"/>
      <c r="AR98" s="260"/>
      <c r="AS98" s="260"/>
      <c r="AT98" s="260"/>
      <c r="AU98" s="260"/>
      <c r="AV98" s="260"/>
      <c r="AW98" s="260"/>
      <c r="AX98" s="260"/>
      <c r="AY98" s="260"/>
      <c r="AZ98" s="261"/>
      <c r="BA98" s="261"/>
      <c r="BB98" s="261"/>
      <c r="BC98" s="261"/>
      <c r="BD98" s="261"/>
      <c r="BE98" s="253"/>
      <c r="BF98" s="253"/>
      <c r="BG98" s="253"/>
      <c r="BH98" s="253"/>
      <c r="BI98" s="253"/>
      <c r="BJ98" s="253"/>
      <c r="BK98" s="253"/>
      <c r="BL98" s="253"/>
      <c r="BM98" s="253"/>
      <c r="BN98" s="253"/>
      <c r="BO98" s="253"/>
      <c r="BP98" s="253"/>
      <c r="BQ98" s="250">
        <v>92</v>
      </c>
      <c r="BR98" s="255"/>
      <c r="BS98" s="948"/>
      <c r="BT98" s="949"/>
      <c r="BU98" s="949"/>
      <c r="BV98" s="949"/>
      <c r="BW98" s="949"/>
      <c r="BX98" s="949"/>
      <c r="BY98" s="949"/>
      <c r="BZ98" s="949"/>
      <c r="CA98" s="949"/>
      <c r="CB98" s="949"/>
      <c r="CC98" s="949"/>
      <c r="CD98" s="949"/>
      <c r="CE98" s="949"/>
      <c r="CF98" s="949"/>
      <c r="CG98" s="950"/>
      <c r="CH98" s="951"/>
      <c r="CI98" s="952"/>
      <c r="CJ98" s="952"/>
      <c r="CK98" s="952"/>
      <c r="CL98" s="953"/>
      <c r="CM98" s="951"/>
      <c r="CN98" s="952"/>
      <c r="CO98" s="952"/>
      <c r="CP98" s="952"/>
      <c r="CQ98" s="953"/>
      <c r="CR98" s="951"/>
      <c r="CS98" s="952"/>
      <c r="CT98" s="952"/>
      <c r="CU98" s="952"/>
      <c r="CV98" s="953"/>
      <c r="CW98" s="951"/>
      <c r="CX98" s="952"/>
      <c r="CY98" s="952"/>
      <c r="CZ98" s="952"/>
      <c r="DA98" s="953"/>
      <c r="DB98" s="951"/>
      <c r="DC98" s="952"/>
      <c r="DD98" s="952"/>
      <c r="DE98" s="952"/>
      <c r="DF98" s="953"/>
      <c r="DG98" s="951"/>
      <c r="DH98" s="952"/>
      <c r="DI98" s="952"/>
      <c r="DJ98" s="952"/>
      <c r="DK98" s="953"/>
      <c r="DL98" s="951"/>
      <c r="DM98" s="952"/>
      <c r="DN98" s="952"/>
      <c r="DO98" s="952"/>
      <c r="DP98" s="953"/>
      <c r="DQ98" s="951"/>
      <c r="DR98" s="952"/>
      <c r="DS98" s="952"/>
      <c r="DT98" s="952"/>
      <c r="DU98" s="953"/>
      <c r="DV98" s="936"/>
      <c r="DW98" s="937"/>
      <c r="DX98" s="937"/>
      <c r="DY98" s="937"/>
      <c r="DZ98" s="938"/>
      <c r="EA98" s="234"/>
    </row>
    <row r="99" spans="1:131" s="235" customFormat="1" ht="26.25" hidden="1" customHeight="1" x14ac:dyDescent="0.2">
      <c r="A99" s="258"/>
      <c r="B99" s="259"/>
      <c r="C99" s="259"/>
      <c r="D99" s="259"/>
      <c r="E99" s="259"/>
      <c r="F99" s="259"/>
      <c r="G99" s="259"/>
      <c r="H99" s="259"/>
      <c r="I99" s="259"/>
      <c r="J99" s="259"/>
      <c r="K99" s="259"/>
      <c r="L99" s="259"/>
      <c r="M99" s="259"/>
      <c r="N99" s="259"/>
      <c r="O99" s="259"/>
      <c r="P99" s="259"/>
      <c r="Q99" s="260"/>
      <c r="R99" s="260"/>
      <c r="S99" s="260"/>
      <c r="T99" s="260"/>
      <c r="U99" s="260"/>
      <c r="V99" s="260"/>
      <c r="W99" s="260"/>
      <c r="X99" s="260"/>
      <c r="Y99" s="260"/>
      <c r="Z99" s="260"/>
      <c r="AA99" s="260"/>
      <c r="AB99" s="260"/>
      <c r="AC99" s="260"/>
      <c r="AD99" s="260"/>
      <c r="AE99" s="260"/>
      <c r="AF99" s="260"/>
      <c r="AG99" s="260"/>
      <c r="AH99" s="260"/>
      <c r="AI99" s="260"/>
      <c r="AJ99" s="260"/>
      <c r="AK99" s="260"/>
      <c r="AL99" s="260"/>
      <c r="AM99" s="260"/>
      <c r="AN99" s="260"/>
      <c r="AO99" s="260"/>
      <c r="AP99" s="260"/>
      <c r="AQ99" s="260"/>
      <c r="AR99" s="260"/>
      <c r="AS99" s="260"/>
      <c r="AT99" s="260"/>
      <c r="AU99" s="260"/>
      <c r="AV99" s="260"/>
      <c r="AW99" s="260"/>
      <c r="AX99" s="260"/>
      <c r="AY99" s="260"/>
      <c r="AZ99" s="261"/>
      <c r="BA99" s="261"/>
      <c r="BB99" s="261"/>
      <c r="BC99" s="261"/>
      <c r="BD99" s="261"/>
      <c r="BE99" s="253"/>
      <c r="BF99" s="253"/>
      <c r="BG99" s="253"/>
      <c r="BH99" s="253"/>
      <c r="BI99" s="253"/>
      <c r="BJ99" s="253"/>
      <c r="BK99" s="253"/>
      <c r="BL99" s="253"/>
      <c r="BM99" s="253"/>
      <c r="BN99" s="253"/>
      <c r="BO99" s="253"/>
      <c r="BP99" s="253"/>
      <c r="BQ99" s="250">
        <v>93</v>
      </c>
      <c r="BR99" s="255"/>
      <c r="BS99" s="948"/>
      <c r="BT99" s="949"/>
      <c r="BU99" s="949"/>
      <c r="BV99" s="949"/>
      <c r="BW99" s="949"/>
      <c r="BX99" s="949"/>
      <c r="BY99" s="949"/>
      <c r="BZ99" s="949"/>
      <c r="CA99" s="949"/>
      <c r="CB99" s="949"/>
      <c r="CC99" s="949"/>
      <c r="CD99" s="949"/>
      <c r="CE99" s="949"/>
      <c r="CF99" s="949"/>
      <c r="CG99" s="950"/>
      <c r="CH99" s="951"/>
      <c r="CI99" s="952"/>
      <c r="CJ99" s="952"/>
      <c r="CK99" s="952"/>
      <c r="CL99" s="953"/>
      <c r="CM99" s="951"/>
      <c r="CN99" s="952"/>
      <c r="CO99" s="952"/>
      <c r="CP99" s="952"/>
      <c r="CQ99" s="953"/>
      <c r="CR99" s="951"/>
      <c r="CS99" s="952"/>
      <c r="CT99" s="952"/>
      <c r="CU99" s="952"/>
      <c r="CV99" s="953"/>
      <c r="CW99" s="951"/>
      <c r="CX99" s="952"/>
      <c r="CY99" s="952"/>
      <c r="CZ99" s="952"/>
      <c r="DA99" s="953"/>
      <c r="DB99" s="951"/>
      <c r="DC99" s="952"/>
      <c r="DD99" s="952"/>
      <c r="DE99" s="952"/>
      <c r="DF99" s="953"/>
      <c r="DG99" s="951"/>
      <c r="DH99" s="952"/>
      <c r="DI99" s="952"/>
      <c r="DJ99" s="952"/>
      <c r="DK99" s="953"/>
      <c r="DL99" s="951"/>
      <c r="DM99" s="952"/>
      <c r="DN99" s="952"/>
      <c r="DO99" s="952"/>
      <c r="DP99" s="953"/>
      <c r="DQ99" s="951"/>
      <c r="DR99" s="952"/>
      <c r="DS99" s="952"/>
      <c r="DT99" s="952"/>
      <c r="DU99" s="953"/>
      <c r="DV99" s="936"/>
      <c r="DW99" s="937"/>
      <c r="DX99" s="937"/>
      <c r="DY99" s="937"/>
      <c r="DZ99" s="938"/>
      <c r="EA99" s="234"/>
    </row>
    <row r="100" spans="1:131" s="235" customFormat="1" ht="26.25" hidden="1" customHeight="1" x14ac:dyDescent="0.2">
      <c r="A100" s="258"/>
      <c r="B100" s="259"/>
      <c r="C100" s="259"/>
      <c r="D100" s="259"/>
      <c r="E100" s="259"/>
      <c r="F100" s="259"/>
      <c r="G100" s="259"/>
      <c r="H100" s="259"/>
      <c r="I100" s="259"/>
      <c r="J100" s="259"/>
      <c r="K100" s="259"/>
      <c r="L100" s="259"/>
      <c r="M100" s="259"/>
      <c r="N100" s="259"/>
      <c r="O100" s="259"/>
      <c r="P100" s="259"/>
      <c r="Q100" s="260"/>
      <c r="R100" s="260"/>
      <c r="S100" s="260"/>
      <c r="T100" s="260"/>
      <c r="U100" s="260"/>
      <c r="V100" s="260"/>
      <c r="W100" s="260"/>
      <c r="X100" s="260"/>
      <c r="Y100" s="260"/>
      <c r="Z100" s="260"/>
      <c r="AA100" s="260"/>
      <c r="AB100" s="260"/>
      <c r="AC100" s="260"/>
      <c r="AD100" s="260"/>
      <c r="AE100" s="260"/>
      <c r="AF100" s="260"/>
      <c r="AG100" s="260"/>
      <c r="AH100" s="260"/>
      <c r="AI100" s="260"/>
      <c r="AJ100" s="260"/>
      <c r="AK100" s="260"/>
      <c r="AL100" s="260"/>
      <c r="AM100" s="260"/>
      <c r="AN100" s="260"/>
      <c r="AO100" s="260"/>
      <c r="AP100" s="260"/>
      <c r="AQ100" s="260"/>
      <c r="AR100" s="260"/>
      <c r="AS100" s="260"/>
      <c r="AT100" s="260"/>
      <c r="AU100" s="260"/>
      <c r="AV100" s="260"/>
      <c r="AW100" s="260"/>
      <c r="AX100" s="260"/>
      <c r="AY100" s="260"/>
      <c r="AZ100" s="261"/>
      <c r="BA100" s="261"/>
      <c r="BB100" s="261"/>
      <c r="BC100" s="261"/>
      <c r="BD100" s="261"/>
      <c r="BE100" s="253"/>
      <c r="BF100" s="253"/>
      <c r="BG100" s="253"/>
      <c r="BH100" s="253"/>
      <c r="BI100" s="253"/>
      <c r="BJ100" s="253"/>
      <c r="BK100" s="253"/>
      <c r="BL100" s="253"/>
      <c r="BM100" s="253"/>
      <c r="BN100" s="253"/>
      <c r="BO100" s="253"/>
      <c r="BP100" s="253"/>
      <c r="BQ100" s="250">
        <v>94</v>
      </c>
      <c r="BR100" s="255"/>
      <c r="BS100" s="948"/>
      <c r="BT100" s="949"/>
      <c r="BU100" s="949"/>
      <c r="BV100" s="949"/>
      <c r="BW100" s="949"/>
      <c r="BX100" s="949"/>
      <c r="BY100" s="949"/>
      <c r="BZ100" s="949"/>
      <c r="CA100" s="949"/>
      <c r="CB100" s="949"/>
      <c r="CC100" s="949"/>
      <c r="CD100" s="949"/>
      <c r="CE100" s="949"/>
      <c r="CF100" s="949"/>
      <c r="CG100" s="950"/>
      <c r="CH100" s="951"/>
      <c r="CI100" s="952"/>
      <c r="CJ100" s="952"/>
      <c r="CK100" s="952"/>
      <c r="CL100" s="953"/>
      <c r="CM100" s="951"/>
      <c r="CN100" s="952"/>
      <c r="CO100" s="952"/>
      <c r="CP100" s="952"/>
      <c r="CQ100" s="953"/>
      <c r="CR100" s="951"/>
      <c r="CS100" s="952"/>
      <c r="CT100" s="952"/>
      <c r="CU100" s="952"/>
      <c r="CV100" s="953"/>
      <c r="CW100" s="951"/>
      <c r="CX100" s="952"/>
      <c r="CY100" s="952"/>
      <c r="CZ100" s="952"/>
      <c r="DA100" s="953"/>
      <c r="DB100" s="951"/>
      <c r="DC100" s="952"/>
      <c r="DD100" s="952"/>
      <c r="DE100" s="952"/>
      <c r="DF100" s="953"/>
      <c r="DG100" s="951"/>
      <c r="DH100" s="952"/>
      <c r="DI100" s="952"/>
      <c r="DJ100" s="952"/>
      <c r="DK100" s="953"/>
      <c r="DL100" s="951"/>
      <c r="DM100" s="952"/>
      <c r="DN100" s="952"/>
      <c r="DO100" s="952"/>
      <c r="DP100" s="953"/>
      <c r="DQ100" s="951"/>
      <c r="DR100" s="952"/>
      <c r="DS100" s="952"/>
      <c r="DT100" s="952"/>
      <c r="DU100" s="953"/>
      <c r="DV100" s="936"/>
      <c r="DW100" s="937"/>
      <c r="DX100" s="937"/>
      <c r="DY100" s="937"/>
      <c r="DZ100" s="938"/>
      <c r="EA100" s="234"/>
    </row>
    <row r="101" spans="1:131" s="235" customFormat="1" ht="26.25" hidden="1" customHeight="1" x14ac:dyDescent="0.2">
      <c r="A101" s="258"/>
      <c r="B101" s="259"/>
      <c r="C101" s="259"/>
      <c r="D101" s="259"/>
      <c r="E101" s="259"/>
      <c r="F101" s="259"/>
      <c r="G101" s="259"/>
      <c r="H101" s="259"/>
      <c r="I101" s="259"/>
      <c r="J101" s="259"/>
      <c r="K101" s="259"/>
      <c r="L101" s="259"/>
      <c r="M101" s="259"/>
      <c r="N101" s="259"/>
      <c r="O101" s="259"/>
      <c r="P101" s="259"/>
      <c r="Q101" s="260"/>
      <c r="R101" s="260"/>
      <c r="S101" s="260"/>
      <c r="T101" s="260"/>
      <c r="U101" s="260"/>
      <c r="V101" s="260"/>
      <c r="W101" s="260"/>
      <c r="X101" s="260"/>
      <c r="Y101" s="260"/>
      <c r="Z101" s="260"/>
      <c r="AA101" s="260"/>
      <c r="AB101" s="260"/>
      <c r="AC101" s="260"/>
      <c r="AD101" s="260"/>
      <c r="AE101" s="260"/>
      <c r="AF101" s="260"/>
      <c r="AG101" s="260"/>
      <c r="AH101" s="260"/>
      <c r="AI101" s="260"/>
      <c r="AJ101" s="260"/>
      <c r="AK101" s="260"/>
      <c r="AL101" s="260"/>
      <c r="AM101" s="260"/>
      <c r="AN101" s="260"/>
      <c r="AO101" s="260"/>
      <c r="AP101" s="260"/>
      <c r="AQ101" s="260"/>
      <c r="AR101" s="260"/>
      <c r="AS101" s="260"/>
      <c r="AT101" s="260"/>
      <c r="AU101" s="260"/>
      <c r="AV101" s="260"/>
      <c r="AW101" s="260"/>
      <c r="AX101" s="260"/>
      <c r="AY101" s="260"/>
      <c r="AZ101" s="261"/>
      <c r="BA101" s="261"/>
      <c r="BB101" s="261"/>
      <c r="BC101" s="261"/>
      <c r="BD101" s="261"/>
      <c r="BE101" s="253"/>
      <c r="BF101" s="253"/>
      <c r="BG101" s="253"/>
      <c r="BH101" s="253"/>
      <c r="BI101" s="253"/>
      <c r="BJ101" s="253"/>
      <c r="BK101" s="253"/>
      <c r="BL101" s="253"/>
      <c r="BM101" s="253"/>
      <c r="BN101" s="253"/>
      <c r="BO101" s="253"/>
      <c r="BP101" s="253"/>
      <c r="BQ101" s="250">
        <v>95</v>
      </c>
      <c r="BR101" s="255"/>
      <c r="BS101" s="948"/>
      <c r="BT101" s="949"/>
      <c r="BU101" s="949"/>
      <c r="BV101" s="949"/>
      <c r="BW101" s="949"/>
      <c r="BX101" s="949"/>
      <c r="BY101" s="949"/>
      <c r="BZ101" s="949"/>
      <c r="CA101" s="949"/>
      <c r="CB101" s="949"/>
      <c r="CC101" s="949"/>
      <c r="CD101" s="949"/>
      <c r="CE101" s="949"/>
      <c r="CF101" s="949"/>
      <c r="CG101" s="950"/>
      <c r="CH101" s="951"/>
      <c r="CI101" s="952"/>
      <c r="CJ101" s="952"/>
      <c r="CK101" s="952"/>
      <c r="CL101" s="953"/>
      <c r="CM101" s="951"/>
      <c r="CN101" s="952"/>
      <c r="CO101" s="952"/>
      <c r="CP101" s="952"/>
      <c r="CQ101" s="953"/>
      <c r="CR101" s="951"/>
      <c r="CS101" s="952"/>
      <c r="CT101" s="952"/>
      <c r="CU101" s="952"/>
      <c r="CV101" s="953"/>
      <c r="CW101" s="951"/>
      <c r="CX101" s="952"/>
      <c r="CY101" s="952"/>
      <c r="CZ101" s="952"/>
      <c r="DA101" s="953"/>
      <c r="DB101" s="951"/>
      <c r="DC101" s="952"/>
      <c r="DD101" s="952"/>
      <c r="DE101" s="952"/>
      <c r="DF101" s="953"/>
      <c r="DG101" s="951"/>
      <c r="DH101" s="952"/>
      <c r="DI101" s="952"/>
      <c r="DJ101" s="952"/>
      <c r="DK101" s="953"/>
      <c r="DL101" s="951"/>
      <c r="DM101" s="952"/>
      <c r="DN101" s="952"/>
      <c r="DO101" s="952"/>
      <c r="DP101" s="953"/>
      <c r="DQ101" s="951"/>
      <c r="DR101" s="952"/>
      <c r="DS101" s="952"/>
      <c r="DT101" s="952"/>
      <c r="DU101" s="953"/>
      <c r="DV101" s="936"/>
      <c r="DW101" s="937"/>
      <c r="DX101" s="937"/>
      <c r="DY101" s="937"/>
      <c r="DZ101" s="938"/>
      <c r="EA101" s="234"/>
    </row>
    <row r="102" spans="1:131" s="235" customFormat="1" ht="26.25" customHeight="1" thickBot="1" x14ac:dyDescent="0.25">
      <c r="A102" s="258"/>
      <c r="B102" s="259"/>
      <c r="C102" s="259"/>
      <c r="D102" s="259"/>
      <c r="E102" s="259"/>
      <c r="F102" s="259"/>
      <c r="G102" s="259"/>
      <c r="H102" s="259"/>
      <c r="I102" s="259"/>
      <c r="J102" s="259"/>
      <c r="K102" s="259"/>
      <c r="L102" s="259"/>
      <c r="M102" s="259"/>
      <c r="N102" s="259"/>
      <c r="O102" s="259"/>
      <c r="P102" s="259"/>
      <c r="Q102" s="260"/>
      <c r="R102" s="260"/>
      <c r="S102" s="260"/>
      <c r="T102" s="260"/>
      <c r="U102" s="260"/>
      <c r="V102" s="260"/>
      <c r="W102" s="260"/>
      <c r="X102" s="260"/>
      <c r="Y102" s="260"/>
      <c r="Z102" s="260"/>
      <c r="AA102" s="260"/>
      <c r="AB102" s="260"/>
      <c r="AC102" s="260"/>
      <c r="AD102" s="260"/>
      <c r="AE102" s="260"/>
      <c r="AF102" s="260"/>
      <c r="AG102" s="260"/>
      <c r="AH102" s="260"/>
      <c r="AI102" s="260"/>
      <c r="AJ102" s="260"/>
      <c r="AK102" s="260"/>
      <c r="AL102" s="260"/>
      <c r="AM102" s="260"/>
      <c r="AN102" s="260"/>
      <c r="AO102" s="260"/>
      <c r="AP102" s="260"/>
      <c r="AQ102" s="260"/>
      <c r="AR102" s="260"/>
      <c r="AS102" s="260"/>
      <c r="AT102" s="260"/>
      <c r="AU102" s="260"/>
      <c r="AV102" s="260"/>
      <c r="AW102" s="260"/>
      <c r="AX102" s="260"/>
      <c r="AY102" s="260"/>
      <c r="AZ102" s="261"/>
      <c r="BA102" s="261"/>
      <c r="BB102" s="261"/>
      <c r="BC102" s="261"/>
      <c r="BD102" s="261"/>
      <c r="BE102" s="253"/>
      <c r="BF102" s="253"/>
      <c r="BG102" s="253"/>
      <c r="BH102" s="253"/>
      <c r="BI102" s="253"/>
      <c r="BJ102" s="253"/>
      <c r="BK102" s="253"/>
      <c r="BL102" s="253"/>
      <c r="BM102" s="253"/>
      <c r="BN102" s="253"/>
      <c r="BO102" s="253"/>
      <c r="BP102" s="253"/>
      <c r="BQ102" s="252" t="s">
        <v>366</v>
      </c>
      <c r="BR102" s="939" t="s">
        <v>397</v>
      </c>
      <c r="BS102" s="940"/>
      <c r="BT102" s="940"/>
      <c r="BU102" s="940"/>
      <c r="BV102" s="940"/>
      <c r="BW102" s="940"/>
      <c r="BX102" s="940"/>
      <c r="BY102" s="940"/>
      <c r="BZ102" s="940"/>
      <c r="CA102" s="940"/>
      <c r="CB102" s="940"/>
      <c r="CC102" s="940"/>
      <c r="CD102" s="940"/>
      <c r="CE102" s="940"/>
      <c r="CF102" s="940"/>
      <c r="CG102" s="941"/>
      <c r="CH102" s="942"/>
      <c r="CI102" s="943"/>
      <c r="CJ102" s="943"/>
      <c r="CK102" s="943"/>
      <c r="CL102" s="944"/>
      <c r="CM102" s="942"/>
      <c r="CN102" s="943"/>
      <c r="CO102" s="943"/>
      <c r="CP102" s="943"/>
      <c r="CQ102" s="944"/>
      <c r="CR102" s="945">
        <v>15122</v>
      </c>
      <c r="CS102" s="946"/>
      <c r="CT102" s="946"/>
      <c r="CU102" s="946"/>
      <c r="CV102" s="947"/>
      <c r="CW102" s="945">
        <v>4170</v>
      </c>
      <c r="CX102" s="946"/>
      <c r="CY102" s="946"/>
      <c r="CZ102" s="946"/>
      <c r="DA102" s="947"/>
      <c r="DB102" s="945">
        <v>14596</v>
      </c>
      <c r="DC102" s="946"/>
      <c r="DD102" s="946"/>
      <c r="DE102" s="946"/>
      <c r="DF102" s="947"/>
      <c r="DG102" s="945">
        <v>5286</v>
      </c>
      <c r="DH102" s="946"/>
      <c r="DI102" s="946"/>
      <c r="DJ102" s="946"/>
      <c r="DK102" s="947"/>
      <c r="DL102" s="945">
        <v>993</v>
      </c>
      <c r="DM102" s="946"/>
      <c r="DN102" s="946"/>
      <c r="DO102" s="946"/>
      <c r="DP102" s="947"/>
      <c r="DQ102" s="945">
        <v>965</v>
      </c>
      <c r="DR102" s="946"/>
      <c r="DS102" s="946"/>
      <c r="DT102" s="946"/>
      <c r="DU102" s="947"/>
      <c r="DV102" s="928"/>
      <c r="DW102" s="929"/>
      <c r="DX102" s="929"/>
      <c r="DY102" s="929"/>
      <c r="DZ102" s="930"/>
      <c r="EA102" s="234"/>
    </row>
    <row r="103" spans="1:131" s="235" customFormat="1" ht="26.25" customHeight="1" x14ac:dyDescent="0.2">
      <c r="A103" s="258"/>
      <c r="B103" s="259"/>
      <c r="C103" s="259"/>
      <c r="D103" s="259"/>
      <c r="E103" s="259"/>
      <c r="F103" s="259"/>
      <c r="G103" s="259"/>
      <c r="H103" s="259"/>
      <c r="I103" s="259"/>
      <c r="J103" s="259"/>
      <c r="K103" s="259"/>
      <c r="L103" s="259"/>
      <c r="M103" s="259"/>
      <c r="N103" s="259"/>
      <c r="O103" s="259"/>
      <c r="P103" s="259"/>
      <c r="Q103" s="260"/>
      <c r="R103" s="260"/>
      <c r="S103" s="260"/>
      <c r="T103" s="260"/>
      <c r="U103" s="260"/>
      <c r="V103" s="260"/>
      <c r="W103" s="260"/>
      <c r="X103" s="260"/>
      <c r="Y103" s="260"/>
      <c r="Z103" s="260"/>
      <c r="AA103" s="260"/>
      <c r="AB103" s="260"/>
      <c r="AC103" s="260"/>
      <c r="AD103" s="260"/>
      <c r="AE103" s="260"/>
      <c r="AF103" s="260"/>
      <c r="AG103" s="260"/>
      <c r="AH103" s="260"/>
      <c r="AI103" s="260"/>
      <c r="AJ103" s="260"/>
      <c r="AK103" s="260"/>
      <c r="AL103" s="260"/>
      <c r="AM103" s="260"/>
      <c r="AN103" s="260"/>
      <c r="AO103" s="260"/>
      <c r="AP103" s="260"/>
      <c r="AQ103" s="260"/>
      <c r="AR103" s="260"/>
      <c r="AS103" s="260"/>
      <c r="AT103" s="260"/>
      <c r="AU103" s="260"/>
      <c r="AV103" s="260"/>
      <c r="AW103" s="260"/>
      <c r="AX103" s="260"/>
      <c r="AY103" s="260"/>
      <c r="AZ103" s="261"/>
      <c r="BA103" s="261"/>
      <c r="BB103" s="261"/>
      <c r="BC103" s="261"/>
      <c r="BD103" s="261"/>
      <c r="BE103" s="253"/>
      <c r="BF103" s="253"/>
      <c r="BG103" s="253"/>
      <c r="BH103" s="253"/>
      <c r="BI103" s="253"/>
      <c r="BJ103" s="253"/>
      <c r="BK103" s="253"/>
      <c r="BL103" s="253"/>
      <c r="BM103" s="253"/>
      <c r="BN103" s="253"/>
      <c r="BO103" s="253"/>
      <c r="BP103" s="253"/>
      <c r="BQ103" s="931" t="s">
        <v>398</v>
      </c>
      <c r="BR103" s="931"/>
      <c r="BS103" s="931"/>
      <c r="BT103" s="931"/>
      <c r="BU103" s="931"/>
      <c r="BV103" s="931"/>
      <c r="BW103" s="931"/>
      <c r="BX103" s="931"/>
      <c r="BY103" s="931"/>
      <c r="BZ103" s="931"/>
      <c r="CA103" s="931"/>
      <c r="CB103" s="931"/>
      <c r="CC103" s="931"/>
      <c r="CD103" s="931"/>
      <c r="CE103" s="931"/>
      <c r="CF103" s="931"/>
      <c r="CG103" s="931"/>
      <c r="CH103" s="931"/>
      <c r="CI103" s="931"/>
      <c r="CJ103" s="931"/>
      <c r="CK103" s="931"/>
      <c r="CL103" s="931"/>
      <c r="CM103" s="931"/>
      <c r="CN103" s="931"/>
      <c r="CO103" s="931"/>
      <c r="CP103" s="931"/>
      <c r="CQ103" s="931"/>
      <c r="CR103" s="931"/>
      <c r="CS103" s="931"/>
      <c r="CT103" s="931"/>
      <c r="CU103" s="931"/>
      <c r="CV103" s="931"/>
      <c r="CW103" s="931"/>
      <c r="CX103" s="931"/>
      <c r="CY103" s="931"/>
      <c r="CZ103" s="931"/>
      <c r="DA103" s="931"/>
      <c r="DB103" s="931"/>
      <c r="DC103" s="931"/>
      <c r="DD103" s="931"/>
      <c r="DE103" s="931"/>
      <c r="DF103" s="931"/>
      <c r="DG103" s="931"/>
      <c r="DH103" s="931"/>
      <c r="DI103" s="931"/>
      <c r="DJ103" s="931"/>
      <c r="DK103" s="931"/>
      <c r="DL103" s="931"/>
      <c r="DM103" s="931"/>
      <c r="DN103" s="931"/>
      <c r="DO103" s="931"/>
      <c r="DP103" s="931"/>
      <c r="DQ103" s="931"/>
      <c r="DR103" s="931"/>
      <c r="DS103" s="931"/>
      <c r="DT103" s="931"/>
      <c r="DU103" s="931"/>
      <c r="DV103" s="931"/>
      <c r="DW103" s="931"/>
      <c r="DX103" s="931"/>
      <c r="DY103" s="931"/>
      <c r="DZ103" s="931"/>
      <c r="EA103" s="234"/>
    </row>
    <row r="104" spans="1:131" s="235" customFormat="1" ht="26.25" customHeight="1" x14ac:dyDescent="0.2">
      <c r="A104" s="258"/>
      <c r="B104" s="259"/>
      <c r="C104" s="259"/>
      <c r="D104" s="259"/>
      <c r="E104" s="259"/>
      <c r="F104" s="259"/>
      <c r="G104" s="259"/>
      <c r="H104" s="259"/>
      <c r="I104" s="259"/>
      <c r="J104" s="259"/>
      <c r="K104" s="259"/>
      <c r="L104" s="259"/>
      <c r="M104" s="259"/>
      <c r="N104" s="259"/>
      <c r="O104" s="259"/>
      <c r="P104" s="259"/>
      <c r="Q104" s="260"/>
      <c r="R104" s="260"/>
      <c r="S104" s="260"/>
      <c r="T104" s="260"/>
      <c r="U104" s="260"/>
      <c r="V104" s="260"/>
      <c r="W104" s="260"/>
      <c r="X104" s="260"/>
      <c r="Y104" s="260"/>
      <c r="Z104" s="260"/>
      <c r="AA104" s="260"/>
      <c r="AB104" s="260"/>
      <c r="AC104" s="260"/>
      <c r="AD104" s="260"/>
      <c r="AE104" s="260"/>
      <c r="AF104" s="260"/>
      <c r="AG104" s="260"/>
      <c r="AH104" s="260"/>
      <c r="AI104" s="260"/>
      <c r="AJ104" s="260"/>
      <c r="AK104" s="260"/>
      <c r="AL104" s="260"/>
      <c r="AM104" s="260"/>
      <c r="AN104" s="260"/>
      <c r="AO104" s="260"/>
      <c r="AP104" s="260"/>
      <c r="AQ104" s="260"/>
      <c r="AR104" s="260"/>
      <c r="AS104" s="260"/>
      <c r="AT104" s="260"/>
      <c r="AU104" s="260"/>
      <c r="AV104" s="260"/>
      <c r="AW104" s="260"/>
      <c r="AX104" s="260"/>
      <c r="AY104" s="260"/>
      <c r="AZ104" s="261"/>
      <c r="BA104" s="261"/>
      <c r="BB104" s="261"/>
      <c r="BC104" s="261"/>
      <c r="BD104" s="261"/>
      <c r="BE104" s="253"/>
      <c r="BF104" s="253"/>
      <c r="BG104" s="253"/>
      <c r="BH104" s="253"/>
      <c r="BI104" s="253"/>
      <c r="BJ104" s="253"/>
      <c r="BK104" s="253"/>
      <c r="BL104" s="253"/>
      <c r="BM104" s="253"/>
      <c r="BN104" s="253"/>
      <c r="BO104" s="253"/>
      <c r="BP104" s="253"/>
      <c r="BQ104" s="932" t="s">
        <v>399</v>
      </c>
      <c r="BR104" s="932"/>
      <c r="BS104" s="932"/>
      <c r="BT104" s="932"/>
      <c r="BU104" s="932"/>
      <c r="BV104" s="932"/>
      <c r="BW104" s="932"/>
      <c r="BX104" s="932"/>
      <c r="BY104" s="932"/>
      <c r="BZ104" s="932"/>
      <c r="CA104" s="932"/>
      <c r="CB104" s="932"/>
      <c r="CC104" s="932"/>
      <c r="CD104" s="932"/>
      <c r="CE104" s="932"/>
      <c r="CF104" s="932"/>
      <c r="CG104" s="932"/>
      <c r="CH104" s="932"/>
      <c r="CI104" s="932"/>
      <c r="CJ104" s="932"/>
      <c r="CK104" s="932"/>
      <c r="CL104" s="932"/>
      <c r="CM104" s="932"/>
      <c r="CN104" s="932"/>
      <c r="CO104" s="932"/>
      <c r="CP104" s="932"/>
      <c r="CQ104" s="932"/>
      <c r="CR104" s="932"/>
      <c r="CS104" s="932"/>
      <c r="CT104" s="932"/>
      <c r="CU104" s="932"/>
      <c r="CV104" s="932"/>
      <c r="CW104" s="932"/>
      <c r="CX104" s="932"/>
      <c r="CY104" s="932"/>
      <c r="CZ104" s="932"/>
      <c r="DA104" s="932"/>
      <c r="DB104" s="932"/>
      <c r="DC104" s="932"/>
      <c r="DD104" s="932"/>
      <c r="DE104" s="932"/>
      <c r="DF104" s="932"/>
      <c r="DG104" s="932"/>
      <c r="DH104" s="932"/>
      <c r="DI104" s="932"/>
      <c r="DJ104" s="932"/>
      <c r="DK104" s="932"/>
      <c r="DL104" s="932"/>
      <c r="DM104" s="932"/>
      <c r="DN104" s="932"/>
      <c r="DO104" s="932"/>
      <c r="DP104" s="932"/>
      <c r="DQ104" s="932"/>
      <c r="DR104" s="932"/>
      <c r="DS104" s="932"/>
      <c r="DT104" s="932"/>
      <c r="DU104" s="932"/>
      <c r="DV104" s="932"/>
      <c r="DW104" s="932"/>
      <c r="DX104" s="932"/>
      <c r="DY104" s="932"/>
      <c r="DZ104" s="932"/>
      <c r="EA104" s="234"/>
    </row>
    <row r="105" spans="1:131" s="235" customFormat="1" ht="11.25" customHeight="1" x14ac:dyDescent="0.2">
      <c r="A105" s="253"/>
      <c r="B105" s="253"/>
      <c r="C105" s="253"/>
      <c r="D105" s="253"/>
      <c r="E105" s="253"/>
      <c r="F105" s="253"/>
      <c r="G105" s="253"/>
      <c r="H105" s="253"/>
      <c r="I105" s="253"/>
      <c r="J105" s="253"/>
      <c r="K105" s="253"/>
      <c r="L105" s="253"/>
      <c r="M105" s="253"/>
      <c r="N105" s="253"/>
      <c r="O105" s="253"/>
      <c r="P105" s="253"/>
      <c r="Q105" s="253"/>
      <c r="R105" s="253"/>
      <c r="S105" s="253"/>
      <c r="T105" s="253"/>
      <c r="U105" s="253"/>
      <c r="V105" s="253"/>
      <c r="W105" s="253"/>
      <c r="X105" s="253"/>
      <c r="Y105" s="253"/>
      <c r="Z105" s="253"/>
      <c r="AA105" s="253"/>
      <c r="AB105" s="253"/>
      <c r="AC105" s="253"/>
      <c r="AD105" s="253"/>
      <c r="AE105" s="253"/>
      <c r="AF105" s="253"/>
      <c r="AG105" s="253"/>
      <c r="AH105" s="253"/>
      <c r="AI105" s="253"/>
      <c r="AJ105" s="253"/>
      <c r="AK105" s="253"/>
      <c r="AL105" s="253"/>
      <c r="AM105" s="253"/>
      <c r="AN105" s="253"/>
      <c r="AO105" s="253"/>
      <c r="AP105" s="253"/>
      <c r="AQ105" s="253"/>
      <c r="AR105" s="253"/>
      <c r="AS105" s="253"/>
      <c r="AT105" s="253"/>
      <c r="AU105" s="253"/>
      <c r="AV105" s="253"/>
      <c r="AW105" s="253"/>
      <c r="AX105" s="253"/>
      <c r="AY105" s="253"/>
      <c r="AZ105" s="253"/>
      <c r="BA105" s="253"/>
      <c r="BB105" s="253"/>
      <c r="BC105" s="253"/>
      <c r="BD105" s="253"/>
      <c r="BE105" s="253"/>
      <c r="BF105" s="253"/>
      <c r="BG105" s="253"/>
      <c r="BH105" s="253"/>
      <c r="BI105" s="253"/>
      <c r="BJ105" s="253"/>
      <c r="BK105" s="253"/>
      <c r="BL105" s="253"/>
      <c r="BM105" s="253"/>
      <c r="BN105" s="253"/>
      <c r="BO105" s="253"/>
      <c r="BP105" s="253"/>
      <c r="BQ105" s="256"/>
      <c r="BR105" s="256"/>
      <c r="BS105" s="256"/>
      <c r="BT105" s="256"/>
      <c r="BU105" s="256"/>
      <c r="BV105" s="256"/>
      <c r="BW105" s="256"/>
      <c r="BX105" s="256"/>
      <c r="BY105" s="256"/>
      <c r="BZ105" s="256"/>
      <c r="CA105" s="256"/>
      <c r="CB105" s="256"/>
      <c r="CC105" s="256"/>
      <c r="CD105" s="256"/>
      <c r="CE105" s="256"/>
      <c r="CF105" s="256"/>
      <c r="CG105" s="256"/>
      <c r="CH105" s="256"/>
      <c r="CI105" s="256"/>
      <c r="CJ105" s="256"/>
      <c r="CK105" s="256"/>
      <c r="CL105" s="256"/>
      <c r="CM105" s="256"/>
      <c r="CN105" s="256"/>
      <c r="CO105" s="256"/>
      <c r="CP105" s="256"/>
      <c r="CQ105" s="256"/>
      <c r="CR105" s="256"/>
      <c r="CS105" s="256"/>
      <c r="CT105" s="256"/>
      <c r="CU105" s="256"/>
      <c r="CV105" s="256"/>
      <c r="CW105" s="256"/>
      <c r="CX105" s="256"/>
      <c r="CY105" s="256"/>
      <c r="CZ105" s="256"/>
      <c r="DA105" s="256"/>
      <c r="DB105" s="256"/>
      <c r="DC105" s="256"/>
      <c r="DD105" s="256"/>
      <c r="DE105" s="256"/>
      <c r="DF105" s="256"/>
      <c r="DG105" s="256"/>
      <c r="DH105" s="256"/>
      <c r="DI105" s="256"/>
      <c r="DJ105" s="256"/>
      <c r="DK105" s="256"/>
      <c r="DL105" s="256"/>
      <c r="DM105" s="256"/>
      <c r="DN105" s="256"/>
      <c r="DO105" s="256"/>
      <c r="DP105" s="256"/>
      <c r="DQ105" s="256"/>
      <c r="DR105" s="256"/>
      <c r="DS105" s="256"/>
      <c r="DT105" s="256"/>
      <c r="DU105" s="256"/>
      <c r="DV105" s="256"/>
      <c r="DW105" s="256"/>
      <c r="DX105" s="256"/>
      <c r="DY105" s="256"/>
      <c r="DZ105" s="256"/>
      <c r="EA105" s="234"/>
    </row>
    <row r="106" spans="1:131" s="235" customFormat="1" ht="11.25" customHeight="1" x14ac:dyDescent="0.2">
      <c r="A106" s="262"/>
      <c r="B106" s="262"/>
      <c r="C106" s="262"/>
      <c r="D106" s="262"/>
      <c r="E106" s="262"/>
      <c r="F106" s="262"/>
      <c r="G106" s="262"/>
      <c r="H106" s="262"/>
      <c r="I106" s="262"/>
      <c r="J106" s="262"/>
      <c r="K106" s="262"/>
      <c r="L106" s="262"/>
      <c r="M106" s="262"/>
      <c r="N106" s="262"/>
      <c r="O106" s="262"/>
      <c r="P106" s="262"/>
      <c r="Q106" s="262"/>
      <c r="R106" s="262"/>
      <c r="S106" s="262"/>
      <c r="T106" s="262"/>
      <c r="U106" s="262"/>
      <c r="V106" s="262"/>
      <c r="W106" s="262"/>
      <c r="X106" s="262"/>
      <c r="Y106" s="262"/>
      <c r="Z106" s="262"/>
      <c r="AA106" s="262"/>
      <c r="AB106" s="262"/>
      <c r="AC106" s="262"/>
      <c r="AD106" s="262"/>
      <c r="AE106" s="262"/>
      <c r="AF106" s="262"/>
      <c r="AG106" s="262"/>
      <c r="AH106" s="262"/>
      <c r="AI106" s="262"/>
      <c r="AJ106" s="262"/>
      <c r="AK106" s="262"/>
      <c r="AL106" s="262"/>
      <c r="AM106" s="262"/>
      <c r="AN106" s="262"/>
      <c r="AO106" s="262"/>
      <c r="AP106" s="262"/>
      <c r="AQ106" s="262"/>
      <c r="AR106" s="262"/>
      <c r="AS106" s="262"/>
      <c r="AT106" s="262"/>
      <c r="AU106" s="262"/>
      <c r="AV106" s="262"/>
      <c r="AW106" s="262"/>
      <c r="AX106" s="262"/>
      <c r="AY106" s="262"/>
      <c r="AZ106" s="262"/>
      <c r="BA106" s="262"/>
      <c r="BB106" s="262"/>
      <c r="BC106" s="262"/>
      <c r="BD106" s="262"/>
      <c r="BE106" s="262"/>
      <c r="BF106" s="262"/>
      <c r="BG106" s="262"/>
      <c r="BH106" s="262"/>
      <c r="BI106" s="262"/>
      <c r="BJ106" s="262"/>
      <c r="BK106" s="262"/>
      <c r="BL106" s="262"/>
      <c r="BM106" s="262"/>
      <c r="BN106" s="262"/>
      <c r="BO106" s="262"/>
      <c r="BP106" s="262"/>
      <c r="BQ106" s="256"/>
      <c r="BR106" s="256"/>
      <c r="BS106" s="256"/>
      <c r="BT106" s="256"/>
      <c r="BU106" s="256"/>
      <c r="BV106" s="256"/>
      <c r="BW106" s="256"/>
      <c r="BX106" s="256"/>
      <c r="BY106" s="256"/>
      <c r="BZ106" s="256"/>
      <c r="CA106" s="256"/>
      <c r="CB106" s="256"/>
      <c r="CC106" s="256"/>
      <c r="CD106" s="256"/>
      <c r="CE106" s="256"/>
      <c r="CF106" s="256"/>
      <c r="CG106" s="256"/>
      <c r="CH106" s="256"/>
      <c r="CI106" s="256"/>
      <c r="CJ106" s="256"/>
      <c r="CK106" s="256"/>
      <c r="CL106" s="256"/>
      <c r="CM106" s="256"/>
      <c r="CN106" s="256"/>
      <c r="CO106" s="256"/>
      <c r="CP106" s="256"/>
      <c r="CQ106" s="256"/>
      <c r="CR106" s="256"/>
      <c r="CS106" s="256"/>
      <c r="CT106" s="256"/>
      <c r="CU106" s="256"/>
      <c r="CV106" s="256"/>
      <c r="CW106" s="256"/>
      <c r="CX106" s="256"/>
      <c r="CY106" s="256"/>
      <c r="CZ106" s="256"/>
      <c r="DA106" s="256"/>
      <c r="DB106" s="256"/>
      <c r="DC106" s="256"/>
      <c r="DD106" s="256"/>
      <c r="DE106" s="256"/>
      <c r="DF106" s="256"/>
      <c r="DG106" s="256"/>
      <c r="DH106" s="256"/>
      <c r="DI106" s="256"/>
      <c r="DJ106" s="256"/>
      <c r="DK106" s="256"/>
      <c r="DL106" s="256"/>
      <c r="DM106" s="256"/>
      <c r="DN106" s="256"/>
      <c r="DO106" s="256"/>
      <c r="DP106" s="256"/>
      <c r="DQ106" s="256"/>
      <c r="DR106" s="256"/>
      <c r="DS106" s="256"/>
      <c r="DT106" s="256"/>
      <c r="DU106" s="256"/>
      <c r="DV106" s="256"/>
      <c r="DW106" s="256"/>
      <c r="DX106" s="256"/>
      <c r="DY106" s="256"/>
      <c r="DZ106" s="256"/>
      <c r="EA106" s="234"/>
    </row>
    <row r="107" spans="1:131" s="234" customFormat="1" ht="26.25" customHeight="1" thickBot="1" x14ac:dyDescent="0.25">
      <c r="A107" s="263" t="s">
        <v>400</v>
      </c>
      <c r="B107" s="264"/>
      <c r="C107" s="264"/>
      <c r="D107" s="264"/>
      <c r="E107" s="264"/>
      <c r="F107" s="264"/>
      <c r="G107" s="264"/>
      <c r="H107" s="264"/>
      <c r="I107" s="264"/>
      <c r="J107" s="264"/>
      <c r="K107" s="264"/>
      <c r="L107" s="264"/>
      <c r="M107" s="264"/>
      <c r="N107" s="264"/>
      <c r="O107" s="264"/>
      <c r="P107" s="264"/>
      <c r="Q107" s="264"/>
      <c r="R107" s="264"/>
      <c r="S107" s="264"/>
      <c r="T107" s="264"/>
      <c r="U107" s="264"/>
      <c r="V107" s="264"/>
      <c r="W107" s="264"/>
      <c r="X107" s="264"/>
      <c r="Y107" s="264"/>
      <c r="Z107" s="264"/>
      <c r="AA107" s="264"/>
      <c r="AB107" s="264"/>
      <c r="AC107" s="264"/>
      <c r="AD107" s="264"/>
      <c r="AE107" s="264"/>
      <c r="AF107" s="264"/>
      <c r="AG107" s="264"/>
      <c r="AH107" s="264"/>
      <c r="AI107" s="264"/>
      <c r="AJ107" s="264"/>
      <c r="AK107" s="264"/>
      <c r="AL107" s="264"/>
      <c r="AM107" s="264"/>
      <c r="AN107" s="264"/>
      <c r="AO107" s="264"/>
      <c r="AP107" s="264"/>
      <c r="AQ107" s="264"/>
      <c r="AR107" s="264"/>
      <c r="AS107" s="264"/>
      <c r="AT107" s="264"/>
      <c r="AU107" s="263" t="s">
        <v>401</v>
      </c>
      <c r="AV107" s="264"/>
      <c r="AW107" s="264"/>
      <c r="AX107" s="264"/>
      <c r="AY107" s="264"/>
      <c r="AZ107" s="264"/>
      <c r="BA107" s="264"/>
      <c r="BB107" s="264"/>
      <c r="BC107" s="264"/>
      <c r="BD107" s="264"/>
      <c r="BE107" s="264"/>
      <c r="BF107" s="264"/>
      <c r="BG107" s="264"/>
      <c r="BH107" s="264"/>
      <c r="BI107" s="264"/>
      <c r="BJ107" s="264"/>
      <c r="BK107" s="264"/>
      <c r="BL107" s="264"/>
      <c r="BM107" s="264"/>
      <c r="BN107" s="264"/>
      <c r="BO107" s="264"/>
      <c r="BP107" s="264"/>
      <c r="BQ107" s="264"/>
      <c r="BR107" s="264"/>
      <c r="BS107" s="264"/>
      <c r="BT107" s="264"/>
      <c r="BU107" s="264"/>
      <c r="BV107" s="264"/>
      <c r="BW107" s="264"/>
      <c r="BX107" s="264"/>
      <c r="BY107" s="264"/>
      <c r="BZ107" s="264"/>
      <c r="CA107" s="264"/>
      <c r="CB107" s="264"/>
      <c r="CC107" s="264"/>
      <c r="CD107" s="264"/>
      <c r="CE107" s="264"/>
      <c r="CF107" s="264"/>
      <c r="CG107" s="264"/>
      <c r="CH107" s="264"/>
      <c r="CI107" s="264"/>
      <c r="CJ107" s="264"/>
      <c r="CK107" s="264"/>
      <c r="CL107" s="264"/>
      <c r="CM107" s="264"/>
      <c r="CN107" s="264"/>
      <c r="CO107" s="264"/>
      <c r="CP107" s="264"/>
      <c r="CQ107" s="264"/>
      <c r="CR107" s="264"/>
      <c r="CS107" s="264"/>
      <c r="CT107" s="264"/>
      <c r="CU107" s="264"/>
      <c r="CV107" s="264"/>
      <c r="CW107" s="264"/>
      <c r="CX107" s="264"/>
      <c r="CY107" s="264"/>
      <c r="CZ107" s="264"/>
      <c r="DA107" s="264"/>
      <c r="DB107" s="264"/>
      <c r="DC107" s="264"/>
      <c r="DD107" s="264"/>
      <c r="DE107" s="264"/>
      <c r="DF107" s="264"/>
      <c r="DG107" s="264"/>
      <c r="DH107" s="264"/>
      <c r="DI107" s="264"/>
      <c r="DJ107" s="264"/>
      <c r="DK107" s="264"/>
      <c r="DL107" s="264"/>
      <c r="DM107" s="264"/>
      <c r="DN107" s="264"/>
      <c r="DO107" s="264"/>
      <c r="DP107" s="264"/>
      <c r="DQ107" s="264"/>
      <c r="DR107" s="264"/>
      <c r="DS107" s="264"/>
      <c r="DT107" s="264"/>
      <c r="DU107" s="264"/>
      <c r="DV107" s="264"/>
      <c r="DW107" s="264"/>
      <c r="DX107" s="264"/>
      <c r="DY107" s="264"/>
      <c r="DZ107" s="264"/>
    </row>
    <row r="108" spans="1:131" s="234" customFormat="1" ht="26.25" customHeight="1" x14ac:dyDescent="0.2">
      <c r="A108" s="933" t="s">
        <v>402</v>
      </c>
      <c r="B108" s="934"/>
      <c r="C108" s="934"/>
      <c r="D108" s="934"/>
      <c r="E108" s="934"/>
      <c r="F108" s="934"/>
      <c r="G108" s="934"/>
      <c r="H108" s="934"/>
      <c r="I108" s="934"/>
      <c r="J108" s="934"/>
      <c r="K108" s="934"/>
      <c r="L108" s="934"/>
      <c r="M108" s="934"/>
      <c r="N108" s="934"/>
      <c r="O108" s="934"/>
      <c r="P108" s="934"/>
      <c r="Q108" s="934"/>
      <c r="R108" s="934"/>
      <c r="S108" s="934"/>
      <c r="T108" s="934"/>
      <c r="U108" s="934"/>
      <c r="V108" s="934"/>
      <c r="W108" s="934"/>
      <c r="X108" s="934"/>
      <c r="Y108" s="934"/>
      <c r="Z108" s="934"/>
      <c r="AA108" s="934"/>
      <c r="AB108" s="934"/>
      <c r="AC108" s="934"/>
      <c r="AD108" s="934"/>
      <c r="AE108" s="934"/>
      <c r="AF108" s="934"/>
      <c r="AG108" s="934"/>
      <c r="AH108" s="934"/>
      <c r="AI108" s="934"/>
      <c r="AJ108" s="934"/>
      <c r="AK108" s="934"/>
      <c r="AL108" s="934"/>
      <c r="AM108" s="934"/>
      <c r="AN108" s="934"/>
      <c r="AO108" s="934"/>
      <c r="AP108" s="934"/>
      <c r="AQ108" s="934"/>
      <c r="AR108" s="934"/>
      <c r="AS108" s="934"/>
      <c r="AT108" s="935"/>
      <c r="AU108" s="933" t="s">
        <v>403</v>
      </c>
      <c r="AV108" s="934"/>
      <c r="AW108" s="934"/>
      <c r="AX108" s="934"/>
      <c r="AY108" s="934"/>
      <c r="AZ108" s="934"/>
      <c r="BA108" s="934"/>
      <c r="BB108" s="934"/>
      <c r="BC108" s="934"/>
      <c r="BD108" s="934"/>
      <c r="BE108" s="934"/>
      <c r="BF108" s="934"/>
      <c r="BG108" s="934"/>
      <c r="BH108" s="934"/>
      <c r="BI108" s="934"/>
      <c r="BJ108" s="934"/>
      <c r="BK108" s="934"/>
      <c r="BL108" s="934"/>
      <c r="BM108" s="934"/>
      <c r="BN108" s="934"/>
      <c r="BO108" s="934"/>
      <c r="BP108" s="934"/>
      <c r="BQ108" s="934"/>
      <c r="BR108" s="934"/>
      <c r="BS108" s="934"/>
      <c r="BT108" s="934"/>
      <c r="BU108" s="934"/>
      <c r="BV108" s="934"/>
      <c r="BW108" s="934"/>
      <c r="BX108" s="934"/>
      <c r="BY108" s="934"/>
      <c r="BZ108" s="934"/>
      <c r="CA108" s="934"/>
      <c r="CB108" s="934"/>
      <c r="CC108" s="934"/>
      <c r="CD108" s="934"/>
      <c r="CE108" s="934"/>
      <c r="CF108" s="934"/>
      <c r="CG108" s="934"/>
      <c r="CH108" s="934"/>
      <c r="CI108" s="934"/>
      <c r="CJ108" s="934"/>
      <c r="CK108" s="934"/>
      <c r="CL108" s="934"/>
      <c r="CM108" s="934"/>
      <c r="CN108" s="934"/>
      <c r="CO108" s="934"/>
      <c r="CP108" s="934"/>
      <c r="CQ108" s="934"/>
      <c r="CR108" s="934"/>
      <c r="CS108" s="934"/>
      <c r="CT108" s="934"/>
      <c r="CU108" s="934"/>
      <c r="CV108" s="934"/>
      <c r="CW108" s="934"/>
      <c r="CX108" s="934"/>
      <c r="CY108" s="934"/>
      <c r="CZ108" s="934"/>
      <c r="DA108" s="934"/>
      <c r="DB108" s="934"/>
      <c r="DC108" s="934"/>
      <c r="DD108" s="934"/>
      <c r="DE108" s="934"/>
      <c r="DF108" s="934"/>
      <c r="DG108" s="934"/>
      <c r="DH108" s="934"/>
      <c r="DI108" s="934"/>
      <c r="DJ108" s="934"/>
      <c r="DK108" s="934"/>
      <c r="DL108" s="934"/>
      <c r="DM108" s="934"/>
      <c r="DN108" s="934"/>
      <c r="DO108" s="934"/>
      <c r="DP108" s="934"/>
      <c r="DQ108" s="934"/>
      <c r="DR108" s="934"/>
      <c r="DS108" s="934"/>
      <c r="DT108" s="934"/>
      <c r="DU108" s="934"/>
      <c r="DV108" s="934"/>
      <c r="DW108" s="934"/>
      <c r="DX108" s="934"/>
      <c r="DY108" s="934"/>
      <c r="DZ108" s="935"/>
    </row>
    <row r="109" spans="1:131" s="234" customFormat="1" ht="26.25" customHeight="1" x14ac:dyDescent="0.2">
      <c r="A109" s="888" t="s">
        <v>404</v>
      </c>
      <c r="B109" s="889"/>
      <c r="C109" s="889"/>
      <c r="D109" s="889"/>
      <c r="E109" s="889"/>
      <c r="F109" s="889"/>
      <c r="G109" s="889"/>
      <c r="H109" s="889"/>
      <c r="I109" s="889"/>
      <c r="J109" s="889"/>
      <c r="K109" s="889"/>
      <c r="L109" s="889"/>
      <c r="M109" s="889"/>
      <c r="N109" s="889"/>
      <c r="O109" s="889"/>
      <c r="P109" s="889"/>
      <c r="Q109" s="889"/>
      <c r="R109" s="889"/>
      <c r="S109" s="889"/>
      <c r="T109" s="889"/>
      <c r="U109" s="889"/>
      <c r="V109" s="889"/>
      <c r="W109" s="889"/>
      <c r="X109" s="889"/>
      <c r="Y109" s="889"/>
      <c r="Z109" s="890"/>
      <c r="AA109" s="891" t="s">
        <v>405</v>
      </c>
      <c r="AB109" s="889"/>
      <c r="AC109" s="889"/>
      <c r="AD109" s="889"/>
      <c r="AE109" s="890"/>
      <c r="AF109" s="891" t="s">
        <v>294</v>
      </c>
      <c r="AG109" s="889"/>
      <c r="AH109" s="889"/>
      <c r="AI109" s="889"/>
      <c r="AJ109" s="890"/>
      <c r="AK109" s="891" t="s">
        <v>293</v>
      </c>
      <c r="AL109" s="889"/>
      <c r="AM109" s="889"/>
      <c r="AN109" s="889"/>
      <c r="AO109" s="890"/>
      <c r="AP109" s="891" t="s">
        <v>406</v>
      </c>
      <c r="AQ109" s="889"/>
      <c r="AR109" s="889"/>
      <c r="AS109" s="889"/>
      <c r="AT109" s="920"/>
      <c r="AU109" s="888" t="s">
        <v>404</v>
      </c>
      <c r="AV109" s="889"/>
      <c r="AW109" s="889"/>
      <c r="AX109" s="889"/>
      <c r="AY109" s="889"/>
      <c r="AZ109" s="889"/>
      <c r="BA109" s="889"/>
      <c r="BB109" s="889"/>
      <c r="BC109" s="889"/>
      <c r="BD109" s="889"/>
      <c r="BE109" s="889"/>
      <c r="BF109" s="889"/>
      <c r="BG109" s="889"/>
      <c r="BH109" s="889"/>
      <c r="BI109" s="889"/>
      <c r="BJ109" s="889"/>
      <c r="BK109" s="889"/>
      <c r="BL109" s="889"/>
      <c r="BM109" s="889"/>
      <c r="BN109" s="889"/>
      <c r="BO109" s="889"/>
      <c r="BP109" s="890"/>
      <c r="BQ109" s="891" t="s">
        <v>405</v>
      </c>
      <c r="BR109" s="889"/>
      <c r="BS109" s="889"/>
      <c r="BT109" s="889"/>
      <c r="BU109" s="890"/>
      <c r="BV109" s="891" t="s">
        <v>294</v>
      </c>
      <c r="BW109" s="889"/>
      <c r="BX109" s="889"/>
      <c r="BY109" s="889"/>
      <c r="BZ109" s="890"/>
      <c r="CA109" s="891" t="s">
        <v>293</v>
      </c>
      <c r="CB109" s="889"/>
      <c r="CC109" s="889"/>
      <c r="CD109" s="889"/>
      <c r="CE109" s="890"/>
      <c r="CF109" s="927" t="s">
        <v>406</v>
      </c>
      <c r="CG109" s="927"/>
      <c r="CH109" s="927"/>
      <c r="CI109" s="927"/>
      <c r="CJ109" s="927"/>
      <c r="CK109" s="891" t="s">
        <v>407</v>
      </c>
      <c r="CL109" s="889"/>
      <c r="CM109" s="889"/>
      <c r="CN109" s="889"/>
      <c r="CO109" s="889"/>
      <c r="CP109" s="889"/>
      <c r="CQ109" s="889"/>
      <c r="CR109" s="889"/>
      <c r="CS109" s="889"/>
      <c r="CT109" s="889"/>
      <c r="CU109" s="889"/>
      <c r="CV109" s="889"/>
      <c r="CW109" s="889"/>
      <c r="CX109" s="889"/>
      <c r="CY109" s="889"/>
      <c r="CZ109" s="889"/>
      <c r="DA109" s="889"/>
      <c r="DB109" s="889"/>
      <c r="DC109" s="889"/>
      <c r="DD109" s="889"/>
      <c r="DE109" s="889"/>
      <c r="DF109" s="890"/>
      <c r="DG109" s="891" t="s">
        <v>405</v>
      </c>
      <c r="DH109" s="889"/>
      <c r="DI109" s="889"/>
      <c r="DJ109" s="889"/>
      <c r="DK109" s="890"/>
      <c r="DL109" s="891" t="s">
        <v>294</v>
      </c>
      <c r="DM109" s="889"/>
      <c r="DN109" s="889"/>
      <c r="DO109" s="889"/>
      <c r="DP109" s="890"/>
      <c r="DQ109" s="891" t="s">
        <v>293</v>
      </c>
      <c r="DR109" s="889"/>
      <c r="DS109" s="889"/>
      <c r="DT109" s="889"/>
      <c r="DU109" s="890"/>
      <c r="DV109" s="891" t="s">
        <v>406</v>
      </c>
      <c r="DW109" s="889"/>
      <c r="DX109" s="889"/>
      <c r="DY109" s="889"/>
      <c r="DZ109" s="920"/>
    </row>
    <row r="110" spans="1:131" s="234" customFormat="1" ht="26.25" customHeight="1" x14ac:dyDescent="0.2">
      <c r="A110" s="789" t="s">
        <v>408</v>
      </c>
      <c r="B110" s="790"/>
      <c r="C110" s="790"/>
      <c r="D110" s="790"/>
      <c r="E110" s="790"/>
      <c r="F110" s="790"/>
      <c r="G110" s="790"/>
      <c r="H110" s="790"/>
      <c r="I110" s="790"/>
      <c r="J110" s="790"/>
      <c r="K110" s="790"/>
      <c r="L110" s="790"/>
      <c r="M110" s="790"/>
      <c r="N110" s="790"/>
      <c r="O110" s="790"/>
      <c r="P110" s="790"/>
      <c r="Q110" s="790"/>
      <c r="R110" s="790"/>
      <c r="S110" s="790"/>
      <c r="T110" s="790"/>
      <c r="U110" s="790"/>
      <c r="V110" s="790"/>
      <c r="W110" s="790"/>
      <c r="X110" s="790"/>
      <c r="Y110" s="790"/>
      <c r="Z110" s="791"/>
      <c r="AA110" s="881">
        <v>100995464</v>
      </c>
      <c r="AB110" s="882"/>
      <c r="AC110" s="882"/>
      <c r="AD110" s="882"/>
      <c r="AE110" s="883"/>
      <c r="AF110" s="884">
        <v>99381236</v>
      </c>
      <c r="AG110" s="882"/>
      <c r="AH110" s="882"/>
      <c r="AI110" s="882"/>
      <c r="AJ110" s="883"/>
      <c r="AK110" s="884">
        <v>98602809</v>
      </c>
      <c r="AL110" s="882"/>
      <c r="AM110" s="882"/>
      <c r="AN110" s="882"/>
      <c r="AO110" s="883"/>
      <c r="AP110" s="885">
        <v>26.1</v>
      </c>
      <c r="AQ110" s="886"/>
      <c r="AR110" s="886"/>
      <c r="AS110" s="886"/>
      <c r="AT110" s="887"/>
      <c r="AU110" s="921" t="s">
        <v>71</v>
      </c>
      <c r="AV110" s="922"/>
      <c r="AW110" s="922"/>
      <c r="AX110" s="922"/>
      <c r="AY110" s="922"/>
      <c r="AZ110" s="844" t="s">
        <v>409</v>
      </c>
      <c r="BA110" s="790"/>
      <c r="BB110" s="790"/>
      <c r="BC110" s="790"/>
      <c r="BD110" s="790"/>
      <c r="BE110" s="790"/>
      <c r="BF110" s="790"/>
      <c r="BG110" s="790"/>
      <c r="BH110" s="790"/>
      <c r="BI110" s="790"/>
      <c r="BJ110" s="790"/>
      <c r="BK110" s="790"/>
      <c r="BL110" s="790"/>
      <c r="BM110" s="790"/>
      <c r="BN110" s="790"/>
      <c r="BO110" s="790"/>
      <c r="BP110" s="791"/>
      <c r="BQ110" s="845">
        <v>1128079646</v>
      </c>
      <c r="BR110" s="827"/>
      <c r="BS110" s="827"/>
      <c r="BT110" s="827"/>
      <c r="BU110" s="827"/>
      <c r="BV110" s="827">
        <v>1127370207</v>
      </c>
      <c r="BW110" s="827"/>
      <c r="BX110" s="827"/>
      <c r="BY110" s="827"/>
      <c r="BZ110" s="827"/>
      <c r="CA110" s="827">
        <v>1141935302</v>
      </c>
      <c r="CB110" s="827"/>
      <c r="CC110" s="827"/>
      <c r="CD110" s="827"/>
      <c r="CE110" s="827"/>
      <c r="CF110" s="854">
        <v>302.7</v>
      </c>
      <c r="CG110" s="855"/>
      <c r="CH110" s="855"/>
      <c r="CI110" s="855"/>
      <c r="CJ110" s="855"/>
      <c r="CK110" s="917" t="s">
        <v>410</v>
      </c>
      <c r="CL110" s="801"/>
      <c r="CM110" s="878" t="s">
        <v>411</v>
      </c>
      <c r="CN110" s="879"/>
      <c r="CO110" s="879"/>
      <c r="CP110" s="879"/>
      <c r="CQ110" s="879"/>
      <c r="CR110" s="879"/>
      <c r="CS110" s="879"/>
      <c r="CT110" s="879"/>
      <c r="CU110" s="879"/>
      <c r="CV110" s="879"/>
      <c r="CW110" s="879"/>
      <c r="CX110" s="879"/>
      <c r="CY110" s="879"/>
      <c r="CZ110" s="879"/>
      <c r="DA110" s="879"/>
      <c r="DB110" s="879"/>
      <c r="DC110" s="879"/>
      <c r="DD110" s="879"/>
      <c r="DE110" s="879"/>
      <c r="DF110" s="880"/>
      <c r="DG110" s="845" t="s">
        <v>412</v>
      </c>
      <c r="DH110" s="827"/>
      <c r="DI110" s="827"/>
      <c r="DJ110" s="827"/>
      <c r="DK110" s="827"/>
      <c r="DL110" s="827" t="s">
        <v>413</v>
      </c>
      <c r="DM110" s="827"/>
      <c r="DN110" s="827"/>
      <c r="DO110" s="827"/>
      <c r="DP110" s="827"/>
      <c r="DQ110" s="827" t="s">
        <v>412</v>
      </c>
      <c r="DR110" s="827"/>
      <c r="DS110" s="827"/>
      <c r="DT110" s="827"/>
      <c r="DU110" s="827"/>
      <c r="DV110" s="828" t="s">
        <v>413</v>
      </c>
      <c r="DW110" s="828"/>
      <c r="DX110" s="828"/>
      <c r="DY110" s="828"/>
      <c r="DZ110" s="829"/>
    </row>
    <row r="111" spans="1:131" s="234" customFormat="1" ht="26.25" customHeight="1" x14ac:dyDescent="0.2">
      <c r="A111" s="756" t="s">
        <v>414</v>
      </c>
      <c r="B111" s="757"/>
      <c r="C111" s="757"/>
      <c r="D111" s="757"/>
      <c r="E111" s="757"/>
      <c r="F111" s="757"/>
      <c r="G111" s="757"/>
      <c r="H111" s="757"/>
      <c r="I111" s="757"/>
      <c r="J111" s="757"/>
      <c r="K111" s="757"/>
      <c r="L111" s="757"/>
      <c r="M111" s="757"/>
      <c r="N111" s="757"/>
      <c r="O111" s="757"/>
      <c r="P111" s="757"/>
      <c r="Q111" s="757"/>
      <c r="R111" s="757"/>
      <c r="S111" s="757"/>
      <c r="T111" s="757"/>
      <c r="U111" s="757"/>
      <c r="V111" s="757"/>
      <c r="W111" s="757"/>
      <c r="X111" s="757"/>
      <c r="Y111" s="757"/>
      <c r="Z111" s="909"/>
      <c r="AA111" s="910" t="s">
        <v>356</v>
      </c>
      <c r="AB111" s="911"/>
      <c r="AC111" s="911"/>
      <c r="AD111" s="911"/>
      <c r="AE111" s="912"/>
      <c r="AF111" s="913" t="s">
        <v>356</v>
      </c>
      <c r="AG111" s="911"/>
      <c r="AH111" s="911"/>
      <c r="AI111" s="911"/>
      <c r="AJ111" s="912"/>
      <c r="AK111" s="913" t="s">
        <v>120</v>
      </c>
      <c r="AL111" s="911"/>
      <c r="AM111" s="911"/>
      <c r="AN111" s="911"/>
      <c r="AO111" s="912"/>
      <c r="AP111" s="914" t="s">
        <v>356</v>
      </c>
      <c r="AQ111" s="915"/>
      <c r="AR111" s="915"/>
      <c r="AS111" s="915"/>
      <c r="AT111" s="916"/>
      <c r="AU111" s="923"/>
      <c r="AV111" s="924"/>
      <c r="AW111" s="924"/>
      <c r="AX111" s="924"/>
      <c r="AY111" s="924"/>
      <c r="AZ111" s="797" t="s">
        <v>415</v>
      </c>
      <c r="BA111" s="732"/>
      <c r="BB111" s="732"/>
      <c r="BC111" s="732"/>
      <c r="BD111" s="732"/>
      <c r="BE111" s="732"/>
      <c r="BF111" s="732"/>
      <c r="BG111" s="732"/>
      <c r="BH111" s="732"/>
      <c r="BI111" s="732"/>
      <c r="BJ111" s="732"/>
      <c r="BK111" s="732"/>
      <c r="BL111" s="732"/>
      <c r="BM111" s="732"/>
      <c r="BN111" s="732"/>
      <c r="BO111" s="732"/>
      <c r="BP111" s="733"/>
      <c r="BQ111" s="798">
        <v>9047778</v>
      </c>
      <c r="BR111" s="799"/>
      <c r="BS111" s="799"/>
      <c r="BT111" s="799"/>
      <c r="BU111" s="799"/>
      <c r="BV111" s="799">
        <v>9072641</v>
      </c>
      <c r="BW111" s="799"/>
      <c r="BX111" s="799"/>
      <c r="BY111" s="799"/>
      <c r="BZ111" s="799"/>
      <c r="CA111" s="799">
        <v>9199552</v>
      </c>
      <c r="CB111" s="799"/>
      <c r="CC111" s="799"/>
      <c r="CD111" s="799"/>
      <c r="CE111" s="799"/>
      <c r="CF111" s="863">
        <v>2.4</v>
      </c>
      <c r="CG111" s="864"/>
      <c r="CH111" s="864"/>
      <c r="CI111" s="864"/>
      <c r="CJ111" s="864"/>
      <c r="CK111" s="918"/>
      <c r="CL111" s="803"/>
      <c r="CM111" s="806" t="s">
        <v>416</v>
      </c>
      <c r="CN111" s="807"/>
      <c r="CO111" s="807"/>
      <c r="CP111" s="807"/>
      <c r="CQ111" s="807"/>
      <c r="CR111" s="807"/>
      <c r="CS111" s="807"/>
      <c r="CT111" s="807"/>
      <c r="CU111" s="807"/>
      <c r="CV111" s="807"/>
      <c r="CW111" s="807"/>
      <c r="CX111" s="807"/>
      <c r="CY111" s="807"/>
      <c r="CZ111" s="807"/>
      <c r="DA111" s="807"/>
      <c r="DB111" s="807"/>
      <c r="DC111" s="807"/>
      <c r="DD111" s="807"/>
      <c r="DE111" s="807"/>
      <c r="DF111" s="808"/>
      <c r="DG111" s="798" t="s">
        <v>413</v>
      </c>
      <c r="DH111" s="799"/>
      <c r="DI111" s="799"/>
      <c r="DJ111" s="799"/>
      <c r="DK111" s="799"/>
      <c r="DL111" s="799" t="s">
        <v>413</v>
      </c>
      <c r="DM111" s="799"/>
      <c r="DN111" s="799"/>
      <c r="DO111" s="799"/>
      <c r="DP111" s="799"/>
      <c r="DQ111" s="799" t="s">
        <v>356</v>
      </c>
      <c r="DR111" s="799"/>
      <c r="DS111" s="799"/>
      <c r="DT111" s="799"/>
      <c r="DU111" s="799"/>
      <c r="DV111" s="776" t="s">
        <v>120</v>
      </c>
      <c r="DW111" s="776"/>
      <c r="DX111" s="776"/>
      <c r="DY111" s="776"/>
      <c r="DZ111" s="777"/>
    </row>
    <row r="112" spans="1:131" s="234" customFormat="1" ht="26.25" customHeight="1" x14ac:dyDescent="0.2">
      <c r="A112" s="903" t="s">
        <v>417</v>
      </c>
      <c r="B112" s="904"/>
      <c r="C112" s="732" t="s">
        <v>418</v>
      </c>
      <c r="D112" s="732"/>
      <c r="E112" s="732"/>
      <c r="F112" s="732"/>
      <c r="G112" s="732"/>
      <c r="H112" s="732"/>
      <c r="I112" s="732"/>
      <c r="J112" s="732"/>
      <c r="K112" s="732"/>
      <c r="L112" s="732"/>
      <c r="M112" s="732"/>
      <c r="N112" s="732"/>
      <c r="O112" s="732"/>
      <c r="P112" s="732"/>
      <c r="Q112" s="732"/>
      <c r="R112" s="732"/>
      <c r="S112" s="732"/>
      <c r="T112" s="732"/>
      <c r="U112" s="732"/>
      <c r="V112" s="732"/>
      <c r="W112" s="732"/>
      <c r="X112" s="732"/>
      <c r="Y112" s="732"/>
      <c r="Z112" s="733"/>
      <c r="AA112" s="761">
        <v>3983333</v>
      </c>
      <c r="AB112" s="762"/>
      <c r="AC112" s="762"/>
      <c r="AD112" s="762"/>
      <c r="AE112" s="763"/>
      <c r="AF112" s="764">
        <v>4205567</v>
      </c>
      <c r="AG112" s="762"/>
      <c r="AH112" s="762"/>
      <c r="AI112" s="762"/>
      <c r="AJ112" s="763"/>
      <c r="AK112" s="764">
        <v>4427800</v>
      </c>
      <c r="AL112" s="762"/>
      <c r="AM112" s="762"/>
      <c r="AN112" s="762"/>
      <c r="AO112" s="763"/>
      <c r="AP112" s="809">
        <v>1.2</v>
      </c>
      <c r="AQ112" s="810"/>
      <c r="AR112" s="810"/>
      <c r="AS112" s="810"/>
      <c r="AT112" s="811"/>
      <c r="AU112" s="923"/>
      <c r="AV112" s="924"/>
      <c r="AW112" s="924"/>
      <c r="AX112" s="924"/>
      <c r="AY112" s="924"/>
      <c r="AZ112" s="797" t="s">
        <v>419</v>
      </c>
      <c r="BA112" s="732"/>
      <c r="BB112" s="732"/>
      <c r="BC112" s="732"/>
      <c r="BD112" s="732"/>
      <c r="BE112" s="732"/>
      <c r="BF112" s="732"/>
      <c r="BG112" s="732"/>
      <c r="BH112" s="732"/>
      <c r="BI112" s="732"/>
      <c r="BJ112" s="732"/>
      <c r="BK112" s="732"/>
      <c r="BL112" s="732"/>
      <c r="BM112" s="732"/>
      <c r="BN112" s="732"/>
      <c r="BO112" s="732"/>
      <c r="BP112" s="733"/>
      <c r="BQ112" s="798">
        <v>8406362</v>
      </c>
      <c r="BR112" s="799"/>
      <c r="BS112" s="799"/>
      <c r="BT112" s="799"/>
      <c r="BU112" s="799"/>
      <c r="BV112" s="799">
        <v>8027330</v>
      </c>
      <c r="BW112" s="799"/>
      <c r="BX112" s="799"/>
      <c r="BY112" s="799"/>
      <c r="BZ112" s="799"/>
      <c r="CA112" s="799">
        <v>3634350</v>
      </c>
      <c r="CB112" s="799"/>
      <c r="CC112" s="799"/>
      <c r="CD112" s="799"/>
      <c r="CE112" s="799"/>
      <c r="CF112" s="863">
        <v>1</v>
      </c>
      <c r="CG112" s="864"/>
      <c r="CH112" s="864"/>
      <c r="CI112" s="864"/>
      <c r="CJ112" s="864"/>
      <c r="CK112" s="918"/>
      <c r="CL112" s="803"/>
      <c r="CM112" s="806" t="s">
        <v>420</v>
      </c>
      <c r="CN112" s="807"/>
      <c r="CO112" s="807"/>
      <c r="CP112" s="807"/>
      <c r="CQ112" s="807"/>
      <c r="CR112" s="807"/>
      <c r="CS112" s="807"/>
      <c r="CT112" s="807"/>
      <c r="CU112" s="807"/>
      <c r="CV112" s="807"/>
      <c r="CW112" s="807"/>
      <c r="CX112" s="807"/>
      <c r="CY112" s="807"/>
      <c r="CZ112" s="807"/>
      <c r="DA112" s="807"/>
      <c r="DB112" s="807"/>
      <c r="DC112" s="807"/>
      <c r="DD112" s="807"/>
      <c r="DE112" s="807"/>
      <c r="DF112" s="808"/>
      <c r="DG112" s="798" t="s">
        <v>413</v>
      </c>
      <c r="DH112" s="799"/>
      <c r="DI112" s="799"/>
      <c r="DJ112" s="799"/>
      <c r="DK112" s="799"/>
      <c r="DL112" s="799" t="s">
        <v>120</v>
      </c>
      <c r="DM112" s="799"/>
      <c r="DN112" s="799"/>
      <c r="DO112" s="799"/>
      <c r="DP112" s="799"/>
      <c r="DQ112" s="799" t="s">
        <v>413</v>
      </c>
      <c r="DR112" s="799"/>
      <c r="DS112" s="799"/>
      <c r="DT112" s="799"/>
      <c r="DU112" s="799"/>
      <c r="DV112" s="776" t="s">
        <v>356</v>
      </c>
      <c r="DW112" s="776"/>
      <c r="DX112" s="776"/>
      <c r="DY112" s="776"/>
      <c r="DZ112" s="777"/>
    </row>
    <row r="113" spans="1:130" s="234" customFormat="1" ht="26.25" customHeight="1" x14ac:dyDescent="0.2">
      <c r="A113" s="905"/>
      <c r="B113" s="906"/>
      <c r="C113" s="732" t="s">
        <v>421</v>
      </c>
      <c r="D113" s="732"/>
      <c r="E113" s="732"/>
      <c r="F113" s="732"/>
      <c r="G113" s="732"/>
      <c r="H113" s="732"/>
      <c r="I113" s="732"/>
      <c r="J113" s="732"/>
      <c r="K113" s="732"/>
      <c r="L113" s="732"/>
      <c r="M113" s="732"/>
      <c r="N113" s="732"/>
      <c r="O113" s="732"/>
      <c r="P113" s="732"/>
      <c r="Q113" s="732"/>
      <c r="R113" s="732"/>
      <c r="S113" s="732"/>
      <c r="T113" s="732"/>
      <c r="U113" s="732"/>
      <c r="V113" s="732"/>
      <c r="W113" s="732"/>
      <c r="X113" s="732"/>
      <c r="Y113" s="732"/>
      <c r="Z113" s="733"/>
      <c r="AA113" s="761">
        <v>889387</v>
      </c>
      <c r="AB113" s="762"/>
      <c r="AC113" s="762"/>
      <c r="AD113" s="762"/>
      <c r="AE113" s="763"/>
      <c r="AF113" s="764">
        <v>877098</v>
      </c>
      <c r="AG113" s="762"/>
      <c r="AH113" s="762"/>
      <c r="AI113" s="762"/>
      <c r="AJ113" s="763"/>
      <c r="AK113" s="764">
        <v>517826</v>
      </c>
      <c r="AL113" s="762"/>
      <c r="AM113" s="762"/>
      <c r="AN113" s="762"/>
      <c r="AO113" s="763"/>
      <c r="AP113" s="809">
        <v>0.1</v>
      </c>
      <c r="AQ113" s="810"/>
      <c r="AR113" s="810"/>
      <c r="AS113" s="810"/>
      <c r="AT113" s="811"/>
      <c r="AU113" s="923"/>
      <c r="AV113" s="924"/>
      <c r="AW113" s="924"/>
      <c r="AX113" s="924"/>
      <c r="AY113" s="924"/>
      <c r="AZ113" s="797" t="s">
        <v>422</v>
      </c>
      <c r="BA113" s="732"/>
      <c r="BB113" s="732"/>
      <c r="BC113" s="732"/>
      <c r="BD113" s="732"/>
      <c r="BE113" s="732"/>
      <c r="BF113" s="732"/>
      <c r="BG113" s="732"/>
      <c r="BH113" s="732"/>
      <c r="BI113" s="732"/>
      <c r="BJ113" s="732"/>
      <c r="BK113" s="732"/>
      <c r="BL113" s="732"/>
      <c r="BM113" s="732"/>
      <c r="BN113" s="732"/>
      <c r="BO113" s="732"/>
      <c r="BP113" s="733"/>
      <c r="BQ113" s="798" t="s">
        <v>120</v>
      </c>
      <c r="BR113" s="799"/>
      <c r="BS113" s="799"/>
      <c r="BT113" s="799"/>
      <c r="BU113" s="799"/>
      <c r="BV113" s="799" t="s">
        <v>120</v>
      </c>
      <c r="BW113" s="799"/>
      <c r="BX113" s="799"/>
      <c r="BY113" s="799"/>
      <c r="BZ113" s="799"/>
      <c r="CA113" s="799" t="s">
        <v>413</v>
      </c>
      <c r="CB113" s="799"/>
      <c r="CC113" s="799"/>
      <c r="CD113" s="799"/>
      <c r="CE113" s="799"/>
      <c r="CF113" s="863" t="s">
        <v>413</v>
      </c>
      <c r="CG113" s="864"/>
      <c r="CH113" s="864"/>
      <c r="CI113" s="864"/>
      <c r="CJ113" s="864"/>
      <c r="CK113" s="918"/>
      <c r="CL113" s="803"/>
      <c r="CM113" s="806" t="s">
        <v>423</v>
      </c>
      <c r="CN113" s="807"/>
      <c r="CO113" s="807"/>
      <c r="CP113" s="807"/>
      <c r="CQ113" s="807"/>
      <c r="CR113" s="807"/>
      <c r="CS113" s="807"/>
      <c r="CT113" s="807"/>
      <c r="CU113" s="807"/>
      <c r="CV113" s="807"/>
      <c r="CW113" s="807"/>
      <c r="CX113" s="807"/>
      <c r="CY113" s="807"/>
      <c r="CZ113" s="807"/>
      <c r="DA113" s="807"/>
      <c r="DB113" s="807"/>
      <c r="DC113" s="807"/>
      <c r="DD113" s="807"/>
      <c r="DE113" s="807"/>
      <c r="DF113" s="808"/>
      <c r="DG113" s="798" t="s">
        <v>412</v>
      </c>
      <c r="DH113" s="799"/>
      <c r="DI113" s="799"/>
      <c r="DJ113" s="799"/>
      <c r="DK113" s="799"/>
      <c r="DL113" s="799" t="s">
        <v>412</v>
      </c>
      <c r="DM113" s="799"/>
      <c r="DN113" s="799"/>
      <c r="DO113" s="799"/>
      <c r="DP113" s="799"/>
      <c r="DQ113" s="799" t="s">
        <v>413</v>
      </c>
      <c r="DR113" s="799"/>
      <c r="DS113" s="799"/>
      <c r="DT113" s="799"/>
      <c r="DU113" s="799"/>
      <c r="DV113" s="776" t="s">
        <v>120</v>
      </c>
      <c r="DW113" s="776"/>
      <c r="DX113" s="776"/>
      <c r="DY113" s="776"/>
      <c r="DZ113" s="777"/>
    </row>
    <row r="114" spans="1:130" s="234" customFormat="1" ht="26.25" customHeight="1" x14ac:dyDescent="0.2">
      <c r="A114" s="905"/>
      <c r="B114" s="906"/>
      <c r="C114" s="732" t="s">
        <v>424</v>
      </c>
      <c r="D114" s="732"/>
      <c r="E114" s="732"/>
      <c r="F114" s="732"/>
      <c r="G114" s="732"/>
      <c r="H114" s="732"/>
      <c r="I114" s="732"/>
      <c r="J114" s="732"/>
      <c r="K114" s="732"/>
      <c r="L114" s="732"/>
      <c r="M114" s="732"/>
      <c r="N114" s="732"/>
      <c r="O114" s="732"/>
      <c r="P114" s="732"/>
      <c r="Q114" s="732"/>
      <c r="R114" s="732"/>
      <c r="S114" s="732"/>
      <c r="T114" s="732"/>
      <c r="U114" s="732"/>
      <c r="V114" s="732"/>
      <c r="W114" s="732"/>
      <c r="X114" s="732"/>
      <c r="Y114" s="732"/>
      <c r="Z114" s="733"/>
      <c r="AA114" s="761" t="s">
        <v>412</v>
      </c>
      <c r="AB114" s="762"/>
      <c r="AC114" s="762"/>
      <c r="AD114" s="762"/>
      <c r="AE114" s="763"/>
      <c r="AF114" s="764" t="s">
        <v>356</v>
      </c>
      <c r="AG114" s="762"/>
      <c r="AH114" s="762"/>
      <c r="AI114" s="762"/>
      <c r="AJ114" s="763"/>
      <c r="AK114" s="764" t="s">
        <v>120</v>
      </c>
      <c r="AL114" s="762"/>
      <c r="AM114" s="762"/>
      <c r="AN114" s="762"/>
      <c r="AO114" s="763"/>
      <c r="AP114" s="809" t="s">
        <v>356</v>
      </c>
      <c r="AQ114" s="810"/>
      <c r="AR114" s="810"/>
      <c r="AS114" s="810"/>
      <c r="AT114" s="811"/>
      <c r="AU114" s="923"/>
      <c r="AV114" s="924"/>
      <c r="AW114" s="924"/>
      <c r="AX114" s="924"/>
      <c r="AY114" s="924"/>
      <c r="AZ114" s="797" t="s">
        <v>425</v>
      </c>
      <c r="BA114" s="732"/>
      <c r="BB114" s="732"/>
      <c r="BC114" s="732"/>
      <c r="BD114" s="732"/>
      <c r="BE114" s="732"/>
      <c r="BF114" s="732"/>
      <c r="BG114" s="732"/>
      <c r="BH114" s="732"/>
      <c r="BI114" s="732"/>
      <c r="BJ114" s="732"/>
      <c r="BK114" s="732"/>
      <c r="BL114" s="732"/>
      <c r="BM114" s="732"/>
      <c r="BN114" s="732"/>
      <c r="BO114" s="732"/>
      <c r="BP114" s="733"/>
      <c r="BQ114" s="798">
        <v>198824784</v>
      </c>
      <c r="BR114" s="799"/>
      <c r="BS114" s="799"/>
      <c r="BT114" s="799"/>
      <c r="BU114" s="799"/>
      <c r="BV114" s="799">
        <v>187616214</v>
      </c>
      <c r="BW114" s="799"/>
      <c r="BX114" s="799"/>
      <c r="BY114" s="799"/>
      <c r="BZ114" s="799"/>
      <c r="CA114" s="799">
        <v>183723647</v>
      </c>
      <c r="CB114" s="799"/>
      <c r="CC114" s="799"/>
      <c r="CD114" s="799"/>
      <c r="CE114" s="799"/>
      <c r="CF114" s="863">
        <v>48.7</v>
      </c>
      <c r="CG114" s="864"/>
      <c r="CH114" s="864"/>
      <c r="CI114" s="864"/>
      <c r="CJ114" s="864"/>
      <c r="CK114" s="918"/>
      <c r="CL114" s="803"/>
      <c r="CM114" s="806" t="s">
        <v>426</v>
      </c>
      <c r="CN114" s="807"/>
      <c r="CO114" s="807"/>
      <c r="CP114" s="807"/>
      <c r="CQ114" s="807"/>
      <c r="CR114" s="807"/>
      <c r="CS114" s="807"/>
      <c r="CT114" s="807"/>
      <c r="CU114" s="807"/>
      <c r="CV114" s="807"/>
      <c r="CW114" s="807"/>
      <c r="CX114" s="807"/>
      <c r="CY114" s="807"/>
      <c r="CZ114" s="807"/>
      <c r="DA114" s="807"/>
      <c r="DB114" s="807"/>
      <c r="DC114" s="807"/>
      <c r="DD114" s="807"/>
      <c r="DE114" s="807"/>
      <c r="DF114" s="808"/>
      <c r="DG114" s="798">
        <v>9047778</v>
      </c>
      <c r="DH114" s="799"/>
      <c r="DI114" s="799"/>
      <c r="DJ114" s="799"/>
      <c r="DK114" s="799"/>
      <c r="DL114" s="799">
        <v>9072641</v>
      </c>
      <c r="DM114" s="799"/>
      <c r="DN114" s="799"/>
      <c r="DO114" s="799"/>
      <c r="DP114" s="799"/>
      <c r="DQ114" s="799">
        <v>9199552</v>
      </c>
      <c r="DR114" s="799"/>
      <c r="DS114" s="799"/>
      <c r="DT114" s="799"/>
      <c r="DU114" s="799"/>
      <c r="DV114" s="776">
        <v>2.4</v>
      </c>
      <c r="DW114" s="776"/>
      <c r="DX114" s="776"/>
      <c r="DY114" s="776"/>
      <c r="DZ114" s="777"/>
    </row>
    <row r="115" spans="1:130" s="234" customFormat="1" ht="26.25" customHeight="1" x14ac:dyDescent="0.2">
      <c r="A115" s="905"/>
      <c r="B115" s="906"/>
      <c r="C115" s="732" t="s">
        <v>427</v>
      </c>
      <c r="D115" s="732"/>
      <c r="E115" s="732"/>
      <c r="F115" s="732"/>
      <c r="G115" s="732"/>
      <c r="H115" s="732"/>
      <c r="I115" s="732"/>
      <c r="J115" s="732"/>
      <c r="K115" s="732"/>
      <c r="L115" s="732"/>
      <c r="M115" s="732"/>
      <c r="N115" s="732"/>
      <c r="O115" s="732"/>
      <c r="P115" s="732"/>
      <c r="Q115" s="732"/>
      <c r="R115" s="732"/>
      <c r="S115" s="732"/>
      <c r="T115" s="732"/>
      <c r="U115" s="732"/>
      <c r="V115" s="732"/>
      <c r="W115" s="732"/>
      <c r="X115" s="732"/>
      <c r="Y115" s="732"/>
      <c r="Z115" s="733"/>
      <c r="AA115" s="761">
        <v>831950</v>
      </c>
      <c r="AB115" s="762"/>
      <c r="AC115" s="762"/>
      <c r="AD115" s="762"/>
      <c r="AE115" s="763"/>
      <c r="AF115" s="764">
        <v>766986</v>
      </c>
      <c r="AG115" s="762"/>
      <c r="AH115" s="762"/>
      <c r="AI115" s="762"/>
      <c r="AJ115" s="763"/>
      <c r="AK115" s="764">
        <v>803257</v>
      </c>
      <c r="AL115" s="762"/>
      <c r="AM115" s="762"/>
      <c r="AN115" s="762"/>
      <c r="AO115" s="763"/>
      <c r="AP115" s="809">
        <v>0.2</v>
      </c>
      <c r="AQ115" s="810"/>
      <c r="AR115" s="810"/>
      <c r="AS115" s="810"/>
      <c r="AT115" s="811"/>
      <c r="AU115" s="923"/>
      <c r="AV115" s="924"/>
      <c r="AW115" s="924"/>
      <c r="AX115" s="924"/>
      <c r="AY115" s="924"/>
      <c r="AZ115" s="797" t="s">
        <v>428</v>
      </c>
      <c r="BA115" s="732"/>
      <c r="BB115" s="732"/>
      <c r="BC115" s="732"/>
      <c r="BD115" s="732"/>
      <c r="BE115" s="732"/>
      <c r="BF115" s="732"/>
      <c r="BG115" s="732"/>
      <c r="BH115" s="732"/>
      <c r="BI115" s="732"/>
      <c r="BJ115" s="732"/>
      <c r="BK115" s="732"/>
      <c r="BL115" s="732"/>
      <c r="BM115" s="732"/>
      <c r="BN115" s="732"/>
      <c r="BO115" s="732"/>
      <c r="BP115" s="733"/>
      <c r="BQ115" s="798">
        <v>1013142</v>
      </c>
      <c r="BR115" s="799"/>
      <c r="BS115" s="799"/>
      <c r="BT115" s="799"/>
      <c r="BU115" s="799"/>
      <c r="BV115" s="799">
        <v>821614</v>
      </c>
      <c r="BW115" s="799"/>
      <c r="BX115" s="799"/>
      <c r="BY115" s="799"/>
      <c r="BZ115" s="799"/>
      <c r="CA115" s="799">
        <v>1338510</v>
      </c>
      <c r="CB115" s="799"/>
      <c r="CC115" s="799"/>
      <c r="CD115" s="799"/>
      <c r="CE115" s="799"/>
      <c r="CF115" s="863">
        <v>0.4</v>
      </c>
      <c r="CG115" s="864"/>
      <c r="CH115" s="864"/>
      <c r="CI115" s="864"/>
      <c r="CJ115" s="864"/>
      <c r="CK115" s="918"/>
      <c r="CL115" s="803"/>
      <c r="CM115" s="797" t="s">
        <v>429</v>
      </c>
      <c r="CN115" s="902"/>
      <c r="CO115" s="902"/>
      <c r="CP115" s="902"/>
      <c r="CQ115" s="902"/>
      <c r="CR115" s="902"/>
      <c r="CS115" s="902"/>
      <c r="CT115" s="902"/>
      <c r="CU115" s="902"/>
      <c r="CV115" s="902"/>
      <c r="CW115" s="902"/>
      <c r="CX115" s="902"/>
      <c r="CY115" s="902"/>
      <c r="CZ115" s="902"/>
      <c r="DA115" s="902"/>
      <c r="DB115" s="902"/>
      <c r="DC115" s="902"/>
      <c r="DD115" s="902"/>
      <c r="DE115" s="902"/>
      <c r="DF115" s="733"/>
      <c r="DG115" s="798" t="s">
        <v>356</v>
      </c>
      <c r="DH115" s="799"/>
      <c r="DI115" s="799"/>
      <c r="DJ115" s="799"/>
      <c r="DK115" s="799"/>
      <c r="DL115" s="799" t="s">
        <v>356</v>
      </c>
      <c r="DM115" s="799"/>
      <c r="DN115" s="799"/>
      <c r="DO115" s="799"/>
      <c r="DP115" s="799"/>
      <c r="DQ115" s="799" t="s">
        <v>120</v>
      </c>
      <c r="DR115" s="799"/>
      <c r="DS115" s="799"/>
      <c r="DT115" s="799"/>
      <c r="DU115" s="799"/>
      <c r="DV115" s="776" t="s">
        <v>412</v>
      </c>
      <c r="DW115" s="776"/>
      <c r="DX115" s="776"/>
      <c r="DY115" s="776"/>
      <c r="DZ115" s="777"/>
    </row>
    <row r="116" spans="1:130" s="234" customFormat="1" ht="26.25" customHeight="1" x14ac:dyDescent="0.2">
      <c r="A116" s="907"/>
      <c r="B116" s="908"/>
      <c r="C116" s="868" t="s">
        <v>430</v>
      </c>
      <c r="D116" s="868"/>
      <c r="E116" s="868"/>
      <c r="F116" s="868"/>
      <c r="G116" s="868"/>
      <c r="H116" s="868"/>
      <c r="I116" s="868"/>
      <c r="J116" s="868"/>
      <c r="K116" s="868"/>
      <c r="L116" s="868"/>
      <c r="M116" s="868"/>
      <c r="N116" s="868"/>
      <c r="O116" s="868"/>
      <c r="P116" s="868"/>
      <c r="Q116" s="868"/>
      <c r="R116" s="868"/>
      <c r="S116" s="868"/>
      <c r="T116" s="868"/>
      <c r="U116" s="868"/>
      <c r="V116" s="868"/>
      <c r="W116" s="868"/>
      <c r="X116" s="868"/>
      <c r="Y116" s="868"/>
      <c r="Z116" s="869"/>
      <c r="AA116" s="761">
        <v>6144</v>
      </c>
      <c r="AB116" s="762"/>
      <c r="AC116" s="762"/>
      <c r="AD116" s="762"/>
      <c r="AE116" s="763"/>
      <c r="AF116" s="764">
        <v>5123</v>
      </c>
      <c r="AG116" s="762"/>
      <c r="AH116" s="762"/>
      <c r="AI116" s="762"/>
      <c r="AJ116" s="763"/>
      <c r="AK116" s="764">
        <v>2191</v>
      </c>
      <c r="AL116" s="762"/>
      <c r="AM116" s="762"/>
      <c r="AN116" s="762"/>
      <c r="AO116" s="763"/>
      <c r="AP116" s="809">
        <v>0</v>
      </c>
      <c r="AQ116" s="810"/>
      <c r="AR116" s="810"/>
      <c r="AS116" s="810"/>
      <c r="AT116" s="811"/>
      <c r="AU116" s="923"/>
      <c r="AV116" s="924"/>
      <c r="AW116" s="924"/>
      <c r="AX116" s="924"/>
      <c r="AY116" s="924"/>
      <c r="AZ116" s="851" t="s">
        <v>431</v>
      </c>
      <c r="BA116" s="852"/>
      <c r="BB116" s="852"/>
      <c r="BC116" s="852"/>
      <c r="BD116" s="852"/>
      <c r="BE116" s="852"/>
      <c r="BF116" s="852"/>
      <c r="BG116" s="852"/>
      <c r="BH116" s="852"/>
      <c r="BI116" s="852"/>
      <c r="BJ116" s="852"/>
      <c r="BK116" s="852"/>
      <c r="BL116" s="852"/>
      <c r="BM116" s="852"/>
      <c r="BN116" s="852"/>
      <c r="BO116" s="852"/>
      <c r="BP116" s="853"/>
      <c r="BQ116" s="798" t="s">
        <v>120</v>
      </c>
      <c r="BR116" s="799"/>
      <c r="BS116" s="799"/>
      <c r="BT116" s="799"/>
      <c r="BU116" s="799"/>
      <c r="BV116" s="799" t="s">
        <v>413</v>
      </c>
      <c r="BW116" s="799"/>
      <c r="BX116" s="799"/>
      <c r="BY116" s="799"/>
      <c r="BZ116" s="799"/>
      <c r="CA116" s="799" t="s">
        <v>120</v>
      </c>
      <c r="CB116" s="799"/>
      <c r="CC116" s="799"/>
      <c r="CD116" s="799"/>
      <c r="CE116" s="799"/>
      <c r="CF116" s="863" t="s">
        <v>413</v>
      </c>
      <c r="CG116" s="864"/>
      <c r="CH116" s="864"/>
      <c r="CI116" s="864"/>
      <c r="CJ116" s="864"/>
      <c r="CK116" s="918"/>
      <c r="CL116" s="803"/>
      <c r="CM116" s="806" t="s">
        <v>432</v>
      </c>
      <c r="CN116" s="807"/>
      <c r="CO116" s="807"/>
      <c r="CP116" s="807"/>
      <c r="CQ116" s="807"/>
      <c r="CR116" s="807"/>
      <c r="CS116" s="807"/>
      <c r="CT116" s="807"/>
      <c r="CU116" s="807"/>
      <c r="CV116" s="807"/>
      <c r="CW116" s="807"/>
      <c r="CX116" s="807"/>
      <c r="CY116" s="807"/>
      <c r="CZ116" s="807"/>
      <c r="DA116" s="807"/>
      <c r="DB116" s="807"/>
      <c r="DC116" s="807"/>
      <c r="DD116" s="807"/>
      <c r="DE116" s="807"/>
      <c r="DF116" s="808"/>
      <c r="DG116" s="798" t="s">
        <v>356</v>
      </c>
      <c r="DH116" s="799"/>
      <c r="DI116" s="799"/>
      <c r="DJ116" s="799"/>
      <c r="DK116" s="799"/>
      <c r="DL116" s="799" t="s">
        <v>120</v>
      </c>
      <c r="DM116" s="799"/>
      <c r="DN116" s="799"/>
      <c r="DO116" s="799"/>
      <c r="DP116" s="799"/>
      <c r="DQ116" s="799" t="s">
        <v>120</v>
      </c>
      <c r="DR116" s="799"/>
      <c r="DS116" s="799"/>
      <c r="DT116" s="799"/>
      <c r="DU116" s="799"/>
      <c r="DV116" s="776" t="s">
        <v>120</v>
      </c>
      <c r="DW116" s="776"/>
      <c r="DX116" s="776"/>
      <c r="DY116" s="776"/>
      <c r="DZ116" s="777"/>
    </row>
    <row r="117" spans="1:130" s="234" customFormat="1" ht="26.25" customHeight="1" x14ac:dyDescent="0.2">
      <c r="A117" s="888" t="s">
        <v>155</v>
      </c>
      <c r="B117" s="889"/>
      <c r="C117" s="889"/>
      <c r="D117" s="889"/>
      <c r="E117" s="889"/>
      <c r="F117" s="889"/>
      <c r="G117" s="889"/>
      <c r="H117" s="889"/>
      <c r="I117" s="889"/>
      <c r="J117" s="889"/>
      <c r="K117" s="889"/>
      <c r="L117" s="889"/>
      <c r="M117" s="889"/>
      <c r="N117" s="889"/>
      <c r="O117" s="889"/>
      <c r="P117" s="889"/>
      <c r="Q117" s="889"/>
      <c r="R117" s="889"/>
      <c r="S117" s="889"/>
      <c r="T117" s="889"/>
      <c r="U117" s="889"/>
      <c r="V117" s="889"/>
      <c r="W117" s="889"/>
      <c r="X117" s="889"/>
      <c r="Y117" s="865" t="s">
        <v>433</v>
      </c>
      <c r="Z117" s="890"/>
      <c r="AA117" s="895">
        <v>106706278</v>
      </c>
      <c r="AB117" s="896"/>
      <c r="AC117" s="896"/>
      <c r="AD117" s="896"/>
      <c r="AE117" s="897"/>
      <c r="AF117" s="898">
        <v>105236010</v>
      </c>
      <c r="AG117" s="896"/>
      <c r="AH117" s="896"/>
      <c r="AI117" s="896"/>
      <c r="AJ117" s="897"/>
      <c r="AK117" s="898">
        <v>104353883</v>
      </c>
      <c r="AL117" s="896"/>
      <c r="AM117" s="896"/>
      <c r="AN117" s="896"/>
      <c r="AO117" s="897"/>
      <c r="AP117" s="899"/>
      <c r="AQ117" s="900"/>
      <c r="AR117" s="900"/>
      <c r="AS117" s="900"/>
      <c r="AT117" s="901"/>
      <c r="AU117" s="923"/>
      <c r="AV117" s="924"/>
      <c r="AW117" s="924"/>
      <c r="AX117" s="924"/>
      <c r="AY117" s="924"/>
      <c r="AZ117" s="797" t="s">
        <v>434</v>
      </c>
      <c r="BA117" s="732"/>
      <c r="BB117" s="732"/>
      <c r="BC117" s="732"/>
      <c r="BD117" s="732"/>
      <c r="BE117" s="732"/>
      <c r="BF117" s="732"/>
      <c r="BG117" s="732"/>
      <c r="BH117" s="732"/>
      <c r="BI117" s="732"/>
      <c r="BJ117" s="732"/>
      <c r="BK117" s="732"/>
      <c r="BL117" s="732"/>
      <c r="BM117" s="732"/>
      <c r="BN117" s="732"/>
      <c r="BO117" s="732"/>
      <c r="BP117" s="733"/>
      <c r="BQ117" s="798" t="s">
        <v>413</v>
      </c>
      <c r="BR117" s="799"/>
      <c r="BS117" s="799"/>
      <c r="BT117" s="799"/>
      <c r="BU117" s="799"/>
      <c r="BV117" s="799" t="s">
        <v>356</v>
      </c>
      <c r="BW117" s="799"/>
      <c r="BX117" s="799"/>
      <c r="BY117" s="799"/>
      <c r="BZ117" s="799"/>
      <c r="CA117" s="799" t="s">
        <v>356</v>
      </c>
      <c r="CB117" s="799"/>
      <c r="CC117" s="799"/>
      <c r="CD117" s="799"/>
      <c r="CE117" s="799"/>
      <c r="CF117" s="863" t="s">
        <v>413</v>
      </c>
      <c r="CG117" s="864"/>
      <c r="CH117" s="864"/>
      <c r="CI117" s="864"/>
      <c r="CJ117" s="864"/>
      <c r="CK117" s="918"/>
      <c r="CL117" s="803"/>
      <c r="CM117" s="806" t="s">
        <v>435</v>
      </c>
      <c r="CN117" s="807"/>
      <c r="CO117" s="807"/>
      <c r="CP117" s="807"/>
      <c r="CQ117" s="807"/>
      <c r="CR117" s="807"/>
      <c r="CS117" s="807"/>
      <c r="CT117" s="807"/>
      <c r="CU117" s="807"/>
      <c r="CV117" s="807"/>
      <c r="CW117" s="807"/>
      <c r="CX117" s="807"/>
      <c r="CY117" s="807"/>
      <c r="CZ117" s="807"/>
      <c r="DA117" s="807"/>
      <c r="DB117" s="807"/>
      <c r="DC117" s="807"/>
      <c r="DD117" s="807"/>
      <c r="DE117" s="807"/>
      <c r="DF117" s="808"/>
      <c r="DG117" s="798" t="s">
        <v>413</v>
      </c>
      <c r="DH117" s="799"/>
      <c r="DI117" s="799"/>
      <c r="DJ117" s="799"/>
      <c r="DK117" s="799"/>
      <c r="DL117" s="799" t="s">
        <v>413</v>
      </c>
      <c r="DM117" s="799"/>
      <c r="DN117" s="799"/>
      <c r="DO117" s="799"/>
      <c r="DP117" s="799"/>
      <c r="DQ117" s="799" t="s">
        <v>356</v>
      </c>
      <c r="DR117" s="799"/>
      <c r="DS117" s="799"/>
      <c r="DT117" s="799"/>
      <c r="DU117" s="799"/>
      <c r="DV117" s="776" t="s">
        <v>413</v>
      </c>
      <c r="DW117" s="776"/>
      <c r="DX117" s="776"/>
      <c r="DY117" s="776"/>
      <c r="DZ117" s="777"/>
    </row>
    <row r="118" spans="1:130" s="234" customFormat="1" ht="26.25" customHeight="1" x14ac:dyDescent="0.2">
      <c r="A118" s="888" t="s">
        <v>407</v>
      </c>
      <c r="B118" s="889"/>
      <c r="C118" s="889"/>
      <c r="D118" s="889"/>
      <c r="E118" s="889"/>
      <c r="F118" s="889"/>
      <c r="G118" s="889"/>
      <c r="H118" s="889"/>
      <c r="I118" s="889"/>
      <c r="J118" s="889"/>
      <c r="K118" s="889"/>
      <c r="L118" s="889"/>
      <c r="M118" s="889"/>
      <c r="N118" s="889"/>
      <c r="O118" s="889"/>
      <c r="P118" s="889"/>
      <c r="Q118" s="889"/>
      <c r="R118" s="889"/>
      <c r="S118" s="889"/>
      <c r="T118" s="889"/>
      <c r="U118" s="889"/>
      <c r="V118" s="889"/>
      <c r="W118" s="889"/>
      <c r="X118" s="889"/>
      <c r="Y118" s="889"/>
      <c r="Z118" s="890"/>
      <c r="AA118" s="891" t="s">
        <v>405</v>
      </c>
      <c r="AB118" s="889"/>
      <c r="AC118" s="889"/>
      <c r="AD118" s="889"/>
      <c r="AE118" s="890"/>
      <c r="AF118" s="891" t="s">
        <v>294</v>
      </c>
      <c r="AG118" s="889"/>
      <c r="AH118" s="889"/>
      <c r="AI118" s="889"/>
      <c r="AJ118" s="890"/>
      <c r="AK118" s="891" t="s">
        <v>293</v>
      </c>
      <c r="AL118" s="889"/>
      <c r="AM118" s="889"/>
      <c r="AN118" s="889"/>
      <c r="AO118" s="890"/>
      <c r="AP118" s="892" t="s">
        <v>406</v>
      </c>
      <c r="AQ118" s="893"/>
      <c r="AR118" s="893"/>
      <c r="AS118" s="893"/>
      <c r="AT118" s="894"/>
      <c r="AU118" s="923"/>
      <c r="AV118" s="924"/>
      <c r="AW118" s="924"/>
      <c r="AX118" s="924"/>
      <c r="AY118" s="924"/>
      <c r="AZ118" s="867" t="s">
        <v>436</v>
      </c>
      <c r="BA118" s="868"/>
      <c r="BB118" s="868"/>
      <c r="BC118" s="868"/>
      <c r="BD118" s="868"/>
      <c r="BE118" s="868"/>
      <c r="BF118" s="868"/>
      <c r="BG118" s="868"/>
      <c r="BH118" s="868"/>
      <c r="BI118" s="868"/>
      <c r="BJ118" s="868"/>
      <c r="BK118" s="868"/>
      <c r="BL118" s="868"/>
      <c r="BM118" s="868"/>
      <c r="BN118" s="868"/>
      <c r="BO118" s="868"/>
      <c r="BP118" s="869"/>
      <c r="BQ118" s="850" t="s">
        <v>413</v>
      </c>
      <c r="BR118" s="830"/>
      <c r="BS118" s="830"/>
      <c r="BT118" s="830"/>
      <c r="BU118" s="830"/>
      <c r="BV118" s="830" t="s">
        <v>356</v>
      </c>
      <c r="BW118" s="830"/>
      <c r="BX118" s="830"/>
      <c r="BY118" s="830"/>
      <c r="BZ118" s="830"/>
      <c r="CA118" s="830" t="s">
        <v>413</v>
      </c>
      <c r="CB118" s="830"/>
      <c r="CC118" s="830"/>
      <c r="CD118" s="830"/>
      <c r="CE118" s="830"/>
      <c r="CF118" s="863" t="s">
        <v>413</v>
      </c>
      <c r="CG118" s="864"/>
      <c r="CH118" s="864"/>
      <c r="CI118" s="864"/>
      <c r="CJ118" s="864"/>
      <c r="CK118" s="918"/>
      <c r="CL118" s="803"/>
      <c r="CM118" s="806" t="s">
        <v>437</v>
      </c>
      <c r="CN118" s="807"/>
      <c r="CO118" s="807"/>
      <c r="CP118" s="807"/>
      <c r="CQ118" s="807"/>
      <c r="CR118" s="807"/>
      <c r="CS118" s="807"/>
      <c r="CT118" s="807"/>
      <c r="CU118" s="807"/>
      <c r="CV118" s="807"/>
      <c r="CW118" s="807"/>
      <c r="CX118" s="807"/>
      <c r="CY118" s="807"/>
      <c r="CZ118" s="807"/>
      <c r="DA118" s="807"/>
      <c r="DB118" s="807"/>
      <c r="DC118" s="807"/>
      <c r="DD118" s="807"/>
      <c r="DE118" s="807"/>
      <c r="DF118" s="808"/>
      <c r="DG118" s="798" t="s">
        <v>413</v>
      </c>
      <c r="DH118" s="799"/>
      <c r="DI118" s="799"/>
      <c r="DJ118" s="799"/>
      <c r="DK118" s="799"/>
      <c r="DL118" s="799" t="s">
        <v>356</v>
      </c>
      <c r="DM118" s="799"/>
      <c r="DN118" s="799"/>
      <c r="DO118" s="799"/>
      <c r="DP118" s="799"/>
      <c r="DQ118" s="799" t="s">
        <v>413</v>
      </c>
      <c r="DR118" s="799"/>
      <c r="DS118" s="799"/>
      <c r="DT118" s="799"/>
      <c r="DU118" s="799"/>
      <c r="DV118" s="776" t="s">
        <v>356</v>
      </c>
      <c r="DW118" s="776"/>
      <c r="DX118" s="776"/>
      <c r="DY118" s="776"/>
      <c r="DZ118" s="777"/>
    </row>
    <row r="119" spans="1:130" s="234" customFormat="1" ht="26.25" customHeight="1" x14ac:dyDescent="0.2">
      <c r="A119" s="800" t="s">
        <v>410</v>
      </c>
      <c r="B119" s="801"/>
      <c r="C119" s="878" t="s">
        <v>411</v>
      </c>
      <c r="D119" s="879"/>
      <c r="E119" s="879"/>
      <c r="F119" s="879"/>
      <c r="G119" s="879"/>
      <c r="H119" s="879"/>
      <c r="I119" s="879"/>
      <c r="J119" s="879"/>
      <c r="K119" s="879"/>
      <c r="L119" s="879"/>
      <c r="M119" s="879"/>
      <c r="N119" s="879"/>
      <c r="O119" s="879"/>
      <c r="P119" s="879"/>
      <c r="Q119" s="879"/>
      <c r="R119" s="879"/>
      <c r="S119" s="879"/>
      <c r="T119" s="879"/>
      <c r="U119" s="879"/>
      <c r="V119" s="879"/>
      <c r="W119" s="879"/>
      <c r="X119" s="879"/>
      <c r="Y119" s="879"/>
      <c r="Z119" s="880"/>
      <c r="AA119" s="881" t="s">
        <v>413</v>
      </c>
      <c r="AB119" s="882"/>
      <c r="AC119" s="882"/>
      <c r="AD119" s="882"/>
      <c r="AE119" s="883"/>
      <c r="AF119" s="884" t="s">
        <v>356</v>
      </c>
      <c r="AG119" s="882"/>
      <c r="AH119" s="882"/>
      <c r="AI119" s="882"/>
      <c r="AJ119" s="883"/>
      <c r="AK119" s="884">
        <v>156678</v>
      </c>
      <c r="AL119" s="882"/>
      <c r="AM119" s="882"/>
      <c r="AN119" s="882"/>
      <c r="AO119" s="883"/>
      <c r="AP119" s="885">
        <v>0</v>
      </c>
      <c r="AQ119" s="886"/>
      <c r="AR119" s="886"/>
      <c r="AS119" s="886"/>
      <c r="AT119" s="887"/>
      <c r="AU119" s="925"/>
      <c r="AV119" s="926"/>
      <c r="AW119" s="926"/>
      <c r="AX119" s="926"/>
      <c r="AY119" s="926"/>
      <c r="AZ119" s="265" t="s">
        <v>155</v>
      </c>
      <c r="BA119" s="265"/>
      <c r="BB119" s="265"/>
      <c r="BC119" s="265"/>
      <c r="BD119" s="265"/>
      <c r="BE119" s="265"/>
      <c r="BF119" s="265"/>
      <c r="BG119" s="265"/>
      <c r="BH119" s="265"/>
      <c r="BI119" s="265"/>
      <c r="BJ119" s="265"/>
      <c r="BK119" s="265"/>
      <c r="BL119" s="265"/>
      <c r="BM119" s="265"/>
      <c r="BN119" s="265"/>
      <c r="BO119" s="865" t="s">
        <v>438</v>
      </c>
      <c r="BP119" s="866"/>
      <c r="BQ119" s="850">
        <v>1345371712</v>
      </c>
      <c r="BR119" s="830"/>
      <c r="BS119" s="830"/>
      <c r="BT119" s="830"/>
      <c r="BU119" s="830"/>
      <c r="BV119" s="830">
        <v>1332908006</v>
      </c>
      <c r="BW119" s="830"/>
      <c r="BX119" s="830"/>
      <c r="BY119" s="830"/>
      <c r="BZ119" s="830"/>
      <c r="CA119" s="830">
        <v>1339831361</v>
      </c>
      <c r="CB119" s="830"/>
      <c r="CC119" s="830"/>
      <c r="CD119" s="830"/>
      <c r="CE119" s="830"/>
      <c r="CF119" s="728"/>
      <c r="CG119" s="729"/>
      <c r="CH119" s="729"/>
      <c r="CI119" s="729"/>
      <c r="CJ119" s="819"/>
      <c r="CK119" s="919"/>
      <c r="CL119" s="805"/>
      <c r="CM119" s="823" t="s">
        <v>439</v>
      </c>
      <c r="CN119" s="824"/>
      <c r="CO119" s="824"/>
      <c r="CP119" s="824"/>
      <c r="CQ119" s="824"/>
      <c r="CR119" s="824"/>
      <c r="CS119" s="824"/>
      <c r="CT119" s="824"/>
      <c r="CU119" s="824"/>
      <c r="CV119" s="824"/>
      <c r="CW119" s="824"/>
      <c r="CX119" s="824"/>
      <c r="CY119" s="824"/>
      <c r="CZ119" s="824"/>
      <c r="DA119" s="824"/>
      <c r="DB119" s="824"/>
      <c r="DC119" s="824"/>
      <c r="DD119" s="824"/>
      <c r="DE119" s="824"/>
      <c r="DF119" s="825"/>
      <c r="DG119" s="798" t="s">
        <v>413</v>
      </c>
      <c r="DH119" s="799"/>
      <c r="DI119" s="799"/>
      <c r="DJ119" s="799"/>
      <c r="DK119" s="799"/>
      <c r="DL119" s="799" t="s">
        <v>413</v>
      </c>
      <c r="DM119" s="799"/>
      <c r="DN119" s="799"/>
      <c r="DO119" s="799"/>
      <c r="DP119" s="799"/>
      <c r="DQ119" s="799" t="s">
        <v>356</v>
      </c>
      <c r="DR119" s="799"/>
      <c r="DS119" s="799"/>
      <c r="DT119" s="799"/>
      <c r="DU119" s="799"/>
      <c r="DV119" s="776" t="s">
        <v>356</v>
      </c>
      <c r="DW119" s="776"/>
      <c r="DX119" s="776"/>
      <c r="DY119" s="776"/>
      <c r="DZ119" s="777"/>
    </row>
    <row r="120" spans="1:130" s="234" customFormat="1" ht="26.25" customHeight="1" x14ac:dyDescent="0.2">
      <c r="A120" s="802"/>
      <c r="B120" s="803"/>
      <c r="C120" s="806" t="s">
        <v>416</v>
      </c>
      <c r="D120" s="807"/>
      <c r="E120" s="807"/>
      <c r="F120" s="807"/>
      <c r="G120" s="807"/>
      <c r="H120" s="807"/>
      <c r="I120" s="807"/>
      <c r="J120" s="807"/>
      <c r="K120" s="807"/>
      <c r="L120" s="807"/>
      <c r="M120" s="807"/>
      <c r="N120" s="807"/>
      <c r="O120" s="807"/>
      <c r="P120" s="807"/>
      <c r="Q120" s="807"/>
      <c r="R120" s="807"/>
      <c r="S120" s="807"/>
      <c r="T120" s="807"/>
      <c r="U120" s="807"/>
      <c r="V120" s="807"/>
      <c r="W120" s="807"/>
      <c r="X120" s="807"/>
      <c r="Y120" s="807"/>
      <c r="Z120" s="808"/>
      <c r="AA120" s="761" t="s">
        <v>356</v>
      </c>
      <c r="AB120" s="762"/>
      <c r="AC120" s="762"/>
      <c r="AD120" s="762"/>
      <c r="AE120" s="763"/>
      <c r="AF120" s="764" t="s">
        <v>356</v>
      </c>
      <c r="AG120" s="762"/>
      <c r="AH120" s="762"/>
      <c r="AI120" s="762"/>
      <c r="AJ120" s="763"/>
      <c r="AK120" s="764" t="s">
        <v>356</v>
      </c>
      <c r="AL120" s="762"/>
      <c r="AM120" s="762"/>
      <c r="AN120" s="762"/>
      <c r="AO120" s="763"/>
      <c r="AP120" s="809" t="s">
        <v>413</v>
      </c>
      <c r="AQ120" s="810"/>
      <c r="AR120" s="810"/>
      <c r="AS120" s="810"/>
      <c r="AT120" s="811"/>
      <c r="AU120" s="870" t="s">
        <v>440</v>
      </c>
      <c r="AV120" s="871"/>
      <c r="AW120" s="871"/>
      <c r="AX120" s="871"/>
      <c r="AY120" s="872"/>
      <c r="AZ120" s="844" t="s">
        <v>441</v>
      </c>
      <c r="BA120" s="790"/>
      <c r="BB120" s="790"/>
      <c r="BC120" s="790"/>
      <c r="BD120" s="790"/>
      <c r="BE120" s="790"/>
      <c r="BF120" s="790"/>
      <c r="BG120" s="790"/>
      <c r="BH120" s="790"/>
      <c r="BI120" s="790"/>
      <c r="BJ120" s="790"/>
      <c r="BK120" s="790"/>
      <c r="BL120" s="790"/>
      <c r="BM120" s="790"/>
      <c r="BN120" s="790"/>
      <c r="BO120" s="790"/>
      <c r="BP120" s="791"/>
      <c r="BQ120" s="845">
        <v>138370610</v>
      </c>
      <c r="BR120" s="827"/>
      <c r="BS120" s="827"/>
      <c r="BT120" s="827"/>
      <c r="BU120" s="827"/>
      <c r="BV120" s="827">
        <v>129538001</v>
      </c>
      <c r="BW120" s="827"/>
      <c r="BX120" s="827"/>
      <c r="BY120" s="827"/>
      <c r="BZ120" s="827"/>
      <c r="CA120" s="827">
        <v>133704041</v>
      </c>
      <c r="CB120" s="827"/>
      <c r="CC120" s="827"/>
      <c r="CD120" s="827"/>
      <c r="CE120" s="827"/>
      <c r="CF120" s="854">
        <v>35.4</v>
      </c>
      <c r="CG120" s="855"/>
      <c r="CH120" s="855"/>
      <c r="CI120" s="855"/>
      <c r="CJ120" s="855"/>
      <c r="CK120" s="856" t="s">
        <v>442</v>
      </c>
      <c r="CL120" s="836"/>
      <c r="CM120" s="836"/>
      <c r="CN120" s="836"/>
      <c r="CO120" s="837"/>
      <c r="CP120" s="860" t="s">
        <v>443</v>
      </c>
      <c r="CQ120" s="861"/>
      <c r="CR120" s="861"/>
      <c r="CS120" s="861"/>
      <c r="CT120" s="861"/>
      <c r="CU120" s="861"/>
      <c r="CV120" s="861"/>
      <c r="CW120" s="861"/>
      <c r="CX120" s="861"/>
      <c r="CY120" s="861"/>
      <c r="CZ120" s="861"/>
      <c r="DA120" s="861"/>
      <c r="DB120" s="861"/>
      <c r="DC120" s="861"/>
      <c r="DD120" s="861"/>
      <c r="DE120" s="861"/>
      <c r="DF120" s="862"/>
      <c r="DG120" s="845">
        <v>3720424</v>
      </c>
      <c r="DH120" s="827"/>
      <c r="DI120" s="827"/>
      <c r="DJ120" s="827"/>
      <c r="DK120" s="827"/>
      <c r="DL120" s="827">
        <v>3332873</v>
      </c>
      <c r="DM120" s="827"/>
      <c r="DN120" s="827"/>
      <c r="DO120" s="827"/>
      <c r="DP120" s="827"/>
      <c r="DQ120" s="827">
        <v>3171006</v>
      </c>
      <c r="DR120" s="827"/>
      <c r="DS120" s="827"/>
      <c r="DT120" s="827"/>
      <c r="DU120" s="827"/>
      <c r="DV120" s="828">
        <v>0.8</v>
      </c>
      <c r="DW120" s="828"/>
      <c r="DX120" s="828"/>
      <c r="DY120" s="828"/>
      <c r="DZ120" s="829"/>
    </row>
    <row r="121" spans="1:130" s="234" customFormat="1" ht="26.25" customHeight="1" x14ac:dyDescent="0.2">
      <c r="A121" s="802"/>
      <c r="B121" s="803"/>
      <c r="C121" s="851" t="s">
        <v>444</v>
      </c>
      <c r="D121" s="852"/>
      <c r="E121" s="852"/>
      <c r="F121" s="852"/>
      <c r="G121" s="852"/>
      <c r="H121" s="852"/>
      <c r="I121" s="852"/>
      <c r="J121" s="852"/>
      <c r="K121" s="852"/>
      <c r="L121" s="852"/>
      <c r="M121" s="852"/>
      <c r="N121" s="852"/>
      <c r="O121" s="852"/>
      <c r="P121" s="852"/>
      <c r="Q121" s="852"/>
      <c r="R121" s="852"/>
      <c r="S121" s="852"/>
      <c r="T121" s="852"/>
      <c r="U121" s="852"/>
      <c r="V121" s="852"/>
      <c r="W121" s="852"/>
      <c r="X121" s="852"/>
      <c r="Y121" s="852"/>
      <c r="Z121" s="853"/>
      <c r="AA121" s="761">
        <v>57381</v>
      </c>
      <c r="AB121" s="762"/>
      <c r="AC121" s="762"/>
      <c r="AD121" s="762"/>
      <c r="AE121" s="763"/>
      <c r="AF121" s="764">
        <v>56700</v>
      </c>
      <c r="AG121" s="762"/>
      <c r="AH121" s="762"/>
      <c r="AI121" s="762"/>
      <c r="AJ121" s="763"/>
      <c r="AK121" s="764" t="s">
        <v>413</v>
      </c>
      <c r="AL121" s="762"/>
      <c r="AM121" s="762"/>
      <c r="AN121" s="762"/>
      <c r="AO121" s="763"/>
      <c r="AP121" s="809" t="s">
        <v>356</v>
      </c>
      <c r="AQ121" s="810"/>
      <c r="AR121" s="810"/>
      <c r="AS121" s="810"/>
      <c r="AT121" s="811"/>
      <c r="AU121" s="873"/>
      <c r="AV121" s="874"/>
      <c r="AW121" s="874"/>
      <c r="AX121" s="874"/>
      <c r="AY121" s="875"/>
      <c r="AZ121" s="797" t="s">
        <v>445</v>
      </c>
      <c r="BA121" s="732"/>
      <c r="BB121" s="732"/>
      <c r="BC121" s="732"/>
      <c r="BD121" s="732"/>
      <c r="BE121" s="732"/>
      <c r="BF121" s="732"/>
      <c r="BG121" s="732"/>
      <c r="BH121" s="732"/>
      <c r="BI121" s="732"/>
      <c r="BJ121" s="732"/>
      <c r="BK121" s="732"/>
      <c r="BL121" s="732"/>
      <c r="BM121" s="732"/>
      <c r="BN121" s="732"/>
      <c r="BO121" s="732"/>
      <c r="BP121" s="733"/>
      <c r="BQ121" s="798">
        <v>15553047</v>
      </c>
      <c r="BR121" s="799"/>
      <c r="BS121" s="799"/>
      <c r="BT121" s="799"/>
      <c r="BU121" s="799"/>
      <c r="BV121" s="799">
        <v>14454115</v>
      </c>
      <c r="BW121" s="799"/>
      <c r="BX121" s="799"/>
      <c r="BY121" s="799"/>
      <c r="BZ121" s="799"/>
      <c r="CA121" s="799">
        <v>13619332</v>
      </c>
      <c r="CB121" s="799"/>
      <c r="CC121" s="799"/>
      <c r="CD121" s="799"/>
      <c r="CE121" s="799"/>
      <c r="CF121" s="863">
        <v>3.6</v>
      </c>
      <c r="CG121" s="864"/>
      <c r="CH121" s="864"/>
      <c r="CI121" s="864"/>
      <c r="CJ121" s="864"/>
      <c r="CK121" s="857"/>
      <c r="CL121" s="839"/>
      <c r="CM121" s="839"/>
      <c r="CN121" s="839"/>
      <c r="CO121" s="840"/>
      <c r="CP121" s="820" t="s">
        <v>379</v>
      </c>
      <c r="CQ121" s="821"/>
      <c r="CR121" s="821"/>
      <c r="CS121" s="821"/>
      <c r="CT121" s="821"/>
      <c r="CU121" s="821"/>
      <c r="CV121" s="821"/>
      <c r="CW121" s="821"/>
      <c r="CX121" s="821"/>
      <c r="CY121" s="821"/>
      <c r="CZ121" s="821"/>
      <c r="DA121" s="821"/>
      <c r="DB121" s="821"/>
      <c r="DC121" s="821"/>
      <c r="DD121" s="821"/>
      <c r="DE121" s="821"/>
      <c r="DF121" s="822"/>
      <c r="DG121" s="798">
        <v>4578139</v>
      </c>
      <c r="DH121" s="799"/>
      <c r="DI121" s="799"/>
      <c r="DJ121" s="799"/>
      <c r="DK121" s="799"/>
      <c r="DL121" s="799">
        <v>4614383</v>
      </c>
      <c r="DM121" s="799"/>
      <c r="DN121" s="799"/>
      <c r="DO121" s="799"/>
      <c r="DP121" s="799"/>
      <c r="DQ121" s="799">
        <v>393989</v>
      </c>
      <c r="DR121" s="799"/>
      <c r="DS121" s="799"/>
      <c r="DT121" s="799"/>
      <c r="DU121" s="799"/>
      <c r="DV121" s="776">
        <v>0.1</v>
      </c>
      <c r="DW121" s="776"/>
      <c r="DX121" s="776"/>
      <c r="DY121" s="776"/>
      <c r="DZ121" s="777"/>
    </row>
    <row r="122" spans="1:130" s="234" customFormat="1" ht="26.25" customHeight="1" x14ac:dyDescent="0.2">
      <c r="A122" s="802"/>
      <c r="B122" s="803"/>
      <c r="C122" s="806" t="s">
        <v>426</v>
      </c>
      <c r="D122" s="807"/>
      <c r="E122" s="807"/>
      <c r="F122" s="807"/>
      <c r="G122" s="807"/>
      <c r="H122" s="807"/>
      <c r="I122" s="807"/>
      <c r="J122" s="807"/>
      <c r="K122" s="807"/>
      <c r="L122" s="807"/>
      <c r="M122" s="807"/>
      <c r="N122" s="807"/>
      <c r="O122" s="807"/>
      <c r="P122" s="807"/>
      <c r="Q122" s="807"/>
      <c r="R122" s="807"/>
      <c r="S122" s="807"/>
      <c r="T122" s="807"/>
      <c r="U122" s="807"/>
      <c r="V122" s="807"/>
      <c r="W122" s="807"/>
      <c r="X122" s="807"/>
      <c r="Y122" s="807"/>
      <c r="Z122" s="808"/>
      <c r="AA122" s="761">
        <v>701094</v>
      </c>
      <c r="AB122" s="762"/>
      <c r="AC122" s="762"/>
      <c r="AD122" s="762"/>
      <c r="AE122" s="763"/>
      <c r="AF122" s="764">
        <v>648152</v>
      </c>
      <c r="AG122" s="762"/>
      <c r="AH122" s="762"/>
      <c r="AI122" s="762"/>
      <c r="AJ122" s="763"/>
      <c r="AK122" s="764">
        <v>583547</v>
      </c>
      <c r="AL122" s="762"/>
      <c r="AM122" s="762"/>
      <c r="AN122" s="762"/>
      <c r="AO122" s="763"/>
      <c r="AP122" s="809">
        <v>0.2</v>
      </c>
      <c r="AQ122" s="810"/>
      <c r="AR122" s="810"/>
      <c r="AS122" s="810"/>
      <c r="AT122" s="811"/>
      <c r="AU122" s="873"/>
      <c r="AV122" s="874"/>
      <c r="AW122" s="874"/>
      <c r="AX122" s="874"/>
      <c r="AY122" s="875"/>
      <c r="AZ122" s="867" t="s">
        <v>446</v>
      </c>
      <c r="BA122" s="868"/>
      <c r="BB122" s="868"/>
      <c r="BC122" s="868"/>
      <c r="BD122" s="868"/>
      <c r="BE122" s="868"/>
      <c r="BF122" s="868"/>
      <c r="BG122" s="868"/>
      <c r="BH122" s="868"/>
      <c r="BI122" s="868"/>
      <c r="BJ122" s="868"/>
      <c r="BK122" s="868"/>
      <c r="BL122" s="868"/>
      <c r="BM122" s="868"/>
      <c r="BN122" s="868"/>
      <c r="BO122" s="868"/>
      <c r="BP122" s="869"/>
      <c r="BQ122" s="850">
        <v>810660549</v>
      </c>
      <c r="BR122" s="830"/>
      <c r="BS122" s="830"/>
      <c r="BT122" s="830"/>
      <c r="BU122" s="830"/>
      <c r="BV122" s="830">
        <v>816027824</v>
      </c>
      <c r="BW122" s="830"/>
      <c r="BX122" s="830"/>
      <c r="BY122" s="830"/>
      <c r="BZ122" s="830"/>
      <c r="CA122" s="830">
        <v>816773971</v>
      </c>
      <c r="CB122" s="830"/>
      <c r="CC122" s="830"/>
      <c r="CD122" s="830"/>
      <c r="CE122" s="830"/>
      <c r="CF122" s="831">
        <v>216.5</v>
      </c>
      <c r="CG122" s="832"/>
      <c r="CH122" s="832"/>
      <c r="CI122" s="832"/>
      <c r="CJ122" s="832"/>
      <c r="CK122" s="857"/>
      <c r="CL122" s="839"/>
      <c r="CM122" s="839"/>
      <c r="CN122" s="839"/>
      <c r="CO122" s="840"/>
      <c r="CP122" s="820" t="s">
        <v>447</v>
      </c>
      <c r="CQ122" s="821"/>
      <c r="CR122" s="821"/>
      <c r="CS122" s="821"/>
      <c r="CT122" s="821"/>
      <c r="CU122" s="821"/>
      <c r="CV122" s="821"/>
      <c r="CW122" s="821"/>
      <c r="CX122" s="821"/>
      <c r="CY122" s="821"/>
      <c r="CZ122" s="821"/>
      <c r="DA122" s="821"/>
      <c r="DB122" s="821"/>
      <c r="DC122" s="821"/>
      <c r="DD122" s="821"/>
      <c r="DE122" s="821"/>
      <c r="DF122" s="822"/>
      <c r="DG122" s="798">
        <v>32875</v>
      </c>
      <c r="DH122" s="799"/>
      <c r="DI122" s="799"/>
      <c r="DJ122" s="799"/>
      <c r="DK122" s="799"/>
      <c r="DL122" s="799">
        <v>31541</v>
      </c>
      <c r="DM122" s="799"/>
      <c r="DN122" s="799"/>
      <c r="DO122" s="799"/>
      <c r="DP122" s="799"/>
      <c r="DQ122" s="799">
        <v>29477</v>
      </c>
      <c r="DR122" s="799"/>
      <c r="DS122" s="799"/>
      <c r="DT122" s="799"/>
      <c r="DU122" s="799"/>
      <c r="DV122" s="776">
        <v>0</v>
      </c>
      <c r="DW122" s="776"/>
      <c r="DX122" s="776"/>
      <c r="DY122" s="776"/>
      <c r="DZ122" s="777"/>
    </row>
    <row r="123" spans="1:130" s="234" customFormat="1" ht="26.25" customHeight="1" x14ac:dyDescent="0.2">
      <c r="A123" s="802"/>
      <c r="B123" s="803"/>
      <c r="C123" s="806" t="s">
        <v>432</v>
      </c>
      <c r="D123" s="807"/>
      <c r="E123" s="807"/>
      <c r="F123" s="807"/>
      <c r="G123" s="807"/>
      <c r="H123" s="807"/>
      <c r="I123" s="807"/>
      <c r="J123" s="807"/>
      <c r="K123" s="807"/>
      <c r="L123" s="807"/>
      <c r="M123" s="807"/>
      <c r="N123" s="807"/>
      <c r="O123" s="807"/>
      <c r="P123" s="807"/>
      <c r="Q123" s="807"/>
      <c r="R123" s="807"/>
      <c r="S123" s="807"/>
      <c r="T123" s="807"/>
      <c r="U123" s="807"/>
      <c r="V123" s="807"/>
      <c r="W123" s="807"/>
      <c r="X123" s="807"/>
      <c r="Y123" s="807"/>
      <c r="Z123" s="808"/>
      <c r="AA123" s="761" t="s">
        <v>356</v>
      </c>
      <c r="AB123" s="762"/>
      <c r="AC123" s="762"/>
      <c r="AD123" s="762"/>
      <c r="AE123" s="763"/>
      <c r="AF123" s="764" t="s">
        <v>356</v>
      </c>
      <c r="AG123" s="762"/>
      <c r="AH123" s="762"/>
      <c r="AI123" s="762"/>
      <c r="AJ123" s="763"/>
      <c r="AK123" s="764" t="s">
        <v>356</v>
      </c>
      <c r="AL123" s="762"/>
      <c r="AM123" s="762"/>
      <c r="AN123" s="762"/>
      <c r="AO123" s="763"/>
      <c r="AP123" s="809" t="s">
        <v>356</v>
      </c>
      <c r="AQ123" s="810"/>
      <c r="AR123" s="810"/>
      <c r="AS123" s="810"/>
      <c r="AT123" s="811"/>
      <c r="AU123" s="876"/>
      <c r="AV123" s="877"/>
      <c r="AW123" s="877"/>
      <c r="AX123" s="877"/>
      <c r="AY123" s="877"/>
      <c r="AZ123" s="265" t="s">
        <v>155</v>
      </c>
      <c r="BA123" s="265"/>
      <c r="BB123" s="265"/>
      <c r="BC123" s="265"/>
      <c r="BD123" s="265"/>
      <c r="BE123" s="265"/>
      <c r="BF123" s="265"/>
      <c r="BG123" s="265"/>
      <c r="BH123" s="265"/>
      <c r="BI123" s="265"/>
      <c r="BJ123" s="265"/>
      <c r="BK123" s="265"/>
      <c r="BL123" s="265"/>
      <c r="BM123" s="265"/>
      <c r="BN123" s="265"/>
      <c r="BO123" s="865" t="s">
        <v>448</v>
      </c>
      <c r="BP123" s="866"/>
      <c r="BQ123" s="817">
        <v>964584206</v>
      </c>
      <c r="BR123" s="818"/>
      <c r="BS123" s="818"/>
      <c r="BT123" s="818"/>
      <c r="BU123" s="818"/>
      <c r="BV123" s="818">
        <v>960019940</v>
      </c>
      <c r="BW123" s="818"/>
      <c r="BX123" s="818"/>
      <c r="BY123" s="818"/>
      <c r="BZ123" s="818"/>
      <c r="CA123" s="818">
        <v>964097344</v>
      </c>
      <c r="CB123" s="818"/>
      <c r="CC123" s="818"/>
      <c r="CD123" s="818"/>
      <c r="CE123" s="818"/>
      <c r="CF123" s="728"/>
      <c r="CG123" s="729"/>
      <c r="CH123" s="729"/>
      <c r="CI123" s="729"/>
      <c r="CJ123" s="819"/>
      <c r="CK123" s="857"/>
      <c r="CL123" s="839"/>
      <c r="CM123" s="839"/>
      <c r="CN123" s="839"/>
      <c r="CO123" s="840"/>
      <c r="CP123" s="820" t="s">
        <v>383</v>
      </c>
      <c r="CQ123" s="821"/>
      <c r="CR123" s="821"/>
      <c r="CS123" s="821"/>
      <c r="CT123" s="821"/>
      <c r="CU123" s="821"/>
      <c r="CV123" s="821"/>
      <c r="CW123" s="821"/>
      <c r="CX123" s="821"/>
      <c r="CY123" s="821"/>
      <c r="CZ123" s="821"/>
      <c r="DA123" s="821"/>
      <c r="DB123" s="821"/>
      <c r="DC123" s="821"/>
      <c r="DD123" s="821"/>
      <c r="DE123" s="821"/>
      <c r="DF123" s="822"/>
      <c r="DG123" s="798">
        <v>53754</v>
      </c>
      <c r="DH123" s="799"/>
      <c r="DI123" s="799"/>
      <c r="DJ123" s="799"/>
      <c r="DK123" s="799"/>
      <c r="DL123" s="799">
        <v>34016</v>
      </c>
      <c r="DM123" s="799"/>
      <c r="DN123" s="799"/>
      <c r="DO123" s="799"/>
      <c r="DP123" s="799"/>
      <c r="DQ123" s="799">
        <v>19600</v>
      </c>
      <c r="DR123" s="799"/>
      <c r="DS123" s="799"/>
      <c r="DT123" s="799"/>
      <c r="DU123" s="799"/>
      <c r="DV123" s="776">
        <v>0</v>
      </c>
      <c r="DW123" s="776"/>
      <c r="DX123" s="776"/>
      <c r="DY123" s="776"/>
      <c r="DZ123" s="777"/>
    </row>
    <row r="124" spans="1:130" s="234" customFormat="1" ht="26.25" customHeight="1" thickBot="1" x14ac:dyDescent="0.25">
      <c r="A124" s="802"/>
      <c r="B124" s="803"/>
      <c r="C124" s="806" t="s">
        <v>435</v>
      </c>
      <c r="D124" s="807"/>
      <c r="E124" s="807"/>
      <c r="F124" s="807"/>
      <c r="G124" s="807"/>
      <c r="H124" s="807"/>
      <c r="I124" s="807"/>
      <c r="J124" s="807"/>
      <c r="K124" s="807"/>
      <c r="L124" s="807"/>
      <c r="M124" s="807"/>
      <c r="N124" s="807"/>
      <c r="O124" s="807"/>
      <c r="P124" s="807"/>
      <c r="Q124" s="807"/>
      <c r="R124" s="807"/>
      <c r="S124" s="807"/>
      <c r="T124" s="807"/>
      <c r="U124" s="807"/>
      <c r="V124" s="807"/>
      <c r="W124" s="807"/>
      <c r="X124" s="807"/>
      <c r="Y124" s="807"/>
      <c r="Z124" s="808"/>
      <c r="AA124" s="761" t="s">
        <v>120</v>
      </c>
      <c r="AB124" s="762"/>
      <c r="AC124" s="762"/>
      <c r="AD124" s="762"/>
      <c r="AE124" s="763"/>
      <c r="AF124" s="764" t="s">
        <v>120</v>
      </c>
      <c r="AG124" s="762"/>
      <c r="AH124" s="762"/>
      <c r="AI124" s="762"/>
      <c r="AJ124" s="763"/>
      <c r="AK124" s="764" t="s">
        <v>120</v>
      </c>
      <c r="AL124" s="762"/>
      <c r="AM124" s="762"/>
      <c r="AN124" s="762"/>
      <c r="AO124" s="763"/>
      <c r="AP124" s="809" t="s">
        <v>356</v>
      </c>
      <c r="AQ124" s="810"/>
      <c r="AR124" s="810"/>
      <c r="AS124" s="810"/>
      <c r="AT124" s="811"/>
      <c r="AU124" s="812" t="s">
        <v>449</v>
      </c>
      <c r="AV124" s="813"/>
      <c r="AW124" s="813"/>
      <c r="AX124" s="813"/>
      <c r="AY124" s="813"/>
      <c r="AZ124" s="813"/>
      <c r="BA124" s="813"/>
      <c r="BB124" s="813"/>
      <c r="BC124" s="813"/>
      <c r="BD124" s="813"/>
      <c r="BE124" s="813"/>
      <c r="BF124" s="813"/>
      <c r="BG124" s="813"/>
      <c r="BH124" s="813"/>
      <c r="BI124" s="813"/>
      <c r="BJ124" s="813"/>
      <c r="BK124" s="813"/>
      <c r="BL124" s="813"/>
      <c r="BM124" s="813"/>
      <c r="BN124" s="813"/>
      <c r="BO124" s="813"/>
      <c r="BP124" s="814"/>
      <c r="BQ124" s="815">
        <v>100.5</v>
      </c>
      <c r="BR124" s="816"/>
      <c r="BS124" s="816"/>
      <c r="BT124" s="816"/>
      <c r="BU124" s="816"/>
      <c r="BV124" s="816">
        <v>98.4</v>
      </c>
      <c r="BW124" s="816"/>
      <c r="BX124" s="816"/>
      <c r="BY124" s="816"/>
      <c r="BZ124" s="816"/>
      <c r="CA124" s="816">
        <v>99.6</v>
      </c>
      <c r="CB124" s="816"/>
      <c r="CC124" s="816"/>
      <c r="CD124" s="816"/>
      <c r="CE124" s="816"/>
      <c r="CF124" s="706"/>
      <c r="CG124" s="707"/>
      <c r="CH124" s="707"/>
      <c r="CI124" s="707"/>
      <c r="CJ124" s="846"/>
      <c r="CK124" s="858"/>
      <c r="CL124" s="858"/>
      <c r="CM124" s="858"/>
      <c r="CN124" s="858"/>
      <c r="CO124" s="859"/>
      <c r="CP124" s="847" t="s">
        <v>450</v>
      </c>
      <c r="CQ124" s="848"/>
      <c r="CR124" s="848"/>
      <c r="CS124" s="848"/>
      <c r="CT124" s="848"/>
      <c r="CU124" s="848"/>
      <c r="CV124" s="848"/>
      <c r="CW124" s="848"/>
      <c r="CX124" s="848"/>
      <c r="CY124" s="848"/>
      <c r="CZ124" s="848"/>
      <c r="DA124" s="848"/>
      <c r="DB124" s="848"/>
      <c r="DC124" s="848"/>
      <c r="DD124" s="848"/>
      <c r="DE124" s="848"/>
      <c r="DF124" s="849"/>
      <c r="DG124" s="850">
        <v>21170</v>
      </c>
      <c r="DH124" s="830"/>
      <c r="DI124" s="830"/>
      <c r="DJ124" s="830"/>
      <c r="DK124" s="830"/>
      <c r="DL124" s="830">
        <v>14517</v>
      </c>
      <c r="DM124" s="830"/>
      <c r="DN124" s="830"/>
      <c r="DO124" s="830"/>
      <c r="DP124" s="830"/>
      <c r="DQ124" s="830">
        <v>20278</v>
      </c>
      <c r="DR124" s="830"/>
      <c r="DS124" s="830"/>
      <c r="DT124" s="830"/>
      <c r="DU124" s="830"/>
      <c r="DV124" s="833">
        <v>0</v>
      </c>
      <c r="DW124" s="833"/>
      <c r="DX124" s="833"/>
      <c r="DY124" s="833"/>
      <c r="DZ124" s="834"/>
    </row>
    <row r="125" spans="1:130" s="234" customFormat="1" ht="26.25" customHeight="1" x14ac:dyDescent="0.2">
      <c r="A125" s="802"/>
      <c r="B125" s="803"/>
      <c r="C125" s="806" t="s">
        <v>437</v>
      </c>
      <c r="D125" s="807"/>
      <c r="E125" s="807"/>
      <c r="F125" s="807"/>
      <c r="G125" s="807"/>
      <c r="H125" s="807"/>
      <c r="I125" s="807"/>
      <c r="J125" s="807"/>
      <c r="K125" s="807"/>
      <c r="L125" s="807"/>
      <c r="M125" s="807"/>
      <c r="N125" s="807"/>
      <c r="O125" s="807"/>
      <c r="P125" s="807"/>
      <c r="Q125" s="807"/>
      <c r="R125" s="807"/>
      <c r="S125" s="807"/>
      <c r="T125" s="807"/>
      <c r="U125" s="807"/>
      <c r="V125" s="807"/>
      <c r="W125" s="807"/>
      <c r="X125" s="807"/>
      <c r="Y125" s="807"/>
      <c r="Z125" s="808"/>
      <c r="AA125" s="761" t="s">
        <v>120</v>
      </c>
      <c r="AB125" s="762"/>
      <c r="AC125" s="762"/>
      <c r="AD125" s="762"/>
      <c r="AE125" s="763"/>
      <c r="AF125" s="764" t="s">
        <v>120</v>
      </c>
      <c r="AG125" s="762"/>
      <c r="AH125" s="762"/>
      <c r="AI125" s="762"/>
      <c r="AJ125" s="763"/>
      <c r="AK125" s="764" t="s">
        <v>356</v>
      </c>
      <c r="AL125" s="762"/>
      <c r="AM125" s="762"/>
      <c r="AN125" s="762"/>
      <c r="AO125" s="763"/>
      <c r="AP125" s="809" t="s">
        <v>120</v>
      </c>
      <c r="AQ125" s="810"/>
      <c r="AR125" s="810"/>
      <c r="AS125" s="810"/>
      <c r="AT125" s="811"/>
      <c r="AU125" s="266"/>
      <c r="AV125" s="267"/>
      <c r="AW125" s="267"/>
      <c r="AX125" s="267"/>
      <c r="AY125" s="267"/>
      <c r="AZ125" s="267"/>
      <c r="BA125" s="267"/>
      <c r="BB125" s="267"/>
      <c r="BC125" s="267"/>
      <c r="BD125" s="267"/>
      <c r="BE125" s="267"/>
      <c r="BF125" s="267"/>
      <c r="BG125" s="267"/>
      <c r="BH125" s="267"/>
      <c r="BI125" s="267"/>
      <c r="BJ125" s="267"/>
      <c r="BK125" s="267"/>
      <c r="BL125" s="267"/>
      <c r="BM125" s="267"/>
      <c r="BN125" s="267"/>
      <c r="BO125" s="267"/>
      <c r="BP125" s="267"/>
      <c r="BQ125" s="268"/>
      <c r="BR125" s="268"/>
      <c r="BS125" s="268"/>
      <c r="BT125" s="268"/>
      <c r="BU125" s="268"/>
      <c r="BV125" s="268"/>
      <c r="BW125" s="268"/>
      <c r="BX125" s="268"/>
      <c r="BY125" s="268"/>
      <c r="BZ125" s="268"/>
      <c r="CA125" s="268"/>
      <c r="CB125" s="268"/>
      <c r="CC125" s="268"/>
      <c r="CD125" s="268"/>
      <c r="CE125" s="268"/>
      <c r="CF125" s="268"/>
      <c r="CG125" s="268"/>
      <c r="CH125" s="268"/>
      <c r="CI125" s="268"/>
      <c r="CJ125" s="269"/>
      <c r="CK125" s="835" t="s">
        <v>451</v>
      </c>
      <c r="CL125" s="836"/>
      <c r="CM125" s="836"/>
      <c r="CN125" s="836"/>
      <c r="CO125" s="837"/>
      <c r="CP125" s="844" t="s">
        <v>452</v>
      </c>
      <c r="CQ125" s="790"/>
      <c r="CR125" s="790"/>
      <c r="CS125" s="790"/>
      <c r="CT125" s="790"/>
      <c r="CU125" s="790"/>
      <c r="CV125" s="790"/>
      <c r="CW125" s="790"/>
      <c r="CX125" s="790"/>
      <c r="CY125" s="790"/>
      <c r="CZ125" s="790"/>
      <c r="DA125" s="790"/>
      <c r="DB125" s="790"/>
      <c r="DC125" s="790"/>
      <c r="DD125" s="790"/>
      <c r="DE125" s="790"/>
      <c r="DF125" s="791"/>
      <c r="DG125" s="845" t="s">
        <v>120</v>
      </c>
      <c r="DH125" s="827"/>
      <c r="DI125" s="827"/>
      <c r="DJ125" s="827"/>
      <c r="DK125" s="827"/>
      <c r="DL125" s="827" t="s">
        <v>120</v>
      </c>
      <c r="DM125" s="827"/>
      <c r="DN125" s="827"/>
      <c r="DO125" s="827"/>
      <c r="DP125" s="827"/>
      <c r="DQ125" s="827" t="s">
        <v>120</v>
      </c>
      <c r="DR125" s="827"/>
      <c r="DS125" s="827"/>
      <c r="DT125" s="827"/>
      <c r="DU125" s="827"/>
      <c r="DV125" s="828" t="s">
        <v>356</v>
      </c>
      <c r="DW125" s="828"/>
      <c r="DX125" s="828"/>
      <c r="DY125" s="828"/>
      <c r="DZ125" s="829"/>
    </row>
    <row r="126" spans="1:130" s="234" customFormat="1" ht="26.25" customHeight="1" thickBot="1" x14ac:dyDescent="0.25">
      <c r="A126" s="802"/>
      <c r="B126" s="803"/>
      <c r="C126" s="806" t="s">
        <v>439</v>
      </c>
      <c r="D126" s="807"/>
      <c r="E126" s="807"/>
      <c r="F126" s="807"/>
      <c r="G126" s="807"/>
      <c r="H126" s="807"/>
      <c r="I126" s="807"/>
      <c r="J126" s="807"/>
      <c r="K126" s="807"/>
      <c r="L126" s="807"/>
      <c r="M126" s="807"/>
      <c r="N126" s="807"/>
      <c r="O126" s="807"/>
      <c r="P126" s="807"/>
      <c r="Q126" s="807"/>
      <c r="R126" s="807"/>
      <c r="S126" s="807"/>
      <c r="T126" s="807"/>
      <c r="U126" s="807"/>
      <c r="V126" s="807"/>
      <c r="W126" s="807"/>
      <c r="X126" s="807"/>
      <c r="Y126" s="807"/>
      <c r="Z126" s="808"/>
      <c r="AA126" s="761" t="s">
        <v>120</v>
      </c>
      <c r="AB126" s="762"/>
      <c r="AC126" s="762"/>
      <c r="AD126" s="762"/>
      <c r="AE126" s="763"/>
      <c r="AF126" s="764" t="s">
        <v>120</v>
      </c>
      <c r="AG126" s="762"/>
      <c r="AH126" s="762"/>
      <c r="AI126" s="762"/>
      <c r="AJ126" s="763"/>
      <c r="AK126" s="764" t="s">
        <v>356</v>
      </c>
      <c r="AL126" s="762"/>
      <c r="AM126" s="762"/>
      <c r="AN126" s="762"/>
      <c r="AO126" s="763"/>
      <c r="AP126" s="809" t="s">
        <v>356</v>
      </c>
      <c r="AQ126" s="810"/>
      <c r="AR126" s="810"/>
      <c r="AS126" s="810"/>
      <c r="AT126" s="811"/>
      <c r="AU126" s="270"/>
      <c r="AV126" s="270"/>
      <c r="AW126" s="270"/>
      <c r="AX126" s="270"/>
      <c r="AY126" s="270"/>
      <c r="AZ126" s="270"/>
      <c r="BA126" s="270"/>
      <c r="BB126" s="270"/>
      <c r="BC126" s="270"/>
      <c r="BD126" s="270"/>
      <c r="BE126" s="270"/>
      <c r="BF126" s="270"/>
      <c r="BG126" s="270"/>
      <c r="BH126" s="270"/>
      <c r="BI126" s="270"/>
      <c r="BJ126" s="270"/>
      <c r="BK126" s="270"/>
      <c r="BL126" s="270"/>
      <c r="BM126" s="270"/>
      <c r="BN126" s="270"/>
      <c r="BO126" s="270"/>
      <c r="BP126" s="270"/>
      <c r="BQ126" s="270"/>
      <c r="BR126" s="270"/>
      <c r="BS126" s="270"/>
      <c r="BT126" s="270"/>
      <c r="BU126" s="270"/>
      <c r="BV126" s="270"/>
      <c r="BW126" s="270"/>
      <c r="BX126" s="270"/>
      <c r="BY126" s="270"/>
      <c r="BZ126" s="270"/>
      <c r="CA126" s="270"/>
      <c r="CB126" s="270"/>
      <c r="CC126" s="270"/>
      <c r="CD126" s="271"/>
      <c r="CE126" s="271"/>
      <c r="CF126" s="271"/>
      <c r="CG126" s="268"/>
      <c r="CH126" s="268"/>
      <c r="CI126" s="268"/>
      <c r="CJ126" s="269"/>
      <c r="CK126" s="838"/>
      <c r="CL126" s="839"/>
      <c r="CM126" s="839"/>
      <c r="CN126" s="839"/>
      <c r="CO126" s="840"/>
      <c r="CP126" s="797" t="s">
        <v>453</v>
      </c>
      <c r="CQ126" s="732"/>
      <c r="CR126" s="732"/>
      <c r="CS126" s="732"/>
      <c r="CT126" s="732"/>
      <c r="CU126" s="732"/>
      <c r="CV126" s="732"/>
      <c r="CW126" s="732"/>
      <c r="CX126" s="732"/>
      <c r="CY126" s="732"/>
      <c r="CZ126" s="732"/>
      <c r="DA126" s="732"/>
      <c r="DB126" s="732"/>
      <c r="DC126" s="732"/>
      <c r="DD126" s="732"/>
      <c r="DE126" s="732"/>
      <c r="DF126" s="733"/>
      <c r="DG126" s="798" t="s">
        <v>120</v>
      </c>
      <c r="DH126" s="799"/>
      <c r="DI126" s="799"/>
      <c r="DJ126" s="799"/>
      <c r="DK126" s="799"/>
      <c r="DL126" s="799" t="s">
        <v>120</v>
      </c>
      <c r="DM126" s="799"/>
      <c r="DN126" s="799"/>
      <c r="DO126" s="799"/>
      <c r="DP126" s="799"/>
      <c r="DQ126" s="799" t="s">
        <v>120</v>
      </c>
      <c r="DR126" s="799"/>
      <c r="DS126" s="799"/>
      <c r="DT126" s="799"/>
      <c r="DU126" s="799"/>
      <c r="DV126" s="776" t="s">
        <v>356</v>
      </c>
      <c r="DW126" s="776"/>
      <c r="DX126" s="776"/>
      <c r="DY126" s="776"/>
      <c r="DZ126" s="777"/>
    </row>
    <row r="127" spans="1:130" s="234" customFormat="1" ht="26.25" customHeight="1" x14ac:dyDescent="0.2">
      <c r="A127" s="804"/>
      <c r="B127" s="805"/>
      <c r="C127" s="823" t="s">
        <v>454</v>
      </c>
      <c r="D127" s="824"/>
      <c r="E127" s="824"/>
      <c r="F127" s="824"/>
      <c r="G127" s="824"/>
      <c r="H127" s="824"/>
      <c r="I127" s="824"/>
      <c r="J127" s="824"/>
      <c r="K127" s="824"/>
      <c r="L127" s="824"/>
      <c r="M127" s="824"/>
      <c r="N127" s="824"/>
      <c r="O127" s="824"/>
      <c r="P127" s="824"/>
      <c r="Q127" s="824"/>
      <c r="R127" s="824"/>
      <c r="S127" s="824"/>
      <c r="T127" s="824"/>
      <c r="U127" s="824"/>
      <c r="V127" s="824"/>
      <c r="W127" s="824"/>
      <c r="X127" s="824"/>
      <c r="Y127" s="824"/>
      <c r="Z127" s="825"/>
      <c r="AA127" s="761">
        <v>73475</v>
      </c>
      <c r="AB127" s="762"/>
      <c r="AC127" s="762"/>
      <c r="AD127" s="762"/>
      <c r="AE127" s="763"/>
      <c r="AF127" s="764">
        <v>62134</v>
      </c>
      <c r="AG127" s="762"/>
      <c r="AH127" s="762"/>
      <c r="AI127" s="762"/>
      <c r="AJ127" s="763"/>
      <c r="AK127" s="764">
        <v>63032</v>
      </c>
      <c r="AL127" s="762"/>
      <c r="AM127" s="762"/>
      <c r="AN127" s="762"/>
      <c r="AO127" s="763"/>
      <c r="AP127" s="809">
        <v>0</v>
      </c>
      <c r="AQ127" s="810"/>
      <c r="AR127" s="810"/>
      <c r="AS127" s="810"/>
      <c r="AT127" s="811"/>
      <c r="AU127" s="270"/>
      <c r="AV127" s="270"/>
      <c r="AW127" s="270"/>
      <c r="AX127" s="826" t="s">
        <v>455</v>
      </c>
      <c r="AY127" s="794"/>
      <c r="AZ127" s="794"/>
      <c r="BA127" s="794"/>
      <c r="BB127" s="794"/>
      <c r="BC127" s="794"/>
      <c r="BD127" s="794"/>
      <c r="BE127" s="795"/>
      <c r="BF127" s="793" t="s">
        <v>456</v>
      </c>
      <c r="BG127" s="794"/>
      <c r="BH127" s="794"/>
      <c r="BI127" s="794"/>
      <c r="BJ127" s="794"/>
      <c r="BK127" s="794"/>
      <c r="BL127" s="795"/>
      <c r="BM127" s="793" t="s">
        <v>457</v>
      </c>
      <c r="BN127" s="794"/>
      <c r="BO127" s="794"/>
      <c r="BP127" s="794"/>
      <c r="BQ127" s="794"/>
      <c r="BR127" s="794"/>
      <c r="BS127" s="795"/>
      <c r="BT127" s="793" t="s">
        <v>458</v>
      </c>
      <c r="BU127" s="794"/>
      <c r="BV127" s="794"/>
      <c r="BW127" s="794"/>
      <c r="BX127" s="794"/>
      <c r="BY127" s="794"/>
      <c r="BZ127" s="796"/>
      <c r="CA127" s="270"/>
      <c r="CB127" s="270"/>
      <c r="CC127" s="270"/>
      <c r="CD127" s="271"/>
      <c r="CE127" s="271"/>
      <c r="CF127" s="271"/>
      <c r="CG127" s="268"/>
      <c r="CH127" s="268"/>
      <c r="CI127" s="268"/>
      <c r="CJ127" s="269"/>
      <c r="CK127" s="838"/>
      <c r="CL127" s="839"/>
      <c r="CM127" s="839"/>
      <c r="CN127" s="839"/>
      <c r="CO127" s="840"/>
      <c r="CP127" s="797" t="s">
        <v>459</v>
      </c>
      <c r="CQ127" s="732"/>
      <c r="CR127" s="732"/>
      <c r="CS127" s="732"/>
      <c r="CT127" s="732"/>
      <c r="CU127" s="732"/>
      <c r="CV127" s="732"/>
      <c r="CW127" s="732"/>
      <c r="CX127" s="732"/>
      <c r="CY127" s="732"/>
      <c r="CZ127" s="732"/>
      <c r="DA127" s="732"/>
      <c r="DB127" s="732"/>
      <c r="DC127" s="732"/>
      <c r="DD127" s="732"/>
      <c r="DE127" s="732"/>
      <c r="DF127" s="733"/>
      <c r="DG127" s="798" t="s">
        <v>356</v>
      </c>
      <c r="DH127" s="799"/>
      <c r="DI127" s="799"/>
      <c r="DJ127" s="799"/>
      <c r="DK127" s="799"/>
      <c r="DL127" s="799" t="s">
        <v>356</v>
      </c>
      <c r="DM127" s="799"/>
      <c r="DN127" s="799"/>
      <c r="DO127" s="799"/>
      <c r="DP127" s="799"/>
      <c r="DQ127" s="799">
        <v>186817</v>
      </c>
      <c r="DR127" s="799"/>
      <c r="DS127" s="799"/>
      <c r="DT127" s="799"/>
      <c r="DU127" s="799"/>
      <c r="DV127" s="776">
        <v>0</v>
      </c>
      <c r="DW127" s="776"/>
      <c r="DX127" s="776"/>
      <c r="DY127" s="776"/>
      <c r="DZ127" s="777"/>
    </row>
    <row r="128" spans="1:130" s="234" customFormat="1" ht="26.25" customHeight="1" thickBot="1" x14ac:dyDescent="0.25">
      <c r="A128" s="778" t="s">
        <v>460</v>
      </c>
      <c r="B128" s="779"/>
      <c r="C128" s="779"/>
      <c r="D128" s="779"/>
      <c r="E128" s="779"/>
      <c r="F128" s="779"/>
      <c r="G128" s="779"/>
      <c r="H128" s="779"/>
      <c r="I128" s="779"/>
      <c r="J128" s="779"/>
      <c r="K128" s="779"/>
      <c r="L128" s="779"/>
      <c r="M128" s="779"/>
      <c r="N128" s="779"/>
      <c r="O128" s="779"/>
      <c r="P128" s="779"/>
      <c r="Q128" s="779"/>
      <c r="R128" s="779"/>
      <c r="S128" s="779"/>
      <c r="T128" s="779"/>
      <c r="U128" s="779"/>
      <c r="V128" s="779"/>
      <c r="W128" s="780" t="s">
        <v>461</v>
      </c>
      <c r="X128" s="780"/>
      <c r="Y128" s="780"/>
      <c r="Z128" s="781"/>
      <c r="AA128" s="782">
        <v>2555298</v>
      </c>
      <c r="AB128" s="783"/>
      <c r="AC128" s="783"/>
      <c r="AD128" s="783"/>
      <c r="AE128" s="784"/>
      <c r="AF128" s="785">
        <v>2616973</v>
      </c>
      <c r="AG128" s="783"/>
      <c r="AH128" s="783"/>
      <c r="AI128" s="783"/>
      <c r="AJ128" s="784"/>
      <c r="AK128" s="785">
        <v>2943385</v>
      </c>
      <c r="AL128" s="783"/>
      <c r="AM128" s="783"/>
      <c r="AN128" s="783"/>
      <c r="AO128" s="784"/>
      <c r="AP128" s="786"/>
      <c r="AQ128" s="787"/>
      <c r="AR128" s="787"/>
      <c r="AS128" s="787"/>
      <c r="AT128" s="788"/>
      <c r="AU128" s="270"/>
      <c r="AV128" s="270"/>
      <c r="AW128" s="270"/>
      <c r="AX128" s="789" t="s">
        <v>462</v>
      </c>
      <c r="AY128" s="790"/>
      <c r="AZ128" s="790"/>
      <c r="BA128" s="790"/>
      <c r="BB128" s="790"/>
      <c r="BC128" s="790"/>
      <c r="BD128" s="790"/>
      <c r="BE128" s="791"/>
      <c r="BF128" s="768" t="s">
        <v>120</v>
      </c>
      <c r="BG128" s="769"/>
      <c r="BH128" s="769"/>
      <c r="BI128" s="769"/>
      <c r="BJ128" s="769"/>
      <c r="BK128" s="769"/>
      <c r="BL128" s="792"/>
      <c r="BM128" s="768">
        <v>3.75</v>
      </c>
      <c r="BN128" s="769"/>
      <c r="BO128" s="769"/>
      <c r="BP128" s="769"/>
      <c r="BQ128" s="769"/>
      <c r="BR128" s="769"/>
      <c r="BS128" s="792"/>
      <c r="BT128" s="768">
        <v>5</v>
      </c>
      <c r="BU128" s="769"/>
      <c r="BV128" s="769"/>
      <c r="BW128" s="769"/>
      <c r="BX128" s="769"/>
      <c r="BY128" s="769"/>
      <c r="BZ128" s="770"/>
      <c r="CA128" s="271"/>
      <c r="CB128" s="271"/>
      <c r="CC128" s="271"/>
      <c r="CD128" s="271"/>
      <c r="CE128" s="271"/>
      <c r="CF128" s="271"/>
      <c r="CG128" s="268"/>
      <c r="CH128" s="268"/>
      <c r="CI128" s="268"/>
      <c r="CJ128" s="269"/>
      <c r="CK128" s="841"/>
      <c r="CL128" s="842"/>
      <c r="CM128" s="842"/>
      <c r="CN128" s="842"/>
      <c r="CO128" s="843"/>
      <c r="CP128" s="771" t="s">
        <v>463</v>
      </c>
      <c r="CQ128" s="710"/>
      <c r="CR128" s="710"/>
      <c r="CS128" s="710"/>
      <c r="CT128" s="710"/>
      <c r="CU128" s="710"/>
      <c r="CV128" s="710"/>
      <c r="CW128" s="710"/>
      <c r="CX128" s="710"/>
      <c r="CY128" s="710"/>
      <c r="CZ128" s="710"/>
      <c r="DA128" s="710"/>
      <c r="DB128" s="710"/>
      <c r="DC128" s="710"/>
      <c r="DD128" s="710"/>
      <c r="DE128" s="710"/>
      <c r="DF128" s="711"/>
      <c r="DG128" s="772">
        <v>1013142</v>
      </c>
      <c r="DH128" s="773"/>
      <c r="DI128" s="773"/>
      <c r="DJ128" s="773"/>
      <c r="DK128" s="773"/>
      <c r="DL128" s="773">
        <v>821614</v>
      </c>
      <c r="DM128" s="773"/>
      <c r="DN128" s="773"/>
      <c r="DO128" s="773"/>
      <c r="DP128" s="773"/>
      <c r="DQ128" s="773">
        <v>1151693</v>
      </c>
      <c r="DR128" s="773"/>
      <c r="DS128" s="773"/>
      <c r="DT128" s="773"/>
      <c r="DU128" s="773"/>
      <c r="DV128" s="774">
        <v>0.3</v>
      </c>
      <c r="DW128" s="774"/>
      <c r="DX128" s="774"/>
      <c r="DY128" s="774"/>
      <c r="DZ128" s="775"/>
    </row>
    <row r="129" spans="1:131" s="234" customFormat="1" ht="26.25" customHeight="1" x14ac:dyDescent="0.2">
      <c r="A129" s="756" t="s">
        <v>101</v>
      </c>
      <c r="B129" s="757"/>
      <c r="C129" s="757"/>
      <c r="D129" s="757"/>
      <c r="E129" s="757"/>
      <c r="F129" s="757"/>
      <c r="G129" s="757"/>
      <c r="H129" s="757"/>
      <c r="I129" s="757"/>
      <c r="J129" s="757"/>
      <c r="K129" s="757"/>
      <c r="L129" s="757"/>
      <c r="M129" s="757"/>
      <c r="N129" s="757"/>
      <c r="O129" s="757"/>
      <c r="P129" s="757"/>
      <c r="Q129" s="757"/>
      <c r="R129" s="757"/>
      <c r="S129" s="757"/>
      <c r="T129" s="757"/>
      <c r="U129" s="757"/>
      <c r="V129" s="757"/>
      <c r="W129" s="758" t="s">
        <v>464</v>
      </c>
      <c r="X129" s="759"/>
      <c r="Y129" s="759"/>
      <c r="Z129" s="760"/>
      <c r="AA129" s="761">
        <v>442246807</v>
      </c>
      <c r="AB129" s="762"/>
      <c r="AC129" s="762"/>
      <c r="AD129" s="762"/>
      <c r="AE129" s="763"/>
      <c r="AF129" s="764">
        <v>443259141</v>
      </c>
      <c r="AG129" s="762"/>
      <c r="AH129" s="762"/>
      <c r="AI129" s="762"/>
      <c r="AJ129" s="763"/>
      <c r="AK129" s="764">
        <v>442050781</v>
      </c>
      <c r="AL129" s="762"/>
      <c r="AM129" s="762"/>
      <c r="AN129" s="762"/>
      <c r="AO129" s="763"/>
      <c r="AP129" s="765"/>
      <c r="AQ129" s="766"/>
      <c r="AR129" s="766"/>
      <c r="AS129" s="766"/>
      <c r="AT129" s="767"/>
      <c r="AU129" s="272"/>
      <c r="AV129" s="272"/>
      <c r="AW129" s="272"/>
      <c r="AX129" s="731" t="s">
        <v>465</v>
      </c>
      <c r="AY129" s="732"/>
      <c r="AZ129" s="732"/>
      <c r="BA129" s="732"/>
      <c r="BB129" s="732"/>
      <c r="BC129" s="732"/>
      <c r="BD129" s="732"/>
      <c r="BE129" s="733"/>
      <c r="BF129" s="751" t="s">
        <v>120</v>
      </c>
      <c r="BG129" s="752"/>
      <c r="BH129" s="752"/>
      <c r="BI129" s="752"/>
      <c r="BJ129" s="752"/>
      <c r="BK129" s="752"/>
      <c r="BL129" s="753"/>
      <c r="BM129" s="751">
        <v>8.75</v>
      </c>
      <c r="BN129" s="752"/>
      <c r="BO129" s="752"/>
      <c r="BP129" s="752"/>
      <c r="BQ129" s="752"/>
      <c r="BR129" s="752"/>
      <c r="BS129" s="753"/>
      <c r="BT129" s="751">
        <v>15</v>
      </c>
      <c r="BU129" s="754"/>
      <c r="BV129" s="754"/>
      <c r="BW129" s="754"/>
      <c r="BX129" s="754"/>
      <c r="BY129" s="754"/>
      <c r="BZ129" s="755"/>
      <c r="CA129" s="273"/>
      <c r="CB129" s="273"/>
      <c r="CC129" s="273"/>
      <c r="CD129" s="273"/>
      <c r="CE129" s="273"/>
      <c r="CF129" s="273"/>
      <c r="CG129" s="273"/>
      <c r="CH129" s="273"/>
      <c r="CI129" s="273"/>
      <c r="CJ129" s="273"/>
      <c r="CK129" s="273"/>
      <c r="CL129" s="273"/>
      <c r="CM129" s="273"/>
      <c r="CN129" s="273"/>
      <c r="CO129" s="273"/>
      <c r="CP129" s="273"/>
      <c r="CQ129" s="273"/>
      <c r="CR129" s="273"/>
      <c r="CS129" s="273"/>
      <c r="CT129" s="273"/>
      <c r="CU129" s="273"/>
      <c r="CV129" s="273"/>
      <c r="CW129" s="273"/>
      <c r="CX129" s="273"/>
      <c r="CY129" s="273"/>
      <c r="CZ129" s="273"/>
      <c r="DA129" s="273"/>
      <c r="DB129" s="273"/>
      <c r="DC129" s="273"/>
      <c r="DD129" s="273"/>
      <c r="DE129" s="273"/>
      <c r="DF129" s="273"/>
      <c r="DG129" s="273"/>
      <c r="DH129" s="273"/>
      <c r="DI129" s="273"/>
      <c r="DJ129" s="273"/>
      <c r="DK129" s="273"/>
      <c r="DL129" s="273"/>
      <c r="DM129" s="273"/>
      <c r="DN129" s="273"/>
      <c r="DO129" s="273"/>
      <c r="DP129" s="241"/>
      <c r="DQ129" s="241"/>
      <c r="DR129" s="241"/>
      <c r="DS129" s="241"/>
      <c r="DT129" s="241"/>
      <c r="DU129" s="241"/>
      <c r="DV129" s="241"/>
      <c r="DW129" s="241"/>
      <c r="DX129" s="241"/>
      <c r="DY129" s="241"/>
      <c r="DZ129" s="245"/>
    </row>
    <row r="130" spans="1:131" s="234" customFormat="1" ht="26.25" customHeight="1" x14ac:dyDescent="0.2">
      <c r="A130" s="756" t="s">
        <v>466</v>
      </c>
      <c r="B130" s="757"/>
      <c r="C130" s="757"/>
      <c r="D130" s="757"/>
      <c r="E130" s="757"/>
      <c r="F130" s="757"/>
      <c r="G130" s="757"/>
      <c r="H130" s="757"/>
      <c r="I130" s="757"/>
      <c r="J130" s="757"/>
      <c r="K130" s="757"/>
      <c r="L130" s="757"/>
      <c r="M130" s="757"/>
      <c r="N130" s="757"/>
      <c r="O130" s="757"/>
      <c r="P130" s="757"/>
      <c r="Q130" s="757"/>
      <c r="R130" s="757"/>
      <c r="S130" s="757"/>
      <c r="T130" s="757"/>
      <c r="U130" s="757"/>
      <c r="V130" s="757"/>
      <c r="W130" s="758" t="s">
        <v>467</v>
      </c>
      <c r="X130" s="759"/>
      <c r="Y130" s="759"/>
      <c r="Z130" s="760"/>
      <c r="AA130" s="761">
        <v>63721119</v>
      </c>
      <c r="AB130" s="762"/>
      <c r="AC130" s="762"/>
      <c r="AD130" s="762"/>
      <c r="AE130" s="763"/>
      <c r="AF130" s="764">
        <v>64578175</v>
      </c>
      <c r="AG130" s="762"/>
      <c r="AH130" s="762"/>
      <c r="AI130" s="762"/>
      <c r="AJ130" s="763"/>
      <c r="AK130" s="764">
        <v>64821523</v>
      </c>
      <c r="AL130" s="762"/>
      <c r="AM130" s="762"/>
      <c r="AN130" s="762"/>
      <c r="AO130" s="763"/>
      <c r="AP130" s="765"/>
      <c r="AQ130" s="766"/>
      <c r="AR130" s="766"/>
      <c r="AS130" s="766"/>
      <c r="AT130" s="767"/>
      <c r="AU130" s="272"/>
      <c r="AV130" s="272"/>
      <c r="AW130" s="272"/>
      <c r="AX130" s="731" t="s">
        <v>468</v>
      </c>
      <c r="AY130" s="732"/>
      <c r="AZ130" s="732"/>
      <c r="BA130" s="732"/>
      <c r="BB130" s="732"/>
      <c r="BC130" s="732"/>
      <c r="BD130" s="732"/>
      <c r="BE130" s="733"/>
      <c r="BF130" s="734">
        <v>10.1</v>
      </c>
      <c r="BG130" s="735"/>
      <c r="BH130" s="735"/>
      <c r="BI130" s="735"/>
      <c r="BJ130" s="735"/>
      <c r="BK130" s="735"/>
      <c r="BL130" s="736"/>
      <c r="BM130" s="734">
        <v>25</v>
      </c>
      <c r="BN130" s="735"/>
      <c r="BO130" s="735"/>
      <c r="BP130" s="735"/>
      <c r="BQ130" s="735"/>
      <c r="BR130" s="735"/>
      <c r="BS130" s="736"/>
      <c r="BT130" s="734">
        <v>35</v>
      </c>
      <c r="BU130" s="737"/>
      <c r="BV130" s="737"/>
      <c r="BW130" s="737"/>
      <c r="BX130" s="737"/>
      <c r="BY130" s="737"/>
      <c r="BZ130" s="738"/>
      <c r="CA130" s="273"/>
      <c r="CB130" s="273"/>
      <c r="CC130" s="273"/>
      <c r="CD130" s="273"/>
      <c r="CE130" s="273"/>
      <c r="CF130" s="273"/>
      <c r="CG130" s="273"/>
      <c r="CH130" s="273"/>
      <c r="CI130" s="273"/>
      <c r="CJ130" s="273"/>
      <c r="CK130" s="273"/>
      <c r="CL130" s="273"/>
      <c r="CM130" s="273"/>
      <c r="CN130" s="273"/>
      <c r="CO130" s="273"/>
      <c r="CP130" s="273"/>
      <c r="CQ130" s="273"/>
      <c r="CR130" s="273"/>
      <c r="CS130" s="273"/>
      <c r="CT130" s="273"/>
      <c r="CU130" s="273"/>
      <c r="CV130" s="273"/>
      <c r="CW130" s="273"/>
      <c r="CX130" s="273"/>
      <c r="CY130" s="273"/>
      <c r="CZ130" s="273"/>
      <c r="DA130" s="273"/>
      <c r="DB130" s="273"/>
      <c r="DC130" s="273"/>
      <c r="DD130" s="273"/>
      <c r="DE130" s="273"/>
      <c r="DF130" s="273"/>
      <c r="DG130" s="273"/>
      <c r="DH130" s="273"/>
      <c r="DI130" s="273"/>
      <c r="DJ130" s="273"/>
      <c r="DK130" s="273"/>
      <c r="DL130" s="273"/>
      <c r="DM130" s="273"/>
      <c r="DN130" s="273"/>
      <c r="DO130" s="273"/>
      <c r="DP130" s="241"/>
      <c r="DQ130" s="241"/>
      <c r="DR130" s="241"/>
      <c r="DS130" s="241"/>
      <c r="DT130" s="241"/>
      <c r="DU130" s="241"/>
      <c r="DV130" s="241"/>
      <c r="DW130" s="241"/>
      <c r="DX130" s="241"/>
      <c r="DY130" s="241"/>
      <c r="DZ130" s="245"/>
    </row>
    <row r="131" spans="1:131" s="234" customFormat="1" ht="26.25" customHeight="1" thickBot="1" x14ac:dyDescent="0.25">
      <c r="A131" s="739"/>
      <c r="B131" s="740"/>
      <c r="C131" s="740"/>
      <c r="D131" s="740"/>
      <c r="E131" s="740"/>
      <c r="F131" s="740"/>
      <c r="G131" s="740"/>
      <c r="H131" s="740"/>
      <c r="I131" s="740"/>
      <c r="J131" s="740"/>
      <c r="K131" s="740"/>
      <c r="L131" s="740"/>
      <c r="M131" s="740"/>
      <c r="N131" s="740"/>
      <c r="O131" s="740"/>
      <c r="P131" s="740"/>
      <c r="Q131" s="740"/>
      <c r="R131" s="740"/>
      <c r="S131" s="740"/>
      <c r="T131" s="740"/>
      <c r="U131" s="740"/>
      <c r="V131" s="740"/>
      <c r="W131" s="741" t="s">
        <v>469</v>
      </c>
      <c r="X131" s="742"/>
      <c r="Y131" s="742"/>
      <c r="Z131" s="743"/>
      <c r="AA131" s="744">
        <v>378525688</v>
      </c>
      <c r="AB131" s="745"/>
      <c r="AC131" s="745"/>
      <c r="AD131" s="745"/>
      <c r="AE131" s="746"/>
      <c r="AF131" s="747">
        <v>378680966</v>
      </c>
      <c r="AG131" s="745"/>
      <c r="AH131" s="745"/>
      <c r="AI131" s="745"/>
      <c r="AJ131" s="746"/>
      <c r="AK131" s="747">
        <v>377229258</v>
      </c>
      <c r="AL131" s="745"/>
      <c r="AM131" s="745"/>
      <c r="AN131" s="745"/>
      <c r="AO131" s="746"/>
      <c r="AP131" s="748"/>
      <c r="AQ131" s="749"/>
      <c r="AR131" s="749"/>
      <c r="AS131" s="749"/>
      <c r="AT131" s="750"/>
      <c r="AU131" s="272"/>
      <c r="AV131" s="272"/>
      <c r="AW131" s="272"/>
      <c r="AX131" s="709" t="s">
        <v>470</v>
      </c>
      <c r="AY131" s="710"/>
      <c r="AZ131" s="710"/>
      <c r="BA131" s="710"/>
      <c r="BB131" s="710"/>
      <c r="BC131" s="710"/>
      <c r="BD131" s="710"/>
      <c r="BE131" s="711"/>
      <c r="BF131" s="712">
        <v>99.6</v>
      </c>
      <c r="BG131" s="713"/>
      <c r="BH131" s="713"/>
      <c r="BI131" s="713"/>
      <c r="BJ131" s="713"/>
      <c r="BK131" s="713"/>
      <c r="BL131" s="714"/>
      <c r="BM131" s="712">
        <v>400</v>
      </c>
      <c r="BN131" s="713"/>
      <c r="BO131" s="713"/>
      <c r="BP131" s="713"/>
      <c r="BQ131" s="713"/>
      <c r="BR131" s="713"/>
      <c r="BS131" s="714"/>
      <c r="BT131" s="715"/>
      <c r="BU131" s="716"/>
      <c r="BV131" s="716"/>
      <c r="BW131" s="716"/>
      <c r="BX131" s="716"/>
      <c r="BY131" s="716"/>
      <c r="BZ131" s="717"/>
      <c r="CA131" s="273"/>
      <c r="CB131" s="273"/>
      <c r="CC131" s="273"/>
      <c r="CD131" s="273"/>
      <c r="CE131" s="273"/>
      <c r="CF131" s="273"/>
      <c r="CG131" s="273"/>
      <c r="CH131" s="273"/>
      <c r="CI131" s="273"/>
      <c r="CJ131" s="273"/>
      <c r="CK131" s="273"/>
      <c r="CL131" s="273"/>
      <c r="CM131" s="273"/>
      <c r="CN131" s="273"/>
      <c r="CO131" s="273"/>
      <c r="CP131" s="273"/>
      <c r="CQ131" s="273"/>
      <c r="CR131" s="273"/>
      <c r="CS131" s="273"/>
      <c r="CT131" s="273"/>
      <c r="CU131" s="273"/>
      <c r="CV131" s="273"/>
      <c r="CW131" s="273"/>
      <c r="CX131" s="273"/>
      <c r="CY131" s="273"/>
      <c r="CZ131" s="273"/>
      <c r="DA131" s="273"/>
      <c r="DB131" s="273"/>
      <c r="DC131" s="273"/>
      <c r="DD131" s="273"/>
      <c r="DE131" s="273"/>
      <c r="DF131" s="273"/>
      <c r="DG131" s="273"/>
      <c r="DH131" s="273"/>
      <c r="DI131" s="273"/>
      <c r="DJ131" s="273"/>
      <c r="DK131" s="273"/>
      <c r="DL131" s="273"/>
      <c r="DM131" s="273"/>
      <c r="DN131" s="273"/>
      <c r="DO131" s="273"/>
      <c r="DP131" s="241"/>
      <c r="DQ131" s="241"/>
      <c r="DR131" s="241"/>
      <c r="DS131" s="241"/>
      <c r="DT131" s="241"/>
      <c r="DU131" s="241"/>
      <c r="DV131" s="241"/>
      <c r="DW131" s="241"/>
      <c r="DX131" s="241"/>
      <c r="DY131" s="241"/>
      <c r="DZ131" s="245"/>
    </row>
    <row r="132" spans="1:131" s="234" customFormat="1" ht="26.25" customHeight="1" x14ac:dyDescent="0.2">
      <c r="A132" s="718" t="s">
        <v>471</v>
      </c>
      <c r="B132" s="719"/>
      <c r="C132" s="719"/>
      <c r="D132" s="719"/>
      <c r="E132" s="719"/>
      <c r="F132" s="719"/>
      <c r="G132" s="719"/>
      <c r="H132" s="719"/>
      <c r="I132" s="719"/>
      <c r="J132" s="719"/>
      <c r="K132" s="719"/>
      <c r="L132" s="719"/>
      <c r="M132" s="719"/>
      <c r="N132" s="719"/>
      <c r="O132" s="719"/>
      <c r="P132" s="719"/>
      <c r="Q132" s="719"/>
      <c r="R132" s="719"/>
      <c r="S132" s="719"/>
      <c r="T132" s="719"/>
      <c r="U132" s="719"/>
      <c r="V132" s="722" t="s">
        <v>472</v>
      </c>
      <c r="W132" s="722"/>
      <c r="X132" s="722"/>
      <c r="Y132" s="722"/>
      <c r="Z132" s="723"/>
      <c r="AA132" s="724">
        <v>10.68087643</v>
      </c>
      <c r="AB132" s="725"/>
      <c r="AC132" s="725"/>
      <c r="AD132" s="725"/>
      <c r="AE132" s="726"/>
      <c r="AF132" s="727">
        <v>10.045622939999999</v>
      </c>
      <c r="AG132" s="725"/>
      <c r="AH132" s="725"/>
      <c r="AI132" s="725"/>
      <c r="AJ132" s="726"/>
      <c r="AK132" s="727">
        <v>9.6994000929999995</v>
      </c>
      <c r="AL132" s="725"/>
      <c r="AM132" s="725"/>
      <c r="AN132" s="725"/>
      <c r="AO132" s="726"/>
      <c r="AP132" s="728"/>
      <c r="AQ132" s="729"/>
      <c r="AR132" s="729"/>
      <c r="AS132" s="729"/>
      <c r="AT132" s="730"/>
      <c r="AU132" s="274"/>
      <c r="AV132" s="275"/>
      <c r="AW132" s="275"/>
      <c r="AX132" s="241"/>
      <c r="AY132" s="241"/>
      <c r="AZ132" s="241"/>
      <c r="BA132" s="241"/>
      <c r="BB132" s="241"/>
      <c r="BC132" s="241"/>
      <c r="BD132" s="241"/>
      <c r="BE132" s="241"/>
      <c r="BF132" s="241"/>
      <c r="BG132" s="241"/>
      <c r="BH132" s="241"/>
      <c r="BI132" s="241"/>
      <c r="BJ132" s="241"/>
      <c r="BK132" s="241"/>
      <c r="BL132" s="241"/>
      <c r="BM132" s="241"/>
      <c r="BN132" s="241"/>
      <c r="BO132" s="241"/>
      <c r="BP132" s="241"/>
      <c r="BQ132" s="241"/>
      <c r="BR132" s="241"/>
      <c r="BS132" s="242"/>
      <c r="BT132" s="241"/>
      <c r="BU132" s="241"/>
      <c r="BV132" s="241"/>
      <c r="BW132" s="241"/>
      <c r="BX132" s="241"/>
      <c r="BY132" s="241"/>
      <c r="BZ132" s="241"/>
      <c r="CA132" s="273"/>
      <c r="CB132" s="273"/>
      <c r="CC132" s="273"/>
      <c r="CD132" s="273"/>
      <c r="CE132" s="273"/>
      <c r="CF132" s="273"/>
      <c r="CG132" s="273"/>
      <c r="CH132" s="273"/>
      <c r="CI132" s="273"/>
      <c r="CJ132" s="273"/>
      <c r="CK132" s="273"/>
      <c r="CL132" s="273"/>
      <c r="CM132" s="273"/>
      <c r="CN132" s="273"/>
      <c r="CO132" s="273"/>
      <c r="CP132" s="273"/>
      <c r="CQ132" s="273"/>
      <c r="CR132" s="273"/>
      <c r="CS132" s="273"/>
      <c r="CT132" s="273"/>
      <c r="CU132" s="273"/>
      <c r="CV132" s="273"/>
      <c r="CW132" s="273"/>
      <c r="CX132" s="273"/>
      <c r="CY132" s="273"/>
      <c r="CZ132" s="273"/>
      <c r="DA132" s="273"/>
      <c r="DB132" s="273"/>
      <c r="DC132" s="273"/>
      <c r="DD132" s="273"/>
      <c r="DE132" s="273"/>
      <c r="DF132" s="273"/>
      <c r="DG132" s="273"/>
      <c r="DH132" s="273"/>
      <c r="DI132" s="273"/>
      <c r="DJ132" s="273"/>
      <c r="DK132" s="273"/>
      <c r="DL132" s="273"/>
      <c r="DM132" s="273"/>
      <c r="DN132" s="273"/>
      <c r="DO132" s="273"/>
      <c r="DP132" s="245"/>
      <c r="DQ132" s="245"/>
      <c r="DR132" s="245"/>
      <c r="DS132" s="245"/>
      <c r="DT132" s="245"/>
      <c r="DU132" s="245"/>
      <c r="DV132" s="245"/>
      <c r="DW132" s="245"/>
      <c r="DX132" s="245"/>
      <c r="DY132" s="245"/>
      <c r="DZ132" s="245"/>
    </row>
    <row r="133" spans="1:131" s="234" customFormat="1" ht="26.25" customHeight="1" thickBot="1" x14ac:dyDescent="0.25">
      <c r="A133" s="720"/>
      <c r="B133" s="721"/>
      <c r="C133" s="721"/>
      <c r="D133" s="721"/>
      <c r="E133" s="721"/>
      <c r="F133" s="721"/>
      <c r="G133" s="721"/>
      <c r="H133" s="721"/>
      <c r="I133" s="721"/>
      <c r="J133" s="721"/>
      <c r="K133" s="721"/>
      <c r="L133" s="721"/>
      <c r="M133" s="721"/>
      <c r="N133" s="721"/>
      <c r="O133" s="721"/>
      <c r="P133" s="721"/>
      <c r="Q133" s="721"/>
      <c r="R133" s="721"/>
      <c r="S133" s="721"/>
      <c r="T133" s="721"/>
      <c r="U133" s="721"/>
      <c r="V133" s="701" t="s">
        <v>473</v>
      </c>
      <c r="W133" s="701"/>
      <c r="X133" s="701"/>
      <c r="Y133" s="701"/>
      <c r="Z133" s="702"/>
      <c r="AA133" s="703">
        <v>11.1</v>
      </c>
      <c r="AB133" s="704"/>
      <c r="AC133" s="704"/>
      <c r="AD133" s="704"/>
      <c r="AE133" s="705"/>
      <c r="AF133" s="703">
        <v>10.6</v>
      </c>
      <c r="AG133" s="704"/>
      <c r="AH133" s="704"/>
      <c r="AI133" s="704"/>
      <c r="AJ133" s="705"/>
      <c r="AK133" s="703">
        <v>10.1</v>
      </c>
      <c r="AL133" s="704"/>
      <c r="AM133" s="704"/>
      <c r="AN133" s="704"/>
      <c r="AO133" s="705"/>
      <c r="AP133" s="706"/>
      <c r="AQ133" s="707"/>
      <c r="AR133" s="707"/>
      <c r="AS133" s="707"/>
      <c r="AT133" s="708"/>
      <c r="AU133" s="275"/>
      <c r="AV133" s="275"/>
      <c r="AW133" s="275"/>
      <c r="AX133" s="275"/>
      <c r="AY133" s="275"/>
      <c r="AZ133" s="275"/>
      <c r="BA133" s="275"/>
      <c r="BB133" s="275"/>
      <c r="BC133" s="275"/>
      <c r="BD133" s="275"/>
      <c r="BE133" s="275"/>
      <c r="BF133" s="275"/>
      <c r="BG133" s="275"/>
      <c r="BH133" s="275"/>
      <c r="BI133" s="275"/>
      <c r="BJ133" s="275"/>
      <c r="BK133" s="275"/>
      <c r="BL133" s="275"/>
      <c r="BM133" s="275"/>
      <c r="BN133" s="273"/>
      <c r="BO133" s="273"/>
      <c r="BP133" s="273"/>
      <c r="BQ133" s="273"/>
      <c r="BR133" s="273"/>
      <c r="BS133" s="273"/>
      <c r="BT133" s="273"/>
      <c r="BU133" s="273"/>
      <c r="BV133" s="273"/>
      <c r="BW133" s="273"/>
      <c r="BX133" s="273"/>
      <c r="BY133" s="273"/>
      <c r="BZ133" s="273"/>
      <c r="CA133" s="273"/>
      <c r="CB133" s="273"/>
      <c r="CC133" s="273"/>
      <c r="CD133" s="273"/>
      <c r="CE133" s="273"/>
      <c r="CF133" s="273"/>
      <c r="CG133" s="273"/>
      <c r="CH133" s="273"/>
      <c r="CI133" s="273"/>
      <c r="CJ133" s="273"/>
      <c r="CK133" s="273"/>
      <c r="CL133" s="273"/>
      <c r="CM133" s="273"/>
      <c r="CN133" s="273"/>
      <c r="CO133" s="273"/>
      <c r="CP133" s="273"/>
      <c r="CQ133" s="273"/>
      <c r="CR133" s="273"/>
      <c r="CS133" s="273"/>
      <c r="CT133" s="273"/>
      <c r="CU133" s="273"/>
      <c r="CV133" s="273"/>
      <c r="CW133" s="273"/>
      <c r="CX133" s="273"/>
      <c r="CY133" s="273"/>
      <c r="CZ133" s="273"/>
      <c r="DA133" s="273"/>
      <c r="DB133" s="273"/>
      <c r="DC133" s="273"/>
      <c r="DD133" s="273"/>
      <c r="DE133" s="273"/>
      <c r="DF133" s="273"/>
      <c r="DG133" s="273"/>
      <c r="DH133" s="273"/>
      <c r="DI133" s="273"/>
      <c r="DJ133" s="273"/>
      <c r="DK133" s="273"/>
      <c r="DL133" s="273"/>
      <c r="DM133" s="273"/>
      <c r="DN133" s="273"/>
      <c r="DO133" s="273"/>
      <c r="DP133" s="245"/>
      <c r="DQ133" s="245"/>
      <c r="DR133" s="245"/>
      <c r="DS133" s="245"/>
      <c r="DT133" s="245"/>
      <c r="DU133" s="245"/>
      <c r="DV133" s="245"/>
      <c r="DW133" s="245"/>
      <c r="DX133" s="245"/>
      <c r="DY133" s="245"/>
      <c r="DZ133" s="245"/>
    </row>
    <row r="134" spans="1:131" s="235" customFormat="1" ht="11.25" customHeight="1" x14ac:dyDescent="0.2">
      <c r="A134" s="276"/>
      <c r="B134" s="276"/>
      <c r="C134" s="276"/>
      <c r="D134" s="276"/>
      <c r="E134" s="276"/>
      <c r="F134" s="276"/>
      <c r="G134" s="276"/>
      <c r="H134" s="276"/>
      <c r="I134" s="276"/>
      <c r="J134" s="276"/>
      <c r="K134" s="276"/>
      <c r="L134" s="276"/>
      <c r="M134" s="276"/>
      <c r="N134" s="276"/>
      <c r="O134" s="276"/>
      <c r="P134" s="276"/>
      <c r="Q134" s="276"/>
      <c r="R134" s="276"/>
      <c r="S134" s="276"/>
      <c r="T134" s="276"/>
      <c r="U134" s="276"/>
      <c r="V134" s="276"/>
      <c r="W134" s="276"/>
      <c r="X134" s="276"/>
      <c r="Y134" s="276"/>
      <c r="Z134" s="276"/>
      <c r="AA134" s="276"/>
      <c r="AB134" s="276"/>
      <c r="AC134" s="276"/>
      <c r="AD134" s="276"/>
      <c r="AE134" s="276"/>
      <c r="AF134" s="276"/>
      <c r="AG134" s="276"/>
      <c r="AH134" s="276"/>
      <c r="AI134" s="276"/>
      <c r="AJ134" s="276"/>
      <c r="AK134" s="276"/>
      <c r="AL134" s="276"/>
      <c r="AM134" s="276"/>
      <c r="AN134" s="276"/>
      <c r="AO134" s="276"/>
      <c r="AP134" s="276"/>
      <c r="AQ134" s="276"/>
      <c r="AR134" s="276"/>
      <c r="AS134" s="276"/>
      <c r="AT134" s="276"/>
      <c r="AU134" s="275"/>
      <c r="AV134" s="275"/>
      <c r="AW134" s="275"/>
      <c r="AX134" s="275"/>
      <c r="AY134" s="275"/>
      <c r="AZ134" s="275"/>
      <c r="BA134" s="275"/>
      <c r="BB134" s="275"/>
      <c r="BC134" s="275"/>
      <c r="BD134" s="275"/>
      <c r="BE134" s="275"/>
      <c r="BF134" s="275"/>
      <c r="BG134" s="275"/>
      <c r="BH134" s="275"/>
      <c r="BI134" s="275"/>
      <c r="BJ134" s="275"/>
      <c r="BK134" s="275"/>
      <c r="BL134" s="275"/>
      <c r="BM134" s="275"/>
      <c r="BN134" s="273"/>
      <c r="BO134" s="273"/>
      <c r="BP134" s="273"/>
      <c r="BQ134" s="273"/>
      <c r="BR134" s="273"/>
      <c r="BS134" s="273"/>
      <c r="BT134" s="273"/>
      <c r="BU134" s="273"/>
      <c r="BV134" s="273"/>
      <c r="BW134" s="273"/>
      <c r="BX134" s="273"/>
      <c r="BY134" s="273"/>
      <c r="BZ134" s="273"/>
      <c r="CA134" s="273"/>
      <c r="CB134" s="273"/>
      <c r="CC134" s="273"/>
      <c r="CD134" s="273"/>
      <c r="CE134" s="273"/>
      <c r="CF134" s="273"/>
      <c r="CG134" s="273"/>
      <c r="CH134" s="273"/>
      <c r="CI134" s="273"/>
      <c r="CJ134" s="273"/>
      <c r="CK134" s="273"/>
      <c r="CL134" s="273"/>
      <c r="CM134" s="273"/>
      <c r="CN134" s="273"/>
      <c r="CO134" s="273"/>
      <c r="CP134" s="273"/>
      <c r="CQ134" s="273"/>
      <c r="CR134" s="273"/>
      <c r="CS134" s="273"/>
      <c r="CT134" s="273"/>
      <c r="CU134" s="273"/>
      <c r="CV134" s="273"/>
      <c r="CW134" s="273"/>
      <c r="CX134" s="273"/>
      <c r="CY134" s="273"/>
      <c r="CZ134" s="273"/>
      <c r="DA134" s="273"/>
      <c r="DB134" s="273"/>
      <c r="DC134" s="273"/>
      <c r="DD134" s="273"/>
      <c r="DE134" s="273"/>
      <c r="DF134" s="273"/>
      <c r="DG134" s="273"/>
      <c r="DH134" s="273"/>
      <c r="DI134" s="273"/>
      <c r="DJ134" s="273"/>
      <c r="DK134" s="273"/>
      <c r="DL134" s="273"/>
      <c r="DM134" s="273"/>
      <c r="DN134" s="273"/>
      <c r="DO134" s="273"/>
      <c r="DP134" s="245"/>
      <c r="DQ134" s="245"/>
      <c r="DR134" s="245"/>
      <c r="DS134" s="245"/>
      <c r="DT134" s="245"/>
      <c r="DU134" s="245"/>
      <c r="DV134" s="245"/>
      <c r="DW134" s="245"/>
      <c r="DX134" s="245"/>
      <c r="DY134" s="245"/>
      <c r="DZ134" s="245"/>
      <c r="EA134" s="234"/>
    </row>
    <row r="135" spans="1:131" ht="14" hidden="1" x14ac:dyDescent="0.2">
      <c r="AU135" s="276"/>
      <c r="AV135" s="276"/>
      <c r="AW135" s="276"/>
      <c r="AX135" s="276"/>
      <c r="AY135" s="276"/>
      <c r="AZ135" s="276"/>
      <c r="BA135" s="276"/>
      <c r="BB135" s="276"/>
      <c r="BC135" s="276"/>
      <c r="BD135" s="276"/>
      <c r="BE135" s="276"/>
      <c r="BF135" s="276"/>
      <c r="BG135" s="276"/>
      <c r="BH135" s="276"/>
      <c r="BI135" s="276"/>
      <c r="BJ135" s="276"/>
      <c r="BK135" s="276"/>
      <c r="BL135" s="276"/>
      <c r="BM135" s="276"/>
      <c r="BN135" s="276"/>
      <c r="BO135" s="276"/>
      <c r="BP135" s="276"/>
      <c r="BQ135" s="276"/>
      <c r="BR135" s="276"/>
      <c r="BS135" s="276"/>
      <c r="BT135" s="276"/>
      <c r="BU135" s="276"/>
      <c r="BV135" s="276"/>
      <c r="BW135" s="276"/>
      <c r="BX135" s="276"/>
      <c r="BY135" s="276"/>
      <c r="BZ135" s="276"/>
      <c r="CA135" s="276"/>
      <c r="CB135" s="276"/>
      <c r="CC135" s="276"/>
      <c r="CD135" s="276"/>
      <c r="CE135" s="276"/>
      <c r="CF135" s="276"/>
      <c r="CG135" s="276"/>
      <c r="CH135" s="276"/>
      <c r="CI135" s="276"/>
      <c r="CJ135" s="276"/>
      <c r="CK135" s="276"/>
      <c r="CL135" s="276"/>
      <c r="CM135" s="276"/>
      <c r="CN135" s="276"/>
      <c r="CO135" s="276"/>
      <c r="CP135" s="276"/>
      <c r="CQ135" s="276"/>
      <c r="CR135" s="276"/>
      <c r="CS135" s="276"/>
      <c r="CT135" s="276"/>
      <c r="CU135" s="276"/>
      <c r="CV135" s="276"/>
      <c r="CW135" s="276"/>
      <c r="CX135" s="276"/>
      <c r="CY135" s="276"/>
      <c r="CZ135" s="276"/>
      <c r="DA135" s="276"/>
      <c r="DB135" s="276"/>
      <c r="DC135" s="276"/>
      <c r="DD135" s="276"/>
      <c r="DE135" s="276"/>
      <c r="DF135" s="276"/>
      <c r="DG135" s="276"/>
      <c r="DH135" s="276"/>
      <c r="DI135" s="276"/>
      <c r="DJ135" s="276"/>
      <c r="DK135" s="276"/>
      <c r="DL135" s="276"/>
      <c r="DM135" s="276"/>
      <c r="DN135" s="276"/>
      <c r="DO135" s="276"/>
      <c r="DP135" s="276"/>
      <c r="DQ135" s="276"/>
      <c r="DR135" s="276"/>
      <c r="DS135" s="276"/>
      <c r="DT135" s="276"/>
      <c r="DU135" s="276"/>
      <c r="DV135" s="276"/>
      <c r="DW135" s="276"/>
      <c r="DX135" s="276"/>
      <c r="DY135" s="276"/>
      <c r="DZ135" s="276"/>
    </row>
    <row r="136" spans="1:131" hidden="1" x14ac:dyDescent="0.2"/>
  </sheetData>
  <sheetProtection algorithmName="SHA-512" hashValue="9wuHO90zkkt3W4DR40Dhe4uThWo5ninD6aQRjqdtf8Hm3Qy2UONFUvvWmPW7Rk5E/1hg86eCvA+IYnM1IqA3KA==" saltValue="C70Ram9/kiZyxYUo/hXPxw=="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P110"/>
  <sheetViews>
    <sheetView showGridLines="0" view="pageBreakPreview" zoomScale="40" zoomScaleNormal="85" zoomScaleSheetLayoutView="40" workbookViewId="0"/>
  </sheetViews>
  <sheetFormatPr defaultColWidth="0" defaultRowHeight="13.5" customHeight="1" zeroHeight="1" x14ac:dyDescent="0.2"/>
  <cols>
    <col min="1" max="2" width="2.7265625" style="279" customWidth="1"/>
    <col min="3" max="120" width="2.7265625" style="278" customWidth="1"/>
    <col min="121" max="16384" width="9" style="278" hidden="1"/>
  </cols>
  <sheetData>
    <row r="1" spans="2:2" ht="13" x14ac:dyDescent="0.2">
      <c r="B1" s="278"/>
    </row>
    <row r="2" spans="2:2" ht="13" x14ac:dyDescent="0.2"/>
    <row r="3" spans="2:2" ht="13" x14ac:dyDescent="0.2"/>
    <row r="4" spans="2:2" ht="13" x14ac:dyDescent="0.2"/>
    <row r="5" spans="2:2" ht="13" x14ac:dyDescent="0.2"/>
    <row r="6" spans="2:2" ht="13" x14ac:dyDescent="0.2"/>
    <row r="7" spans="2:2" ht="13" x14ac:dyDescent="0.2"/>
    <row r="8" spans="2:2" ht="13" x14ac:dyDescent="0.2"/>
    <row r="9" spans="2:2" ht="13" x14ac:dyDescent="0.2"/>
    <row r="10" spans="2:2" ht="13" x14ac:dyDescent="0.2"/>
    <row r="11" spans="2:2" ht="13" x14ac:dyDescent="0.2"/>
    <row r="12" spans="2:2" ht="13" x14ac:dyDescent="0.2"/>
    <row r="13" spans="2:2" ht="13" x14ac:dyDescent="0.2"/>
    <row r="14" spans="2:2" ht="13" x14ac:dyDescent="0.2"/>
    <row r="15" spans="2:2" ht="13" x14ac:dyDescent="0.2"/>
    <row r="16" spans="2:2" ht="13" x14ac:dyDescent="0.2"/>
    <row r="17" ht="13" x14ac:dyDescent="0.2"/>
    <row r="18" ht="13" x14ac:dyDescent="0.2"/>
    <row r="19" ht="13" x14ac:dyDescent="0.2"/>
    <row r="20" ht="13" x14ac:dyDescent="0.2"/>
    <row r="21" ht="13" x14ac:dyDescent="0.2"/>
    <row r="22" ht="13" x14ac:dyDescent="0.2"/>
    <row r="23" ht="13" x14ac:dyDescent="0.2"/>
    <row r="24" ht="13" x14ac:dyDescent="0.2"/>
    <row r="25" ht="13" x14ac:dyDescent="0.2"/>
    <row r="26" ht="13" x14ac:dyDescent="0.2"/>
    <row r="27" ht="13" x14ac:dyDescent="0.2"/>
    <row r="28" ht="13" x14ac:dyDescent="0.2"/>
    <row r="29" ht="13" x14ac:dyDescent="0.2"/>
    <row r="30" ht="13" x14ac:dyDescent="0.2"/>
    <row r="31" ht="13" x14ac:dyDescent="0.2"/>
    <row r="32" ht="13" x14ac:dyDescent="0.2"/>
    <row r="33" ht="13" x14ac:dyDescent="0.2"/>
    <row r="34" ht="13" x14ac:dyDescent="0.2"/>
    <row r="35" ht="13" x14ac:dyDescent="0.2"/>
    <row r="36" ht="13" x14ac:dyDescent="0.2"/>
    <row r="37" ht="13" x14ac:dyDescent="0.2"/>
    <row r="38" ht="13" x14ac:dyDescent="0.2"/>
    <row r="39" ht="13" x14ac:dyDescent="0.2"/>
    <row r="40" ht="13" x14ac:dyDescent="0.2"/>
    <row r="41" ht="13" x14ac:dyDescent="0.2"/>
    <row r="42" ht="13" x14ac:dyDescent="0.2"/>
    <row r="43" ht="13" x14ac:dyDescent="0.2"/>
    <row r="44" ht="13" x14ac:dyDescent="0.2"/>
    <row r="45" ht="13" x14ac:dyDescent="0.2"/>
    <row r="46" ht="13" x14ac:dyDescent="0.2"/>
    <row r="47" ht="13" x14ac:dyDescent="0.2"/>
    <row r="4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 x14ac:dyDescent="0.2"/>
    <row r="93" ht="13" x14ac:dyDescent="0.2"/>
    <row r="94" ht="13" x14ac:dyDescent="0.2"/>
    <row r="95" ht="13" x14ac:dyDescent="0.2"/>
    <row r="96" ht="13" x14ac:dyDescent="0.2"/>
    <row r="97" spans="120:120" ht="13" x14ac:dyDescent="0.2">
      <c r="DP97" s="278" t="s">
        <v>474</v>
      </c>
    </row>
    <row r="98" spans="120:120" ht="13.5" hidden="1" customHeight="1" x14ac:dyDescent="0.2"/>
    <row r="99" spans="120:120" ht="13.5" hidden="1" customHeight="1" x14ac:dyDescent="0.2"/>
    <row r="100" spans="120:120" ht="13.5" hidden="1" customHeight="1" x14ac:dyDescent="0.2"/>
    <row r="101" spans="120:120" ht="13.5" hidden="1" customHeight="1" x14ac:dyDescent="0.2"/>
    <row r="102" spans="120:120" ht="13.5" hidden="1" customHeight="1" x14ac:dyDescent="0.2"/>
    <row r="103" spans="120:120" ht="13.5" hidden="1" customHeight="1" x14ac:dyDescent="0.2"/>
    <row r="104" spans="120:120" ht="13.5" hidden="1" customHeight="1" x14ac:dyDescent="0.2"/>
    <row r="105" spans="120:120" ht="13.5" hidden="1" customHeight="1" x14ac:dyDescent="0.2"/>
    <row r="106" spans="120:120" ht="13.5" hidden="1" customHeight="1" x14ac:dyDescent="0.2"/>
    <row r="107" spans="120:120" ht="13.5" hidden="1" customHeight="1" x14ac:dyDescent="0.2"/>
    <row r="108" spans="120:120" ht="13.5" hidden="1" customHeight="1" x14ac:dyDescent="0.2"/>
    <row r="109" spans="120:120" ht="13.5" hidden="1" customHeight="1" x14ac:dyDescent="0.2"/>
    <row r="110" spans="120:120" ht="13.5" hidden="1" customHeight="1" x14ac:dyDescent="0.2"/>
  </sheetData>
  <sheetProtection algorithmName="SHA-512" hashValue="mR9hNJcsbMspA47TPatBtE7yqy4zMTVy46DxsuUcWYCazg+jVMGoRf9lzIxvGZVH95wrWcIA+ChK6A367lxjnw==" saltValue="avppn7aVI0vMYeCmbzg6y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&amp;C&amp;P/&amp;N</oddFooter>
  </headerFooter>
  <rowBreaks count="1" manualBreakCount="1">
    <brk id="96"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103"/>
  <sheetViews>
    <sheetView showGridLines="0" zoomScale="40" zoomScaleNormal="40" zoomScaleSheetLayoutView="55" workbookViewId="0"/>
  </sheetViews>
  <sheetFormatPr defaultColWidth="0" defaultRowHeight="13.5" customHeight="1" zeroHeight="1" x14ac:dyDescent="0.2"/>
  <cols>
    <col min="1" max="116" width="2.6328125" style="279" customWidth="1"/>
    <col min="117" max="16384" width="9" style="278" hidden="1"/>
  </cols>
  <sheetData>
    <row r="1" spans="1:116" ht="13" x14ac:dyDescent="0.2">
      <c r="A1" s="280"/>
      <c r="B1" s="281"/>
      <c r="C1" s="281"/>
      <c r="D1" s="281"/>
      <c r="E1" s="281"/>
      <c r="F1" s="281"/>
      <c r="G1" s="281"/>
      <c r="H1" s="281"/>
      <c r="I1" s="281"/>
      <c r="J1" s="281"/>
      <c r="K1" s="281"/>
      <c r="L1" s="281"/>
      <c r="M1" s="281"/>
      <c r="N1" s="281"/>
      <c r="O1" s="281"/>
      <c r="P1" s="281"/>
      <c r="Q1" s="281"/>
      <c r="R1" s="281"/>
      <c r="S1" s="281"/>
      <c r="T1" s="281"/>
      <c r="U1" s="281"/>
      <c r="V1" s="281"/>
      <c r="W1" s="281"/>
      <c r="X1" s="281"/>
      <c r="Y1" s="281"/>
      <c r="Z1" s="281"/>
      <c r="AA1" s="281"/>
      <c r="AB1" s="281"/>
      <c r="AC1" s="281"/>
      <c r="AD1" s="281"/>
      <c r="AE1" s="281"/>
      <c r="AF1" s="281"/>
      <c r="AG1" s="281"/>
      <c r="AH1" s="281"/>
      <c r="AI1" s="281"/>
      <c r="AJ1" s="281"/>
      <c r="AK1" s="281"/>
      <c r="AL1" s="281"/>
      <c r="AM1" s="281"/>
      <c r="AN1" s="281"/>
      <c r="AO1" s="281"/>
      <c r="AP1" s="281"/>
      <c r="AQ1" s="281"/>
      <c r="AR1" s="281"/>
      <c r="AS1" s="281"/>
      <c r="AT1" s="281"/>
      <c r="AU1" s="281"/>
      <c r="AV1" s="281"/>
      <c r="AW1" s="281"/>
      <c r="AX1" s="281"/>
      <c r="AY1" s="281"/>
      <c r="AZ1" s="281"/>
      <c r="BA1" s="281"/>
      <c r="BB1" s="281"/>
      <c r="BC1" s="281"/>
      <c r="BD1" s="281"/>
      <c r="BE1" s="281"/>
      <c r="BF1" s="281"/>
      <c r="BG1" s="281"/>
      <c r="BH1" s="281"/>
      <c r="BI1" s="281"/>
      <c r="BJ1" s="281"/>
      <c r="BK1" s="281"/>
      <c r="BL1" s="281"/>
      <c r="BM1" s="281"/>
      <c r="BN1" s="281"/>
      <c r="BO1" s="281"/>
      <c r="BP1" s="281"/>
      <c r="BQ1" s="281"/>
      <c r="BR1" s="281"/>
      <c r="BS1" s="281"/>
      <c r="BT1" s="281"/>
      <c r="BU1" s="281"/>
      <c r="BV1" s="281"/>
      <c r="BW1" s="281"/>
      <c r="BX1" s="281"/>
      <c r="BY1" s="281"/>
      <c r="BZ1" s="281"/>
      <c r="CA1" s="281"/>
      <c r="CB1" s="281"/>
      <c r="CC1" s="281"/>
      <c r="CD1" s="281"/>
      <c r="CE1" s="281"/>
      <c r="CF1" s="281"/>
      <c r="CG1" s="281"/>
      <c r="CH1" s="281"/>
      <c r="CI1" s="281"/>
      <c r="CJ1" s="281"/>
      <c r="CK1" s="281"/>
      <c r="CL1" s="281"/>
      <c r="CM1" s="281"/>
      <c r="CN1" s="281"/>
      <c r="CO1" s="281"/>
      <c r="CP1" s="281"/>
      <c r="CQ1" s="281"/>
      <c r="CR1" s="281"/>
      <c r="CS1" s="281"/>
      <c r="CT1" s="281"/>
      <c r="CU1" s="281"/>
      <c r="CV1" s="281"/>
      <c r="CW1" s="281"/>
      <c r="CX1" s="281"/>
      <c r="CY1" s="281"/>
      <c r="CZ1" s="281"/>
      <c r="DA1" s="281"/>
      <c r="DB1" s="281"/>
      <c r="DC1" s="281"/>
      <c r="DD1" s="281"/>
      <c r="DE1" s="281"/>
      <c r="DF1" s="281"/>
      <c r="DG1" s="281"/>
      <c r="DH1" s="281"/>
      <c r="DI1" s="281"/>
      <c r="DJ1" s="281"/>
      <c r="DK1" s="281"/>
      <c r="DL1" s="281"/>
    </row>
    <row r="2" spans="1:116" ht="13" x14ac:dyDescent="0.2">
      <c r="A2" s="280"/>
      <c r="B2" s="280"/>
      <c r="C2" s="280"/>
      <c r="D2" s="280"/>
      <c r="E2" s="280"/>
      <c r="F2" s="280"/>
      <c r="G2" s="280"/>
      <c r="H2" s="280"/>
      <c r="I2" s="280"/>
      <c r="J2" s="280"/>
      <c r="K2" s="280"/>
      <c r="L2" s="280"/>
      <c r="M2" s="280"/>
      <c r="N2" s="280"/>
      <c r="O2" s="280"/>
      <c r="P2" s="280"/>
      <c r="Q2" s="280"/>
      <c r="R2" s="280"/>
      <c r="S2" s="280"/>
      <c r="T2" s="281"/>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c r="BX2" s="280"/>
      <c r="BY2" s="280"/>
      <c r="BZ2" s="280"/>
      <c r="CA2" s="280"/>
      <c r="CB2" s="280"/>
      <c r="CC2" s="280"/>
      <c r="CD2" s="280"/>
      <c r="CE2" s="280"/>
      <c r="CF2" s="280"/>
      <c r="CG2" s="280"/>
      <c r="CH2" s="280"/>
      <c r="CI2" s="280"/>
      <c r="CJ2" s="280"/>
      <c r="CK2" s="280"/>
      <c r="CL2" s="280"/>
      <c r="CM2" s="280"/>
      <c r="CN2" s="280"/>
      <c r="CO2" s="280"/>
      <c r="CP2" s="280"/>
      <c r="CQ2" s="280"/>
      <c r="CR2" s="280"/>
      <c r="CS2" s="280"/>
      <c r="CT2" s="280"/>
      <c r="CU2" s="280"/>
      <c r="CV2" s="280"/>
      <c r="CW2" s="280"/>
      <c r="CX2" s="280"/>
      <c r="CY2" s="280"/>
      <c r="CZ2" s="280"/>
      <c r="DA2" s="280"/>
      <c r="DB2" s="280"/>
      <c r="DC2" s="280"/>
      <c r="DD2" s="280"/>
      <c r="DE2" s="280"/>
      <c r="DF2" s="280"/>
      <c r="DG2" s="280"/>
      <c r="DH2" s="280"/>
      <c r="DI2" s="280"/>
      <c r="DJ2" s="280"/>
      <c r="DK2" s="280"/>
      <c r="DL2" s="280"/>
    </row>
    <row r="3" spans="1:116" ht="13" x14ac:dyDescent="0.2">
      <c r="A3" s="280"/>
      <c r="B3" s="281"/>
      <c r="C3" s="281"/>
      <c r="D3" s="281"/>
      <c r="E3" s="281"/>
      <c r="F3" s="281"/>
      <c r="G3" s="281"/>
      <c r="H3" s="281"/>
      <c r="I3" s="281"/>
      <c r="J3" s="281"/>
      <c r="K3" s="281"/>
      <c r="L3" s="281"/>
      <c r="M3" s="281"/>
      <c r="N3" s="281"/>
      <c r="O3" s="281"/>
      <c r="P3" s="281"/>
      <c r="Q3" s="281"/>
      <c r="R3" s="281"/>
      <c r="S3" s="281"/>
      <c r="T3" s="280"/>
      <c r="U3" s="281"/>
      <c r="V3" s="281"/>
      <c r="W3" s="281"/>
      <c r="X3" s="281"/>
      <c r="Y3" s="281"/>
      <c r="Z3" s="281"/>
      <c r="AA3" s="281"/>
      <c r="AB3" s="281"/>
      <c r="AC3" s="281"/>
      <c r="AD3" s="281"/>
      <c r="AE3" s="281"/>
      <c r="AF3" s="281"/>
      <c r="AG3" s="281"/>
      <c r="AH3" s="281"/>
      <c r="AI3" s="281"/>
      <c r="AJ3" s="281"/>
      <c r="AK3" s="281"/>
      <c r="AL3" s="281"/>
      <c r="AM3" s="281"/>
      <c r="AN3" s="281"/>
      <c r="AO3" s="281"/>
      <c r="AP3" s="281"/>
      <c r="AQ3" s="281"/>
      <c r="AR3" s="281"/>
      <c r="AS3" s="281"/>
      <c r="AT3" s="281"/>
      <c r="AU3" s="281"/>
      <c r="AV3" s="281"/>
      <c r="AW3" s="281"/>
      <c r="AX3" s="281"/>
      <c r="AY3" s="281"/>
      <c r="AZ3" s="281"/>
      <c r="BA3" s="281"/>
      <c r="BB3" s="281"/>
      <c r="BC3" s="281"/>
      <c r="BD3" s="281"/>
      <c r="BE3" s="281"/>
      <c r="BF3" s="281"/>
      <c r="BG3" s="281"/>
      <c r="BH3" s="281"/>
      <c r="BI3" s="281"/>
      <c r="BJ3" s="281"/>
      <c r="BK3" s="281"/>
      <c r="BL3" s="281"/>
      <c r="BM3" s="281"/>
      <c r="BN3" s="281"/>
      <c r="BO3" s="281"/>
      <c r="BP3" s="281"/>
      <c r="BQ3" s="281"/>
      <c r="BR3" s="281"/>
      <c r="BS3" s="281"/>
      <c r="BT3" s="281"/>
      <c r="BU3" s="281"/>
      <c r="BV3" s="281"/>
      <c r="BW3" s="281"/>
      <c r="BX3" s="281"/>
      <c r="BY3" s="281"/>
      <c r="BZ3" s="281"/>
      <c r="CA3" s="281"/>
      <c r="CB3" s="281"/>
      <c r="CC3" s="281"/>
      <c r="CD3" s="281"/>
      <c r="CE3" s="281"/>
      <c r="CF3" s="281"/>
      <c r="CG3" s="281"/>
      <c r="CH3" s="281"/>
      <c r="CI3" s="281"/>
      <c r="CJ3" s="281"/>
      <c r="CK3" s="281"/>
      <c r="CL3" s="281"/>
      <c r="CM3" s="281"/>
      <c r="CN3" s="281"/>
      <c r="CO3" s="281"/>
      <c r="CP3" s="281"/>
      <c r="CQ3" s="281"/>
      <c r="CR3" s="281"/>
      <c r="CS3" s="281"/>
      <c r="CT3" s="281"/>
      <c r="CU3" s="281"/>
      <c r="CV3" s="281"/>
      <c r="CW3" s="281"/>
      <c r="CX3" s="281"/>
      <c r="CY3" s="281"/>
      <c r="CZ3" s="281"/>
      <c r="DA3" s="281"/>
      <c r="DB3" s="281"/>
      <c r="DC3" s="281"/>
      <c r="DD3" s="281"/>
      <c r="DE3" s="281"/>
      <c r="DF3" s="281"/>
      <c r="DG3" s="281"/>
      <c r="DH3" s="281"/>
      <c r="DI3" s="281"/>
      <c r="DJ3" s="281"/>
      <c r="DK3" s="281"/>
      <c r="DL3" s="281"/>
    </row>
    <row r="4" spans="1:116" ht="13" x14ac:dyDescent="0.2">
      <c r="A4" s="280"/>
      <c r="B4" s="280"/>
      <c r="C4" s="280"/>
      <c r="D4" s="280"/>
      <c r="E4" s="280"/>
      <c r="F4" s="280"/>
      <c r="G4" s="280"/>
      <c r="H4" s="280"/>
      <c r="I4" s="280"/>
      <c r="J4" s="280"/>
      <c r="K4" s="280"/>
      <c r="L4" s="280"/>
      <c r="M4" s="280"/>
      <c r="N4" s="280"/>
      <c r="O4" s="280"/>
      <c r="P4" s="280"/>
      <c r="Q4" s="280"/>
      <c r="R4" s="280"/>
      <c r="S4" s="280"/>
      <c r="T4" s="280"/>
      <c r="U4" s="280"/>
      <c r="V4" s="280"/>
      <c r="W4" s="280"/>
      <c r="X4" s="280"/>
      <c r="Y4" s="280"/>
      <c r="Z4" s="280"/>
      <c r="AA4" s="280"/>
      <c r="AB4" s="280"/>
      <c r="AC4" s="280"/>
      <c r="AD4" s="280"/>
      <c r="AE4" s="280"/>
      <c r="AF4" s="280"/>
      <c r="AG4" s="280"/>
      <c r="AH4" s="280"/>
      <c r="AI4" s="280"/>
      <c r="AJ4" s="280"/>
      <c r="AK4" s="280"/>
      <c r="AL4" s="280"/>
      <c r="AM4" s="280"/>
      <c r="AN4" s="280"/>
      <c r="AO4" s="280"/>
      <c r="AP4" s="280"/>
      <c r="AQ4" s="280"/>
      <c r="AR4" s="280"/>
      <c r="AS4" s="280"/>
      <c r="AT4" s="280"/>
      <c r="AU4" s="280"/>
      <c r="AV4" s="280"/>
      <c r="AW4" s="280"/>
      <c r="AX4" s="280"/>
      <c r="AY4" s="280"/>
      <c r="AZ4" s="280"/>
      <c r="BA4" s="280"/>
      <c r="BB4" s="280"/>
      <c r="BC4" s="280"/>
      <c r="BD4" s="280"/>
      <c r="BE4" s="280"/>
      <c r="BF4" s="280"/>
      <c r="BG4" s="280"/>
      <c r="BH4" s="280"/>
      <c r="BI4" s="280"/>
      <c r="BJ4" s="280"/>
      <c r="BK4" s="280"/>
      <c r="BL4" s="280"/>
      <c r="BM4" s="280"/>
      <c r="BN4" s="280"/>
      <c r="BO4" s="280"/>
      <c r="BP4" s="280"/>
      <c r="BQ4" s="280"/>
      <c r="BR4" s="280"/>
      <c r="BS4" s="280"/>
      <c r="BT4" s="280"/>
      <c r="BU4" s="280"/>
      <c r="BV4" s="280"/>
      <c r="BW4" s="280"/>
      <c r="BX4" s="280"/>
      <c r="BY4" s="280"/>
      <c r="BZ4" s="280"/>
      <c r="CA4" s="280"/>
      <c r="CB4" s="280"/>
      <c r="CC4" s="280"/>
      <c r="CD4" s="280"/>
      <c r="CE4" s="280"/>
      <c r="CF4" s="280"/>
      <c r="CG4" s="280"/>
      <c r="CH4" s="280"/>
      <c r="CI4" s="280"/>
      <c r="CJ4" s="280"/>
      <c r="CK4" s="280"/>
      <c r="CL4" s="280"/>
      <c r="CM4" s="280"/>
      <c r="CN4" s="280"/>
      <c r="CO4" s="280"/>
      <c r="CP4" s="280"/>
      <c r="CQ4" s="280"/>
      <c r="CR4" s="280"/>
      <c r="CS4" s="280"/>
      <c r="CT4" s="280"/>
      <c r="CU4" s="280"/>
      <c r="CV4" s="280"/>
      <c r="CW4" s="280"/>
      <c r="CX4" s="280"/>
      <c r="CY4" s="280"/>
      <c r="CZ4" s="280"/>
      <c r="DA4" s="280"/>
      <c r="DB4" s="280"/>
      <c r="DC4" s="280"/>
      <c r="DD4" s="280"/>
      <c r="DE4" s="280"/>
      <c r="DF4" s="280"/>
      <c r="DG4" s="280"/>
      <c r="DH4" s="280"/>
      <c r="DI4" s="280"/>
      <c r="DJ4" s="280"/>
      <c r="DK4" s="280"/>
      <c r="DL4" s="280"/>
    </row>
    <row r="5" spans="1:116" ht="13" x14ac:dyDescent="0.2">
      <c r="A5" s="280"/>
      <c r="B5" s="280"/>
      <c r="C5" s="280"/>
      <c r="D5" s="280"/>
      <c r="E5" s="280"/>
      <c r="F5" s="280"/>
      <c r="G5" s="280"/>
      <c r="H5" s="280"/>
      <c r="I5" s="280"/>
      <c r="J5" s="280"/>
      <c r="K5" s="280"/>
      <c r="L5" s="280"/>
      <c r="M5" s="280"/>
      <c r="N5" s="280"/>
      <c r="O5" s="280"/>
      <c r="P5" s="280"/>
      <c r="Q5" s="280"/>
      <c r="R5" s="280"/>
      <c r="S5" s="280"/>
      <c r="T5" s="280"/>
      <c r="U5" s="280"/>
      <c r="V5" s="280"/>
      <c r="W5" s="280"/>
      <c r="X5" s="280"/>
      <c r="Y5" s="280"/>
      <c r="Z5" s="280"/>
      <c r="AA5" s="280"/>
      <c r="AB5" s="280"/>
      <c r="AC5" s="280"/>
      <c r="AD5" s="280"/>
      <c r="AE5" s="280"/>
      <c r="AF5" s="280"/>
      <c r="AG5" s="280"/>
      <c r="AH5" s="280"/>
      <c r="AI5" s="280"/>
      <c r="AJ5" s="280"/>
      <c r="AK5" s="280"/>
      <c r="AL5" s="280"/>
      <c r="AM5" s="280"/>
      <c r="AN5" s="280"/>
      <c r="AO5" s="280"/>
      <c r="AP5" s="280"/>
      <c r="AQ5" s="280"/>
      <c r="AR5" s="280"/>
      <c r="AS5" s="280"/>
      <c r="AT5" s="280"/>
      <c r="AU5" s="280"/>
      <c r="AV5" s="280"/>
      <c r="AW5" s="280"/>
      <c r="AX5" s="280"/>
      <c r="AY5" s="280"/>
      <c r="AZ5" s="280"/>
      <c r="BA5" s="280"/>
      <c r="BB5" s="280"/>
      <c r="BC5" s="280"/>
      <c r="BD5" s="280"/>
      <c r="BE5" s="280"/>
      <c r="BF5" s="280"/>
      <c r="BG5" s="280"/>
      <c r="BH5" s="280"/>
      <c r="BI5" s="280"/>
      <c r="BJ5" s="280"/>
      <c r="BK5" s="280"/>
      <c r="BL5" s="280"/>
      <c r="BM5" s="280"/>
      <c r="BN5" s="280"/>
      <c r="BO5" s="280"/>
      <c r="BP5" s="280"/>
      <c r="BQ5" s="280"/>
      <c r="BR5" s="280"/>
      <c r="BS5" s="280"/>
      <c r="BT5" s="280"/>
      <c r="BU5" s="280"/>
      <c r="BV5" s="280"/>
      <c r="BW5" s="280"/>
      <c r="BX5" s="280"/>
      <c r="BY5" s="280"/>
      <c r="BZ5" s="280"/>
      <c r="CA5" s="280"/>
      <c r="CB5" s="280"/>
      <c r="CC5" s="280"/>
      <c r="CD5" s="280"/>
      <c r="CE5" s="280"/>
      <c r="CF5" s="280"/>
      <c r="CG5" s="280"/>
      <c r="CH5" s="280"/>
      <c r="CI5" s="280"/>
      <c r="CJ5" s="280"/>
      <c r="CK5" s="280"/>
      <c r="CL5" s="280"/>
      <c r="CM5" s="280"/>
      <c r="CN5" s="280"/>
      <c r="CO5" s="280"/>
      <c r="CP5" s="280"/>
      <c r="CQ5" s="280"/>
      <c r="CR5" s="280"/>
      <c r="CS5" s="280"/>
      <c r="CT5" s="280"/>
      <c r="CU5" s="280"/>
      <c r="CV5" s="280"/>
      <c r="CW5" s="280"/>
      <c r="CX5" s="280"/>
      <c r="CY5" s="280"/>
      <c r="CZ5" s="280"/>
      <c r="DA5" s="280"/>
      <c r="DB5" s="280"/>
      <c r="DC5" s="280"/>
      <c r="DD5" s="280"/>
      <c r="DE5" s="280"/>
      <c r="DF5" s="280"/>
      <c r="DG5" s="280"/>
      <c r="DH5" s="280"/>
      <c r="DI5" s="280"/>
      <c r="DJ5" s="280"/>
      <c r="DK5" s="280"/>
      <c r="DL5" s="280"/>
    </row>
    <row r="6" spans="1:116" ht="13" x14ac:dyDescent="0.2">
      <c r="A6" s="280"/>
      <c r="B6" s="280"/>
      <c r="C6" s="280"/>
      <c r="D6" s="280"/>
      <c r="E6" s="280"/>
      <c r="F6" s="280"/>
      <c r="G6" s="280"/>
      <c r="H6" s="280"/>
      <c r="I6" s="280"/>
      <c r="J6" s="280"/>
      <c r="K6" s="280"/>
      <c r="L6" s="280"/>
      <c r="M6" s="280"/>
      <c r="N6" s="280"/>
      <c r="O6" s="280"/>
      <c r="P6" s="280"/>
      <c r="Q6" s="280"/>
      <c r="R6" s="280"/>
      <c r="S6" s="280"/>
      <c r="T6" s="280"/>
      <c r="U6" s="280"/>
      <c r="V6" s="280"/>
      <c r="W6" s="280"/>
      <c r="X6" s="280"/>
      <c r="Y6" s="280"/>
      <c r="Z6" s="280"/>
      <c r="AA6" s="280"/>
      <c r="AB6" s="280"/>
      <c r="AC6" s="280"/>
      <c r="AD6" s="280"/>
      <c r="AE6" s="280"/>
      <c r="AF6" s="280"/>
      <c r="AG6" s="280"/>
      <c r="AH6" s="280"/>
      <c r="AI6" s="280"/>
      <c r="AJ6" s="280"/>
      <c r="AK6" s="280"/>
      <c r="AL6" s="280"/>
      <c r="AM6" s="280"/>
      <c r="AN6" s="280"/>
      <c r="AO6" s="280"/>
      <c r="AP6" s="280"/>
      <c r="AQ6" s="280"/>
      <c r="AR6" s="280"/>
      <c r="AS6" s="280"/>
      <c r="AT6" s="280"/>
      <c r="AU6" s="280"/>
      <c r="AV6" s="280"/>
      <c r="AW6" s="280"/>
      <c r="AX6" s="280"/>
      <c r="AY6" s="280"/>
      <c r="AZ6" s="280"/>
      <c r="BA6" s="280"/>
      <c r="BB6" s="280"/>
      <c r="BC6" s="280"/>
      <c r="BD6" s="280"/>
      <c r="BE6" s="280"/>
      <c r="BF6" s="280"/>
      <c r="BG6" s="280"/>
      <c r="BH6" s="280"/>
      <c r="BI6" s="280"/>
      <c r="BJ6" s="280"/>
      <c r="BK6" s="280"/>
      <c r="BL6" s="280"/>
      <c r="BM6" s="280"/>
      <c r="BN6" s="280"/>
      <c r="BO6" s="280"/>
      <c r="BP6" s="280"/>
      <c r="BQ6" s="280"/>
      <c r="BR6" s="280"/>
      <c r="BS6" s="280"/>
      <c r="BT6" s="280"/>
      <c r="BU6" s="280"/>
      <c r="BV6" s="280"/>
      <c r="BW6" s="280"/>
      <c r="BX6" s="280"/>
      <c r="BY6" s="280"/>
      <c r="BZ6" s="280"/>
      <c r="CA6" s="280"/>
      <c r="CB6" s="280"/>
      <c r="CC6" s="280"/>
      <c r="CD6" s="280"/>
      <c r="CE6" s="280"/>
      <c r="CF6" s="280"/>
      <c r="CG6" s="280"/>
      <c r="CH6" s="280"/>
      <c r="CI6" s="280"/>
      <c r="CJ6" s="280"/>
      <c r="CK6" s="280"/>
      <c r="CL6" s="280"/>
      <c r="CM6" s="280"/>
      <c r="CN6" s="280"/>
      <c r="CO6" s="280"/>
      <c r="CP6" s="280"/>
      <c r="CQ6" s="280"/>
      <c r="CR6" s="280"/>
      <c r="CS6" s="280"/>
      <c r="CT6" s="280"/>
      <c r="CU6" s="280"/>
      <c r="CV6" s="280"/>
      <c r="CW6" s="280"/>
      <c r="CX6" s="280"/>
      <c r="CY6" s="280"/>
      <c r="CZ6" s="280"/>
      <c r="DA6" s="280"/>
      <c r="DB6" s="280"/>
      <c r="DC6" s="280"/>
      <c r="DD6" s="280"/>
      <c r="DE6" s="280"/>
      <c r="DF6" s="280"/>
      <c r="DG6" s="280"/>
      <c r="DH6" s="280"/>
      <c r="DI6" s="280"/>
      <c r="DJ6" s="280"/>
      <c r="DK6" s="280"/>
      <c r="DL6" s="280"/>
    </row>
    <row r="7" spans="1:116" ht="13" x14ac:dyDescent="0.2">
      <c r="A7" s="280"/>
      <c r="B7" s="280"/>
      <c r="C7" s="280"/>
      <c r="D7" s="280"/>
      <c r="E7" s="280"/>
      <c r="F7" s="280"/>
      <c r="G7" s="280"/>
      <c r="H7" s="280"/>
      <c r="I7" s="280"/>
      <c r="J7" s="280"/>
      <c r="K7" s="280"/>
      <c r="L7" s="280"/>
      <c r="M7" s="280"/>
      <c r="N7" s="280"/>
      <c r="O7" s="280"/>
      <c r="P7" s="280"/>
      <c r="Q7" s="280"/>
      <c r="R7" s="280"/>
      <c r="S7" s="280"/>
      <c r="T7" s="280"/>
      <c r="U7" s="280"/>
      <c r="V7" s="280"/>
      <c r="W7" s="280"/>
      <c r="X7" s="280"/>
      <c r="Y7" s="280"/>
      <c r="Z7" s="280"/>
      <c r="AA7" s="280"/>
      <c r="AB7" s="280"/>
      <c r="AC7" s="280"/>
      <c r="AD7" s="280"/>
      <c r="AE7" s="280"/>
      <c r="AF7" s="280"/>
      <c r="AG7" s="280"/>
      <c r="AH7" s="280"/>
      <c r="AI7" s="280"/>
      <c r="AJ7" s="280"/>
      <c r="AK7" s="280"/>
      <c r="AL7" s="280"/>
      <c r="AM7" s="280"/>
      <c r="AN7" s="280"/>
      <c r="AO7" s="280"/>
      <c r="AP7" s="280"/>
      <c r="AQ7" s="280"/>
      <c r="AR7" s="280"/>
      <c r="AS7" s="280"/>
      <c r="AT7" s="280"/>
      <c r="AU7" s="280"/>
      <c r="AV7" s="280"/>
      <c r="AW7" s="280"/>
      <c r="AX7" s="280"/>
      <c r="AY7" s="280"/>
      <c r="AZ7" s="280"/>
      <c r="BA7" s="280"/>
      <c r="BB7" s="280"/>
      <c r="BC7" s="280"/>
      <c r="BD7" s="280"/>
      <c r="BE7" s="280"/>
      <c r="BF7" s="280"/>
      <c r="BG7" s="280"/>
      <c r="BH7" s="280"/>
      <c r="BI7" s="280"/>
      <c r="BJ7" s="280"/>
      <c r="BK7" s="280"/>
      <c r="BL7" s="280"/>
      <c r="BM7" s="280"/>
      <c r="BN7" s="280"/>
      <c r="BO7" s="280"/>
      <c r="BP7" s="280"/>
      <c r="BQ7" s="280"/>
      <c r="BR7" s="280"/>
      <c r="BS7" s="280"/>
      <c r="BT7" s="280"/>
      <c r="BU7" s="280"/>
      <c r="BV7" s="280"/>
      <c r="BW7" s="280"/>
      <c r="BX7" s="280"/>
      <c r="BY7" s="280"/>
      <c r="BZ7" s="280"/>
      <c r="CA7" s="280"/>
      <c r="CB7" s="280"/>
      <c r="CC7" s="280"/>
      <c r="CD7" s="280"/>
      <c r="CE7" s="280"/>
      <c r="CF7" s="280"/>
      <c r="CG7" s="280"/>
      <c r="CH7" s="280"/>
      <c r="CI7" s="280"/>
      <c r="CJ7" s="280"/>
      <c r="CK7" s="280"/>
      <c r="CL7" s="280"/>
      <c r="CM7" s="280"/>
      <c r="CN7" s="280"/>
      <c r="CO7" s="280"/>
      <c r="CP7" s="280"/>
      <c r="CQ7" s="280"/>
      <c r="CR7" s="280"/>
      <c r="CS7" s="280"/>
      <c r="CT7" s="280"/>
      <c r="CU7" s="280"/>
      <c r="CV7" s="280"/>
      <c r="CW7" s="280"/>
      <c r="CX7" s="280"/>
      <c r="CY7" s="280"/>
      <c r="CZ7" s="280"/>
      <c r="DA7" s="280"/>
      <c r="DB7" s="280"/>
      <c r="DC7" s="280"/>
      <c r="DD7" s="280"/>
      <c r="DE7" s="280"/>
      <c r="DF7" s="280"/>
      <c r="DG7" s="280"/>
      <c r="DH7" s="280"/>
      <c r="DI7" s="280"/>
      <c r="DJ7" s="280"/>
      <c r="DK7" s="280"/>
      <c r="DL7" s="280"/>
    </row>
    <row r="8" spans="1:116" ht="13" x14ac:dyDescent="0.2">
      <c r="A8" s="280"/>
      <c r="B8" s="280"/>
      <c r="C8" s="280"/>
      <c r="D8" s="280"/>
      <c r="E8" s="280"/>
      <c r="F8" s="280"/>
      <c r="G8" s="280"/>
      <c r="H8" s="280"/>
      <c r="I8" s="280"/>
      <c r="J8" s="280"/>
      <c r="K8" s="280"/>
      <c r="L8" s="280"/>
      <c r="M8" s="280"/>
      <c r="N8" s="280"/>
      <c r="O8" s="280"/>
      <c r="P8" s="280"/>
      <c r="Q8" s="280"/>
      <c r="R8" s="280"/>
      <c r="S8" s="280"/>
      <c r="T8" s="280"/>
      <c r="U8" s="280"/>
      <c r="V8" s="280"/>
      <c r="W8" s="280"/>
      <c r="X8" s="280"/>
      <c r="Y8" s="280"/>
      <c r="Z8" s="280"/>
      <c r="AA8" s="280"/>
      <c r="AB8" s="280"/>
      <c r="AC8" s="280"/>
      <c r="AD8" s="280"/>
      <c r="AE8" s="280"/>
      <c r="AF8" s="280"/>
      <c r="AG8" s="280"/>
      <c r="AH8" s="280"/>
      <c r="AI8" s="280"/>
      <c r="AJ8" s="280"/>
      <c r="AK8" s="280"/>
      <c r="AL8" s="280"/>
      <c r="AM8" s="280"/>
      <c r="AN8" s="280"/>
      <c r="AO8" s="280"/>
      <c r="AP8" s="280"/>
      <c r="AQ8" s="280"/>
      <c r="AR8" s="280"/>
      <c r="AS8" s="280"/>
      <c r="AT8" s="280"/>
      <c r="AU8" s="280"/>
      <c r="AV8" s="280"/>
      <c r="AW8" s="280"/>
      <c r="AX8" s="280"/>
      <c r="AY8" s="280"/>
      <c r="AZ8" s="280"/>
      <c r="BA8" s="280"/>
      <c r="BB8" s="280"/>
      <c r="BC8" s="280"/>
      <c r="BD8" s="280"/>
      <c r="BE8" s="280"/>
      <c r="BF8" s="280"/>
      <c r="BG8" s="280"/>
      <c r="BH8" s="280"/>
      <c r="BI8" s="280"/>
      <c r="BJ8" s="280"/>
      <c r="BK8" s="280"/>
      <c r="BL8" s="280"/>
      <c r="BM8" s="280"/>
      <c r="BN8" s="280"/>
      <c r="BO8" s="280"/>
      <c r="BP8" s="280"/>
      <c r="BQ8" s="280"/>
      <c r="BR8" s="280"/>
      <c r="BS8" s="280"/>
      <c r="BT8" s="280"/>
      <c r="BU8" s="280"/>
      <c r="BV8" s="280"/>
      <c r="BW8" s="280"/>
      <c r="BX8" s="280"/>
      <c r="BY8" s="280"/>
      <c r="BZ8" s="280"/>
      <c r="CA8" s="280"/>
      <c r="CB8" s="280"/>
      <c r="CC8" s="280"/>
      <c r="CD8" s="280"/>
      <c r="CE8" s="280"/>
      <c r="CF8" s="280"/>
      <c r="CG8" s="280"/>
      <c r="CH8" s="280"/>
      <c r="CI8" s="280"/>
      <c r="CJ8" s="280"/>
      <c r="CK8" s="280"/>
      <c r="CL8" s="280"/>
      <c r="CM8" s="280"/>
      <c r="CN8" s="280"/>
      <c r="CO8" s="280"/>
      <c r="CP8" s="280"/>
      <c r="CQ8" s="280"/>
      <c r="CR8" s="280"/>
      <c r="CS8" s="280"/>
      <c r="CT8" s="280"/>
      <c r="CU8" s="280"/>
      <c r="CV8" s="280"/>
      <c r="CW8" s="280"/>
      <c r="CX8" s="280"/>
      <c r="CY8" s="280"/>
      <c r="CZ8" s="280"/>
      <c r="DA8" s="280"/>
      <c r="DB8" s="280"/>
      <c r="DC8" s="280"/>
      <c r="DD8" s="280"/>
      <c r="DE8" s="280"/>
      <c r="DF8" s="280"/>
      <c r="DG8" s="280"/>
      <c r="DH8" s="280"/>
      <c r="DI8" s="280"/>
      <c r="DJ8" s="280"/>
      <c r="DK8" s="280"/>
      <c r="DL8" s="280"/>
    </row>
    <row r="9" spans="1:116" ht="13" x14ac:dyDescent="0.2">
      <c r="A9" s="280"/>
      <c r="B9" s="280"/>
      <c r="C9" s="280"/>
      <c r="D9" s="280"/>
      <c r="E9" s="280"/>
      <c r="F9" s="280"/>
      <c r="G9" s="280"/>
      <c r="H9" s="280"/>
      <c r="I9" s="280"/>
      <c r="J9" s="280"/>
      <c r="K9" s="280"/>
      <c r="L9" s="280"/>
      <c r="M9" s="280"/>
      <c r="N9" s="280"/>
      <c r="O9" s="280"/>
      <c r="P9" s="280"/>
      <c r="Q9" s="280"/>
      <c r="R9" s="280"/>
      <c r="S9" s="280"/>
      <c r="T9" s="280"/>
      <c r="U9" s="280"/>
      <c r="V9" s="280"/>
      <c r="W9" s="280"/>
      <c r="X9" s="280"/>
      <c r="Y9" s="280"/>
      <c r="Z9" s="280"/>
      <c r="AA9" s="280"/>
      <c r="AB9" s="280"/>
      <c r="AC9" s="280"/>
      <c r="AD9" s="280"/>
      <c r="AE9" s="280"/>
      <c r="AF9" s="280"/>
      <c r="AG9" s="280"/>
      <c r="AH9" s="280"/>
      <c r="AI9" s="280"/>
      <c r="AJ9" s="280"/>
      <c r="AK9" s="280"/>
      <c r="AL9" s="280"/>
      <c r="AM9" s="280"/>
      <c r="AN9" s="280"/>
      <c r="AO9" s="280"/>
      <c r="AP9" s="280"/>
      <c r="AQ9" s="280"/>
      <c r="AR9" s="280"/>
      <c r="AS9" s="280"/>
      <c r="AT9" s="280"/>
      <c r="AU9" s="280"/>
      <c r="AV9" s="280"/>
      <c r="AW9" s="280"/>
      <c r="AX9" s="280"/>
      <c r="AY9" s="280"/>
      <c r="AZ9" s="280"/>
      <c r="BA9" s="280"/>
      <c r="BB9" s="280"/>
      <c r="BC9" s="280"/>
      <c r="BD9" s="280"/>
      <c r="BE9" s="280"/>
      <c r="BF9" s="280"/>
      <c r="BG9" s="280"/>
      <c r="BH9" s="280"/>
      <c r="BI9" s="280"/>
      <c r="BJ9" s="280"/>
      <c r="BK9" s="280"/>
      <c r="BL9" s="280"/>
      <c r="BM9" s="280"/>
      <c r="BN9" s="280"/>
      <c r="BO9" s="280"/>
      <c r="BP9" s="280"/>
      <c r="BQ9" s="280"/>
      <c r="BR9" s="280"/>
      <c r="BS9" s="280"/>
      <c r="BT9" s="280"/>
      <c r="BU9" s="280"/>
      <c r="BV9" s="280"/>
      <c r="BW9" s="280"/>
      <c r="BX9" s="280"/>
      <c r="BY9" s="280"/>
      <c r="BZ9" s="280"/>
      <c r="CA9" s="280"/>
      <c r="CB9" s="280"/>
      <c r="CC9" s="280"/>
      <c r="CD9" s="280"/>
      <c r="CE9" s="280"/>
      <c r="CF9" s="280"/>
      <c r="CG9" s="280"/>
      <c r="CH9" s="280"/>
      <c r="CI9" s="280"/>
      <c r="CJ9" s="280"/>
      <c r="CK9" s="280"/>
      <c r="CL9" s="280"/>
      <c r="CM9" s="280"/>
      <c r="CN9" s="280"/>
      <c r="CO9" s="280"/>
      <c r="CP9" s="280"/>
      <c r="CQ9" s="280"/>
      <c r="CR9" s="280"/>
      <c r="CS9" s="280"/>
      <c r="CT9" s="280"/>
      <c r="CU9" s="280"/>
      <c r="CV9" s="280"/>
      <c r="CW9" s="280"/>
      <c r="CX9" s="280"/>
      <c r="CY9" s="280"/>
      <c r="CZ9" s="280"/>
      <c r="DA9" s="280"/>
      <c r="DB9" s="280"/>
      <c r="DC9" s="280"/>
      <c r="DD9" s="280"/>
      <c r="DE9" s="280"/>
      <c r="DF9" s="280"/>
      <c r="DG9" s="280"/>
      <c r="DH9" s="280"/>
      <c r="DI9" s="280"/>
      <c r="DJ9" s="280"/>
      <c r="DK9" s="280"/>
      <c r="DL9" s="280"/>
    </row>
    <row r="10" spans="1:116" ht="13" x14ac:dyDescent="0.2">
      <c r="A10" s="280"/>
      <c r="B10" s="280"/>
      <c r="C10" s="280"/>
      <c r="D10" s="280"/>
      <c r="E10" s="280"/>
      <c r="F10" s="280"/>
      <c r="G10" s="280"/>
      <c r="H10" s="280"/>
      <c r="I10" s="280"/>
      <c r="J10" s="280"/>
      <c r="K10" s="280"/>
      <c r="L10" s="280"/>
      <c r="M10" s="280"/>
      <c r="N10" s="280"/>
      <c r="O10" s="280"/>
      <c r="P10" s="280"/>
      <c r="Q10" s="280"/>
      <c r="R10" s="280"/>
      <c r="S10" s="280"/>
      <c r="T10" s="280"/>
      <c r="U10" s="280"/>
      <c r="V10" s="280"/>
      <c r="W10" s="280"/>
      <c r="X10" s="280"/>
      <c r="Y10" s="280"/>
      <c r="Z10" s="280"/>
      <c r="AA10" s="280"/>
      <c r="AB10" s="280"/>
      <c r="AC10" s="280"/>
      <c r="AD10" s="280"/>
      <c r="AE10" s="280"/>
      <c r="AF10" s="280"/>
      <c r="AG10" s="280"/>
      <c r="AH10" s="280"/>
      <c r="AI10" s="280"/>
      <c r="AJ10" s="280"/>
      <c r="AK10" s="280"/>
      <c r="AL10" s="280"/>
      <c r="AM10" s="280"/>
      <c r="AN10" s="280"/>
      <c r="AO10" s="280"/>
      <c r="AP10" s="280"/>
      <c r="AQ10" s="280"/>
      <c r="AR10" s="280"/>
      <c r="AS10" s="280"/>
      <c r="AT10" s="280"/>
      <c r="AU10" s="280"/>
      <c r="AV10" s="280"/>
      <c r="AW10" s="280"/>
      <c r="AX10" s="280"/>
      <c r="AY10" s="280"/>
      <c r="AZ10" s="280"/>
      <c r="BA10" s="280"/>
      <c r="BB10" s="280"/>
      <c r="BC10" s="280"/>
      <c r="BD10" s="280"/>
      <c r="BE10" s="280"/>
      <c r="BF10" s="280"/>
      <c r="BG10" s="280"/>
      <c r="BH10" s="280"/>
      <c r="BI10" s="280"/>
      <c r="BJ10" s="280"/>
      <c r="BK10" s="280"/>
      <c r="BL10" s="280"/>
      <c r="BM10" s="280"/>
      <c r="BN10" s="280"/>
      <c r="BO10" s="280"/>
      <c r="BP10" s="280"/>
      <c r="BQ10" s="280"/>
      <c r="BR10" s="280"/>
      <c r="BS10" s="280"/>
      <c r="BT10" s="280"/>
      <c r="BU10" s="280"/>
      <c r="BV10" s="280"/>
      <c r="BW10" s="280"/>
      <c r="BX10" s="280"/>
      <c r="BY10" s="280"/>
      <c r="BZ10" s="280"/>
      <c r="CA10" s="280"/>
      <c r="CB10" s="280"/>
      <c r="CC10" s="280"/>
      <c r="CD10" s="280"/>
      <c r="CE10" s="280"/>
      <c r="CF10" s="280"/>
      <c r="CG10" s="280"/>
      <c r="CH10" s="280"/>
      <c r="CI10" s="280"/>
      <c r="CJ10" s="280"/>
      <c r="CK10" s="280"/>
      <c r="CL10" s="280"/>
      <c r="CM10" s="280"/>
      <c r="CN10" s="280"/>
      <c r="CO10" s="280"/>
      <c r="CP10" s="280"/>
      <c r="CQ10" s="280"/>
      <c r="CR10" s="280"/>
      <c r="CS10" s="280"/>
      <c r="CT10" s="280"/>
      <c r="CU10" s="280"/>
      <c r="CV10" s="280"/>
      <c r="CW10" s="280"/>
      <c r="CX10" s="280"/>
      <c r="CY10" s="280"/>
      <c r="CZ10" s="280"/>
      <c r="DA10" s="280"/>
      <c r="DB10" s="280"/>
      <c r="DC10" s="280"/>
      <c r="DD10" s="280"/>
      <c r="DE10" s="280"/>
      <c r="DF10" s="280"/>
      <c r="DG10" s="280"/>
      <c r="DH10" s="280"/>
      <c r="DI10" s="280"/>
      <c r="DJ10" s="280"/>
      <c r="DK10" s="280"/>
      <c r="DL10" s="280"/>
    </row>
    <row r="11" spans="1:116" ht="13" x14ac:dyDescent="0.2">
      <c r="A11" s="280"/>
      <c r="B11" s="280"/>
      <c r="C11" s="280"/>
      <c r="D11" s="280"/>
      <c r="E11" s="280"/>
      <c r="F11" s="280"/>
      <c r="G11" s="280"/>
      <c r="H11" s="280"/>
      <c r="I11" s="280"/>
      <c r="J11" s="280"/>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280"/>
      <c r="AP11" s="280"/>
      <c r="AQ11" s="280"/>
      <c r="AR11" s="280"/>
      <c r="AS11" s="280"/>
      <c r="AT11" s="280"/>
      <c r="AU11" s="280"/>
      <c r="AV11" s="280"/>
      <c r="AW11" s="280"/>
      <c r="AX11" s="280"/>
      <c r="AY11" s="280"/>
      <c r="AZ11" s="280"/>
      <c r="BA11" s="280"/>
      <c r="BB11" s="280"/>
      <c r="BC11" s="280"/>
      <c r="BD11" s="280"/>
      <c r="BE11" s="280"/>
      <c r="BF11" s="280"/>
      <c r="BG11" s="280"/>
      <c r="BH11" s="280"/>
      <c r="BI11" s="280"/>
      <c r="BJ11" s="280"/>
      <c r="BK11" s="280"/>
      <c r="BL11" s="280"/>
      <c r="BM11" s="280"/>
      <c r="BN11" s="280"/>
      <c r="BO11" s="280"/>
      <c r="BP11" s="280"/>
      <c r="BQ11" s="280"/>
      <c r="BR11" s="280"/>
      <c r="BS11" s="280"/>
      <c r="BT11" s="280"/>
      <c r="BU11" s="280"/>
      <c r="BV11" s="280"/>
      <c r="BW11" s="280"/>
      <c r="BX11" s="280"/>
      <c r="BY11" s="280"/>
      <c r="BZ11" s="280"/>
      <c r="CA11" s="280"/>
      <c r="CB11" s="280"/>
      <c r="CC11" s="280"/>
      <c r="CD11" s="280"/>
      <c r="CE11" s="280"/>
      <c r="CF11" s="280"/>
      <c r="CG11" s="280"/>
      <c r="CH11" s="280"/>
      <c r="CI11" s="280"/>
      <c r="CJ11" s="280"/>
      <c r="CK11" s="280"/>
      <c r="CL11" s="280"/>
      <c r="CM11" s="280"/>
      <c r="CN11" s="280"/>
      <c r="CO11" s="280"/>
      <c r="CP11" s="280"/>
      <c r="CQ11" s="280"/>
      <c r="CR11" s="280"/>
      <c r="CS11" s="280"/>
      <c r="CT11" s="280"/>
      <c r="CU11" s="280"/>
      <c r="CV11" s="280"/>
      <c r="CW11" s="280"/>
      <c r="CX11" s="280"/>
      <c r="CY11" s="280"/>
      <c r="CZ11" s="280"/>
      <c r="DA11" s="280"/>
      <c r="DB11" s="280"/>
      <c r="DC11" s="280"/>
      <c r="DD11" s="280"/>
      <c r="DE11" s="280"/>
      <c r="DF11" s="280"/>
      <c r="DG11" s="280"/>
      <c r="DH11" s="280"/>
      <c r="DI11" s="280"/>
      <c r="DJ11" s="280"/>
      <c r="DK11" s="280"/>
      <c r="DL11" s="280"/>
    </row>
    <row r="12" spans="1:116" ht="13" x14ac:dyDescent="0.2">
      <c r="A12" s="280"/>
      <c r="B12" s="280"/>
      <c r="C12" s="280"/>
      <c r="D12" s="280"/>
      <c r="E12" s="280"/>
      <c r="F12" s="280"/>
      <c r="G12" s="280"/>
      <c r="H12" s="280"/>
      <c r="I12" s="280"/>
      <c r="J12" s="280"/>
      <c r="K12" s="280"/>
      <c r="L12" s="280"/>
      <c r="M12" s="280"/>
      <c r="N12" s="280"/>
      <c r="O12" s="280"/>
      <c r="P12" s="280"/>
      <c r="Q12" s="280"/>
      <c r="R12" s="280"/>
      <c r="S12" s="280"/>
      <c r="T12" s="280"/>
      <c r="U12" s="280"/>
      <c r="V12" s="280"/>
      <c r="W12" s="280"/>
      <c r="X12" s="280"/>
      <c r="Y12" s="280"/>
      <c r="Z12" s="280"/>
      <c r="AA12" s="280"/>
      <c r="AB12" s="280"/>
      <c r="AC12" s="280"/>
      <c r="AD12" s="280"/>
      <c r="AE12" s="280"/>
      <c r="AF12" s="280"/>
      <c r="AG12" s="280"/>
      <c r="AH12" s="280"/>
      <c r="AI12" s="280"/>
      <c r="AJ12" s="280"/>
      <c r="AK12" s="280"/>
      <c r="AL12" s="280"/>
      <c r="AM12" s="280"/>
      <c r="AN12" s="280"/>
      <c r="AO12" s="280"/>
      <c r="AP12" s="280"/>
      <c r="AQ12" s="280"/>
      <c r="AR12" s="280"/>
      <c r="AS12" s="280"/>
      <c r="AT12" s="280"/>
      <c r="AU12" s="280"/>
      <c r="AV12" s="280"/>
      <c r="AW12" s="280"/>
      <c r="AX12" s="280"/>
      <c r="AY12" s="280"/>
      <c r="AZ12" s="280"/>
      <c r="BA12" s="280"/>
      <c r="BB12" s="280"/>
      <c r="BC12" s="280"/>
      <c r="BD12" s="280"/>
      <c r="BE12" s="280"/>
      <c r="BF12" s="280"/>
      <c r="BG12" s="280"/>
      <c r="BH12" s="280"/>
      <c r="BI12" s="280"/>
      <c r="BJ12" s="280"/>
      <c r="BK12" s="280"/>
      <c r="BL12" s="280"/>
      <c r="BM12" s="280"/>
      <c r="BN12" s="280"/>
      <c r="BO12" s="280"/>
      <c r="BP12" s="280"/>
      <c r="BQ12" s="280"/>
      <c r="BR12" s="280"/>
      <c r="BS12" s="280"/>
      <c r="BT12" s="280"/>
      <c r="BU12" s="280"/>
      <c r="BV12" s="280"/>
      <c r="BW12" s="280"/>
      <c r="BX12" s="280"/>
      <c r="BY12" s="280"/>
      <c r="BZ12" s="280"/>
      <c r="CA12" s="280"/>
      <c r="CB12" s="280"/>
      <c r="CC12" s="280"/>
      <c r="CD12" s="280"/>
      <c r="CE12" s="280"/>
      <c r="CF12" s="280"/>
      <c r="CG12" s="280"/>
      <c r="CH12" s="280"/>
      <c r="CI12" s="280"/>
      <c r="CJ12" s="280"/>
      <c r="CK12" s="280"/>
      <c r="CL12" s="280"/>
      <c r="CM12" s="280"/>
      <c r="CN12" s="280"/>
      <c r="CO12" s="280"/>
      <c r="CP12" s="280"/>
      <c r="CQ12" s="280"/>
      <c r="CR12" s="280"/>
      <c r="CS12" s="280"/>
      <c r="CT12" s="280"/>
      <c r="CU12" s="280"/>
      <c r="CV12" s="280"/>
      <c r="CW12" s="280"/>
      <c r="CX12" s="280"/>
      <c r="CY12" s="280"/>
      <c r="CZ12" s="280"/>
      <c r="DA12" s="280"/>
      <c r="DB12" s="280"/>
      <c r="DC12" s="280"/>
      <c r="DD12" s="280"/>
      <c r="DE12" s="280"/>
      <c r="DF12" s="280"/>
      <c r="DG12" s="280"/>
      <c r="DH12" s="280"/>
      <c r="DI12" s="280"/>
      <c r="DJ12" s="280"/>
      <c r="DK12" s="280"/>
      <c r="DL12" s="280"/>
    </row>
    <row r="13" spans="1:116" ht="13" x14ac:dyDescent="0.2">
      <c r="A13" s="280"/>
      <c r="B13" s="280"/>
      <c r="C13" s="280"/>
      <c r="D13" s="280"/>
      <c r="E13" s="280"/>
      <c r="F13" s="280"/>
      <c r="G13" s="280"/>
      <c r="H13" s="280"/>
      <c r="I13" s="280"/>
      <c r="J13" s="280"/>
      <c r="K13" s="280"/>
      <c r="L13" s="280"/>
      <c r="M13" s="280"/>
      <c r="N13" s="280"/>
      <c r="O13" s="280"/>
      <c r="P13" s="280"/>
      <c r="Q13" s="280"/>
      <c r="R13" s="280"/>
      <c r="S13" s="280"/>
      <c r="T13" s="280"/>
      <c r="U13" s="280"/>
      <c r="V13" s="280"/>
      <c r="W13" s="280"/>
      <c r="X13" s="280"/>
      <c r="Y13" s="280"/>
      <c r="Z13" s="280"/>
      <c r="AA13" s="280"/>
      <c r="AB13" s="280"/>
      <c r="AC13" s="280"/>
      <c r="AD13" s="280"/>
      <c r="AE13" s="280"/>
      <c r="AF13" s="280"/>
      <c r="AG13" s="280"/>
      <c r="AH13" s="280"/>
      <c r="AI13" s="280"/>
      <c r="AJ13" s="280"/>
      <c r="AK13" s="280"/>
      <c r="AL13" s="280"/>
      <c r="AM13" s="280"/>
      <c r="AN13" s="280"/>
      <c r="AO13" s="280"/>
      <c r="AP13" s="280"/>
      <c r="AQ13" s="280"/>
      <c r="AR13" s="280"/>
      <c r="AS13" s="280"/>
      <c r="AT13" s="280"/>
      <c r="AU13" s="280"/>
      <c r="AV13" s="280"/>
      <c r="AW13" s="280"/>
      <c r="AX13" s="280"/>
      <c r="AY13" s="280"/>
      <c r="AZ13" s="280"/>
      <c r="BA13" s="280"/>
      <c r="BB13" s="280"/>
      <c r="BC13" s="280"/>
      <c r="BD13" s="280"/>
      <c r="BE13" s="280"/>
      <c r="BF13" s="280"/>
      <c r="BG13" s="280"/>
      <c r="BH13" s="280"/>
      <c r="BI13" s="280"/>
      <c r="BJ13" s="280"/>
      <c r="BK13" s="280"/>
      <c r="BL13" s="280"/>
      <c r="BM13" s="280"/>
      <c r="BN13" s="280"/>
      <c r="BO13" s="280"/>
      <c r="BP13" s="280"/>
      <c r="BQ13" s="280"/>
      <c r="BR13" s="280"/>
      <c r="BS13" s="280"/>
      <c r="BT13" s="280"/>
      <c r="BU13" s="280"/>
      <c r="BV13" s="280"/>
      <c r="BW13" s="280"/>
      <c r="BX13" s="280"/>
      <c r="BY13" s="280"/>
      <c r="BZ13" s="280"/>
      <c r="CA13" s="280"/>
      <c r="CB13" s="280"/>
      <c r="CC13" s="280"/>
      <c r="CD13" s="280"/>
      <c r="CE13" s="280"/>
      <c r="CF13" s="280"/>
      <c r="CG13" s="280"/>
      <c r="CH13" s="280"/>
      <c r="CI13" s="280"/>
      <c r="CJ13" s="280"/>
      <c r="CK13" s="280"/>
      <c r="CL13" s="280"/>
      <c r="CM13" s="280"/>
      <c r="CN13" s="280"/>
      <c r="CO13" s="280"/>
      <c r="CP13" s="280"/>
      <c r="CQ13" s="280"/>
      <c r="CR13" s="280"/>
      <c r="CS13" s="280"/>
      <c r="CT13" s="280"/>
      <c r="CU13" s="280"/>
      <c r="CV13" s="280"/>
      <c r="CW13" s="280"/>
      <c r="CX13" s="280"/>
      <c r="CY13" s="280"/>
      <c r="CZ13" s="280"/>
      <c r="DA13" s="280"/>
      <c r="DB13" s="280"/>
      <c r="DC13" s="280"/>
      <c r="DD13" s="280"/>
      <c r="DE13" s="280"/>
      <c r="DF13" s="280"/>
      <c r="DG13" s="280"/>
      <c r="DH13" s="280"/>
      <c r="DI13" s="280"/>
      <c r="DJ13" s="280"/>
      <c r="DK13" s="280"/>
      <c r="DL13" s="280"/>
    </row>
    <row r="14" spans="1:116" ht="13" x14ac:dyDescent="0.2">
      <c r="A14" s="280"/>
      <c r="B14" s="280"/>
      <c r="C14" s="280"/>
      <c r="D14" s="280"/>
      <c r="E14" s="280"/>
      <c r="F14" s="280"/>
      <c r="G14" s="280"/>
      <c r="H14" s="280"/>
      <c r="I14" s="280"/>
      <c r="J14" s="280"/>
      <c r="K14" s="280"/>
      <c r="L14" s="280"/>
      <c r="M14" s="280"/>
      <c r="N14" s="280"/>
      <c r="O14" s="280"/>
      <c r="P14" s="280"/>
      <c r="Q14" s="280"/>
      <c r="R14" s="280"/>
      <c r="S14" s="280"/>
      <c r="T14" s="280"/>
      <c r="U14" s="280"/>
      <c r="V14" s="280"/>
      <c r="W14" s="280"/>
      <c r="X14" s="280"/>
      <c r="Y14" s="280"/>
      <c r="Z14" s="280"/>
      <c r="AA14" s="280"/>
      <c r="AB14" s="280"/>
      <c r="AC14" s="280"/>
      <c r="AD14" s="280"/>
      <c r="AE14" s="280"/>
      <c r="AF14" s="280"/>
      <c r="AG14" s="280"/>
      <c r="AH14" s="280"/>
      <c r="AI14" s="280"/>
      <c r="AJ14" s="280"/>
      <c r="AK14" s="280"/>
      <c r="AL14" s="280"/>
      <c r="AM14" s="280"/>
      <c r="AN14" s="280"/>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0"/>
      <c r="BL14" s="280"/>
      <c r="BM14" s="280"/>
      <c r="BN14" s="280"/>
      <c r="BO14" s="280"/>
      <c r="BP14" s="280"/>
      <c r="BQ14" s="280"/>
      <c r="BR14" s="280"/>
      <c r="BS14" s="280"/>
      <c r="BT14" s="280"/>
      <c r="BU14" s="280"/>
      <c r="BV14" s="280"/>
      <c r="BW14" s="280"/>
      <c r="BX14" s="280"/>
      <c r="BY14" s="280"/>
      <c r="BZ14" s="280"/>
      <c r="CA14" s="280"/>
      <c r="CB14" s="280"/>
      <c r="CC14" s="280"/>
      <c r="CD14" s="280"/>
      <c r="CE14" s="280"/>
      <c r="CF14" s="280"/>
      <c r="CG14" s="280"/>
      <c r="CH14" s="280"/>
      <c r="CI14" s="280"/>
      <c r="CJ14" s="280"/>
      <c r="CK14" s="280"/>
      <c r="CL14" s="280"/>
      <c r="CM14" s="280"/>
      <c r="CN14" s="280"/>
      <c r="CO14" s="280"/>
      <c r="CP14" s="280"/>
      <c r="CQ14" s="280"/>
      <c r="CR14" s="280"/>
      <c r="CS14" s="280"/>
      <c r="CT14" s="280"/>
      <c r="CU14" s="280"/>
      <c r="CV14" s="280"/>
      <c r="CW14" s="280"/>
      <c r="CX14" s="280"/>
      <c r="CY14" s="280"/>
      <c r="CZ14" s="280"/>
      <c r="DA14" s="280"/>
      <c r="DB14" s="280"/>
      <c r="DC14" s="280"/>
      <c r="DD14" s="280"/>
      <c r="DE14" s="280"/>
      <c r="DF14" s="280"/>
      <c r="DG14" s="280"/>
      <c r="DH14" s="280"/>
      <c r="DI14" s="280"/>
      <c r="DJ14" s="280"/>
      <c r="DK14" s="280"/>
      <c r="DL14" s="280"/>
    </row>
    <row r="15" spans="1:116" ht="13" x14ac:dyDescent="0.2">
      <c r="A15" s="280"/>
      <c r="B15" s="280"/>
      <c r="C15" s="280"/>
      <c r="D15" s="280"/>
      <c r="E15" s="280"/>
      <c r="F15" s="280"/>
      <c r="G15" s="280"/>
      <c r="H15" s="280"/>
      <c r="I15" s="280"/>
      <c r="J15" s="280"/>
      <c r="K15" s="280"/>
      <c r="L15" s="280"/>
      <c r="M15" s="280"/>
      <c r="N15" s="280"/>
      <c r="O15" s="280"/>
      <c r="P15" s="280"/>
      <c r="Q15" s="280"/>
      <c r="R15" s="280"/>
      <c r="S15" s="280"/>
      <c r="T15" s="280"/>
      <c r="U15" s="280"/>
      <c r="V15" s="280"/>
      <c r="W15" s="280"/>
      <c r="X15" s="280"/>
      <c r="Y15" s="280"/>
      <c r="Z15" s="280"/>
      <c r="AA15" s="280"/>
      <c r="AB15" s="280"/>
      <c r="AC15" s="280"/>
      <c r="AD15" s="280"/>
      <c r="AE15" s="280"/>
      <c r="AF15" s="280"/>
      <c r="AG15" s="280"/>
      <c r="AH15" s="280"/>
      <c r="AI15" s="280"/>
      <c r="AJ15" s="280"/>
      <c r="AK15" s="280"/>
      <c r="AL15" s="280"/>
      <c r="AM15" s="280"/>
      <c r="AN15" s="280"/>
      <c r="AO15" s="280"/>
      <c r="AP15" s="280"/>
      <c r="AQ15" s="280"/>
      <c r="AR15" s="280"/>
      <c r="AS15" s="280"/>
      <c r="AT15" s="280"/>
      <c r="AU15" s="280"/>
      <c r="AV15" s="280"/>
      <c r="AW15" s="280"/>
      <c r="AX15" s="280"/>
      <c r="AY15" s="280"/>
      <c r="AZ15" s="280"/>
      <c r="BA15" s="280"/>
      <c r="BB15" s="280"/>
      <c r="BC15" s="280"/>
      <c r="BD15" s="280"/>
      <c r="BE15" s="280"/>
      <c r="BF15" s="280"/>
      <c r="BG15" s="280"/>
      <c r="BH15" s="280"/>
      <c r="BI15" s="280"/>
      <c r="BJ15" s="280"/>
      <c r="BK15" s="280"/>
      <c r="BL15" s="280"/>
      <c r="BM15" s="280"/>
      <c r="BN15" s="280"/>
      <c r="BO15" s="280"/>
      <c r="BP15" s="280"/>
      <c r="BQ15" s="280"/>
      <c r="BR15" s="280"/>
      <c r="BS15" s="280"/>
      <c r="BT15" s="280"/>
      <c r="BU15" s="280"/>
      <c r="BV15" s="280"/>
      <c r="BW15" s="280"/>
      <c r="BX15" s="280"/>
      <c r="BY15" s="280"/>
      <c r="BZ15" s="280"/>
      <c r="CA15" s="280"/>
      <c r="CB15" s="280"/>
      <c r="CC15" s="280"/>
      <c r="CD15" s="280"/>
      <c r="CE15" s="280"/>
      <c r="CF15" s="280"/>
      <c r="CG15" s="280"/>
      <c r="CH15" s="280"/>
      <c r="CI15" s="280"/>
      <c r="CJ15" s="280"/>
      <c r="CK15" s="280"/>
      <c r="CL15" s="280"/>
      <c r="CM15" s="280"/>
      <c r="CN15" s="280"/>
      <c r="CO15" s="280"/>
      <c r="CP15" s="280"/>
      <c r="CQ15" s="280"/>
      <c r="CR15" s="280"/>
      <c r="CS15" s="280"/>
      <c r="CT15" s="280"/>
      <c r="CU15" s="280"/>
      <c r="CV15" s="280"/>
      <c r="CW15" s="280"/>
      <c r="CX15" s="280"/>
      <c r="CY15" s="280"/>
      <c r="CZ15" s="280"/>
      <c r="DA15" s="280"/>
      <c r="DB15" s="280"/>
      <c r="DC15" s="280"/>
      <c r="DD15" s="280"/>
      <c r="DE15" s="280"/>
      <c r="DF15" s="280"/>
      <c r="DG15" s="280"/>
      <c r="DH15" s="280"/>
      <c r="DI15" s="280"/>
      <c r="DJ15" s="280"/>
      <c r="DK15" s="280"/>
      <c r="DL15" s="280"/>
    </row>
    <row r="16" spans="1:116" ht="13" x14ac:dyDescent="0.2">
      <c r="A16" s="280"/>
      <c r="B16" s="280"/>
      <c r="C16" s="280"/>
      <c r="D16" s="280"/>
      <c r="E16" s="280"/>
      <c r="F16" s="280"/>
      <c r="G16" s="280"/>
      <c r="H16" s="280"/>
      <c r="I16" s="280"/>
      <c r="J16" s="280"/>
      <c r="K16" s="280"/>
      <c r="L16" s="280"/>
      <c r="M16" s="280"/>
      <c r="N16" s="280"/>
      <c r="O16" s="280"/>
      <c r="P16" s="280"/>
      <c r="Q16" s="280"/>
      <c r="R16" s="280"/>
      <c r="S16" s="280"/>
      <c r="T16" s="280"/>
      <c r="U16" s="280"/>
      <c r="V16" s="280"/>
      <c r="W16" s="280"/>
      <c r="X16" s="280"/>
      <c r="Y16" s="280"/>
      <c r="Z16" s="280"/>
      <c r="AA16" s="280"/>
      <c r="AB16" s="280"/>
      <c r="AC16" s="280"/>
      <c r="AD16" s="280"/>
      <c r="AE16" s="280"/>
      <c r="AF16" s="280"/>
      <c r="AG16" s="280"/>
      <c r="AH16" s="280"/>
      <c r="AI16" s="280"/>
      <c r="AJ16" s="280"/>
      <c r="AK16" s="280"/>
      <c r="AL16" s="280"/>
      <c r="AM16" s="280"/>
      <c r="AN16" s="280"/>
      <c r="AO16" s="280"/>
      <c r="AP16" s="280"/>
      <c r="AQ16" s="280"/>
      <c r="AR16" s="280"/>
      <c r="AS16" s="280"/>
      <c r="AT16" s="280"/>
      <c r="AU16" s="280"/>
      <c r="AV16" s="280"/>
      <c r="AW16" s="280"/>
      <c r="AX16" s="280"/>
      <c r="AY16" s="280"/>
      <c r="AZ16" s="280"/>
      <c r="BA16" s="280"/>
      <c r="BB16" s="280"/>
      <c r="BC16" s="280"/>
      <c r="BD16" s="280"/>
      <c r="BE16" s="280"/>
      <c r="BF16" s="280"/>
      <c r="BG16" s="280"/>
      <c r="BH16" s="280"/>
      <c r="BI16" s="280"/>
      <c r="BJ16" s="280"/>
      <c r="BK16" s="280"/>
      <c r="BL16" s="280"/>
      <c r="BM16" s="280"/>
      <c r="BN16" s="280"/>
      <c r="BO16" s="280"/>
      <c r="BP16" s="280"/>
      <c r="BQ16" s="280"/>
      <c r="BR16" s="280"/>
      <c r="BS16" s="280"/>
      <c r="BT16" s="280"/>
      <c r="BU16" s="280"/>
      <c r="BV16" s="280"/>
      <c r="BW16" s="280"/>
      <c r="BX16" s="280"/>
      <c r="BY16" s="280"/>
      <c r="BZ16" s="280"/>
      <c r="CA16" s="280"/>
      <c r="CB16" s="280"/>
      <c r="CC16" s="280"/>
      <c r="CD16" s="280"/>
      <c r="CE16" s="280"/>
      <c r="CF16" s="280"/>
      <c r="CG16" s="280"/>
      <c r="CH16" s="280"/>
      <c r="CI16" s="280"/>
      <c r="CJ16" s="280"/>
      <c r="CK16" s="280"/>
      <c r="CL16" s="280"/>
      <c r="CM16" s="280"/>
      <c r="CN16" s="280"/>
      <c r="CO16" s="280"/>
      <c r="CP16" s="280"/>
      <c r="CQ16" s="280"/>
      <c r="CR16" s="280"/>
      <c r="CS16" s="280"/>
      <c r="CT16" s="280"/>
      <c r="CU16" s="280"/>
      <c r="CV16" s="280"/>
      <c r="CW16" s="280"/>
      <c r="CX16" s="280"/>
      <c r="CY16" s="280"/>
      <c r="CZ16" s="280"/>
      <c r="DA16" s="280"/>
      <c r="DB16" s="280"/>
      <c r="DC16" s="280"/>
      <c r="DD16" s="280"/>
      <c r="DE16" s="280"/>
      <c r="DF16" s="280"/>
      <c r="DG16" s="280"/>
      <c r="DH16" s="280"/>
      <c r="DI16" s="280"/>
      <c r="DJ16" s="280"/>
      <c r="DK16" s="280"/>
      <c r="DL16" s="280"/>
    </row>
    <row r="17" spans="1:116" ht="13" x14ac:dyDescent="0.2">
      <c r="A17" s="280"/>
      <c r="B17" s="280"/>
      <c r="C17" s="280"/>
      <c r="D17" s="280"/>
      <c r="E17" s="280"/>
      <c r="F17" s="280"/>
      <c r="G17" s="280"/>
      <c r="H17" s="280"/>
      <c r="I17" s="280"/>
      <c r="J17" s="280"/>
      <c r="K17" s="280"/>
      <c r="L17" s="280"/>
      <c r="M17" s="280"/>
      <c r="N17" s="280"/>
      <c r="O17" s="280"/>
      <c r="P17" s="280"/>
      <c r="Q17" s="280"/>
      <c r="R17" s="280"/>
      <c r="S17" s="280"/>
      <c r="T17" s="280"/>
      <c r="U17" s="280"/>
      <c r="V17" s="280"/>
      <c r="W17" s="280"/>
      <c r="X17" s="280"/>
      <c r="Y17" s="280"/>
      <c r="Z17" s="280"/>
      <c r="AA17" s="280"/>
      <c r="AB17" s="280"/>
      <c r="AC17" s="280"/>
      <c r="AD17" s="280"/>
      <c r="AE17" s="280"/>
      <c r="AF17" s="280"/>
      <c r="AG17" s="280"/>
      <c r="AH17" s="280"/>
      <c r="AI17" s="280"/>
      <c r="AJ17" s="280"/>
      <c r="AK17" s="280"/>
      <c r="AL17" s="280"/>
      <c r="AM17" s="280"/>
      <c r="AN17" s="280"/>
      <c r="AO17" s="280"/>
      <c r="AP17" s="280"/>
      <c r="AQ17" s="280"/>
      <c r="AR17" s="280"/>
      <c r="AS17" s="280"/>
      <c r="AT17" s="280"/>
      <c r="AU17" s="280"/>
      <c r="AV17" s="280"/>
      <c r="AW17" s="280"/>
      <c r="AX17" s="280"/>
      <c r="AY17" s="280"/>
      <c r="AZ17" s="280"/>
      <c r="BA17" s="280"/>
      <c r="BB17" s="280"/>
      <c r="BC17" s="280"/>
      <c r="BD17" s="280"/>
      <c r="BE17" s="280"/>
      <c r="BF17" s="280"/>
      <c r="BG17" s="280"/>
      <c r="BH17" s="280"/>
      <c r="BI17" s="280"/>
      <c r="BJ17" s="280"/>
      <c r="BK17" s="280"/>
      <c r="BL17" s="280"/>
      <c r="BM17" s="280"/>
      <c r="BN17" s="280"/>
      <c r="BO17" s="280"/>
      <c r="BP17" s="280"/>
      <c r="BQ17" s="280"/>
      <c r="BR17" s="280"/>
      <c r="BS17" s="280"/>
      <c r="BT17" s="280"/>
      <c r="BU17" s="280"/>
      <c r="BV17" s="280"/>
      <c r="BW17" s="280"/>
      <c r="BX17" s="280"/>
      <c r="BY17" s="280"/>
      <c r="BZ17" s="280"/>
      <c r="CA17" s="280"/>
      <c r="CB17" s="280"/>
      <c r="CC17" s="280"/>
      <c r="CD17" s="280"/>
      <c r="CE17" s="280"/>
      <c r="CF17" s="280"/>
      <c r="CG17" s="280"/>
      <c r="CH17" s="280"/>
      <c r="CI17" s="280"/>
      <c r="CJ17" s="280"/>
      <c r="CK17" s="280"/>
      <c r="CL17" s="280"/>
      <c r="CM17" s="280"/>
      <c r="CN17" s="280"/>
      <c r="CO17" s="280"/>
      <c r="CP17" s="280"/>
      <c r="CQ17" s="280"/>
      <c r="CR17" s="280"/>
      <c r="CS17" s="280"/>
      <c r="CT17" s="280"/>
      <c r="CU17" s="280"/>
      <c r="CV17" s="280"/>
      <c r="CW17" s="280"/>
      <c r="CX17" s="280"/>
      <c r="CY17" s="280"/>
      <c r="CZ17" s="280"/>
      <c r="DA17" s="280"/>
      <c r="DB17" s="280"/>
      <c r="DC17" s="280"/>
      <c r="DD17" s="280"/>
      <c r="DE17" s="280"/>
      <c r="DF17" s="280"/>
      <c r="DG17" s="280"/>
      <c r="DH17" s="280"/>
      <c r="DI17" s="280"/>
      <c r="DJ17" s="280"/>
      <c r="DK17" s="280"/>
      <c r="DL17" s="280"/>
    </row>
    <row r="18" spans="1:116" ht="13" x14ac:dyDescent="0.2">
      <c r="A18" s="280"/>
      <c r="B18" s="280"/>
      <c r="C18" s="280"/>
      <c r="D18" s="280"/>
      <c r="E18" s="280"/>
      <c r="F18" s="280"/>
      <c r="G18" s="280"/>
      <c r="H18" s="280"/>
      <c r="I18" s="280"/>
      <c r="J18" s="280"/>
      <c r="K18" s="280"/>
      <c r="L18" s="280"/>
      <c r="M18" s="280"/>
      <c r="N18" s="280"/>
      <c r="O18" s="280"/>
      <c r="P18" s="280"/>
      <c r="Q18" s="280"/>
      <c r="R18" s="280"/>
      <c r="S18" s="280"/>
      <c r="T18" s="280"/>
      <c r="U18" s="280"/>
      <c r="V18" s="280"/>
      <c r="W18" s="280"/>
      <c r="X18" s="280"/>
      <c r="Y18" s="280"/>
      <c r="Z18" s="280"/>
      <c r="AA18" s="280"/>
      <c r="AB18" s="280"/>
      <c r="AC18" s="280"/>
      <c r="AD18" s="280"/>
      <c r="AE18" s="280"/>
      <c r="AF18" s="280"/>
      <c r="AG18" s="280"/>
      <c r="AH18" s="280"/>
      <c r="AI18" s="280"/>
      <c r="AJ18" s="280"/>
      <c r="AK18" s="280"/>
      <c r="AL18" s="280"/>
      <c r="AM18" s="280"/>
      <c r="AN18" s="280"/>
      <c r="AO18" s="280"/>
      <c r="AP18" s="280"/>
      <c r="AQ18" s="280"/>
      <c r="AR18" s="280"/>
      <c r="AS18" s="280"/>
      <c r="AT18" s="280"/>
      <c r="AU18" s="280"/>
      <c r="AV18" s="280"/>
      <c r="AW18" s="280"/>
      <c r="AX18" s="280"/>
      <c r="AY18" s="280"/>
      <c r="AZ18" s="280"/>
      <c r="BA18" s="280"/>
      <c r="BB18" s="280"/>
      <c r="BC18" s="280"/>
      <c r="BD18" s="280"/>
      <c r="BE18" s="280"/>
      <c r="BF18" s="280"/>
      <c r="BG18" s="280"/>
      <c r="BH18" s="280"/>
      <c r="BI18" s="280"/>
      <c r="BJ18" s="280"/>
      <c r="BK18" s="280"/>
      <c r="BL18" s="280"/>
      <c r="BM18" s="280"/>
      <c r="BN18" s="280"/>
      <c r="BO18" s="280"/>
      <c r="BP18" s="280"/>
      <c r="BQ18" s="280"/>
      <c r="BR18" s="280"/>
      <c r="BS18" s="280"/>
      <c r="BT18" s="280"/>
      <c r="BU18" s="280"/>
      <c r="BV18" s="280"/>
      <c r="BW18" s="280"/>
      <c r="BX18" s="280"/>
      <c r="BY18" s="280"/>
      <c r="BZ18" s="280"/>
      <c r="CA18" s="280"/>
      <c r="CB18" s="280"/>
      <c r="CC18" s="280"/>
      <c r="CD18" s="280"/>
      <c r="CE18" s="280"/>
      <c r="CF18" s="280"/>
      <c r="CG18" s="280"/>
      <c r="CH18" s="280"/>
      <c r="CI18" s="280"/>
      <c r="CJ18" s="280"/>
      <c r="CK18" s="280"/>
      <c r="CL18" s="280"/>
      <c r="CM18" s="280"/>
      <c r="CN18" s="280"/>
      <c r="CO18" s="280"/>
      <c r="CP18" s="280"/>
      <c r="CQ18" s="280"/>
      <c r="CR18" s="280"/>
      <c r="CS18" s="280"/>
      <c r="CT18" s="280"/>
      <c r="CU18" s="280"/>
      <c r="CV18" s="280"/>
      <c r="CW18" s="280"/>
      <c r="CX18" s="280"/>
      <c r="CY18" s="280"/>
      <c r="CZ18" s="280"/>
      <c r="DA18" s="280"/>
      <c r="DB18" s="280"/>
      <c r="DC18" s="280"/>
      <c r="DD18" s="280"/>
      <c r="DE18" s="280"/>
      <c r="DF18" s="280"/>
      <c r="DG18" s="280"/>
      <c r="DH18" s="280"/>
      <c r="DI18" s="280"/>
      <c r="DJ18" s="280"/>
      <c r="DK18" s="280"/>
      <c r="DL18" s="280"/>
    </row>
    <row r="19" spans="1:116" ht="13" x14ac:dyDescent="0.2">
      <c r="A19" s="280"/>
      <c r="B19" s="280"/>
      <c r="C19" s="280"/>
      <c r="D19" s="280"/>
      <c r="E19" s="280"/>
      <c r="F19" s="280"/>
      <c r="G19" s="280"/>
      <c r="H19" s="280"/>
      <c r="I19" s="280"/>
      <c r="J19" s="280"/>
      <c r="K19" s="280"/>
      <c r="L19" s="280"/>
      <c r="M19" s="280"/>
      <c r="N19" s="280"/>
      <c r="O19" s="280"/>
      <c r="P19" s="280"/>
      <c r="Q19" s="280"/>
      <c r="R19" s="280"/>
      <c r="S19" s="280"/>
      <c r="T19" s="280"/>
      <c r="U19" s="280"/>
      <c r="V19" s="280"/>
      <c r="W19" s="280"/>
      <c r="X19" s="280"/>
      <c r="Y19" s="280"/>
      <c r="Z19" s="280"/>
      <c r="AA19" s="280"/>
      <c r="AB19" s="280"/>
      <c r="AC19" s="280"/>
      <c r="AD19" s="280"/>
      <c r="AE19" s="280"/>
      <c r="AF19" s="280"/>
      <c r="AG19" s="280"/>
      <c r="AH19" s="280"/>
      <c r="AI19" s="280"/>
      <c r="AJ19" s="280"/>
      <c r="AK19" s="280"/>
      <c r="AL19" s="280"/>
      <c r="AM19" s="280"/>
      <c r="AN19" s="280"/>
      <c r="AO19" s="280"/>
      <c r="AP19" s="280"/>
      <c r="AQ19" s="280"/>
      <c r="AR19" s="280"/>
      <c r="AS19" s="280"/>
      <c r="AT19" s="280"/>
      <c r="AU19" s="280"/>
      <c r="AV19" s="280"/>
      <c r="AW19" s="280"/>
      <c r="AX19" s="280"/>
      <c r="AY19" s="280"/>
      <c r="AZ19" s="280"/>
      <c r="BA19" s="280"/>
      <c r="BB19" s="280"/>
      <c r="BC19" s="280"/>
      <c r="BD19" s="280"/>
      <c r="BE19" s="280"/>
      <c r="BF19" s="280"/>
      <c r="BG19" s="280"/>
      <c r="BH19" s="280"/>
      <c r="BI19" s="280"/>
      <c r="BJ19" s="280"/>
      <c r="BK19" s="280"/>
      <c r="BL19" s="280"/>
      <c r="BM19" s="280"/>
      <c r="BN19" s="280"/>
      <c r="BO19" s="280"/>
      <c r="BP19" s="280"/>
      <c r="BQ19" s="280"/>
      <c r="BR19" s="280"/>
      <c r="BS19" s="280"/>
      <c r="BT19" s="280"/>
      <c r="BU19" s="280"/>
      <c r="BV19" s="280"/>
      <c r="BW19" s="280"/>
      <c r="BX19" s="280"/>
      <c r="BY19" s="280"/>
      <c r="BZ19" s="280"/>
      <c r="CA19" s="280"/>
      <c r="CB19" s="280"/>
      <c r="CC19" s="280"/>
      <c r="CD19" s="280"/>
      <c r="CE19" s="280"/>
      <c r="CF19" s="280"/>
      <c r="CG19" s="280"/>
      <c r="CH19" s="280"/>
      <c r="CI19" s="280"/>
      <c r="CJ19" s="280"/>
      <c r="CK19" s="280"/>
      <c r="CL19" s="280"/>
      <c r="CM19" s="280"/>
      <c r="CN19" s="280"/>
      <c r="CO19" s="280"/>
      <c r="CP19" s="280"/>
      <c r="CQ19" s="280"/>
      <c r="CR19" s="280"/>
      <c r="CS19" s="280"/>
      <c r="CT19" s="280"/>
      <c r="CU19" s="280"/>
      <c r="CV19" s="280"/>
      <c r="CW19" s="280"/>
      <c r="CX19" s="280"/>
      <c r="CY19" s="280"/>
      <c r="CZ19" s="280"/>
      <c r="DA19" s="280"/>
      <c r="DB19" s="280"/>
      <c r="DC19" s="280"/>
      <c r="DD19" s="280"/>
      <c r="DE19" s="280"/>
      <c r="DF19" s="280"/>
      <c r="DG19" s="280"/>
      <c r="DH19" s="280"/>
      <c r="DI19" s="280"/>
      <c r="DJ19" s="280"/>
      <c r="DK19" s="280"/>
      <c r="DL19" s="280"/>
    </row>
    <row r="20" spans="1:116" ht="13" x14ac:dyDescent="0.2">
      <c r="A20" s="280"/>
      <c r="B20" s="280"/>
      <c r="C20" s="280"/>
      <c r="D20" s="280"/>
      <c r="E20" s="280"/>
      <c r="F20" s="280"/>
      <c r="G20" s="280"/>
      <c r="H20" s="280"/>
      <c r="I20" s="280"/>
      <c r="J20" s="280"/>
      <c r="K20" s="280"/>
      <c r="L20" s="280"/>
      <c r="M20" s="280"/>
      <c r="N20" s="280"/>
      <c r="O20" s="280"/>
      <c r="P20" s="280"/>
      <c r="Q20" s="280"/>
      <c r="R20" s="280"/>
      <c r="S20" s="280"/>
      <c r="T20" s="280"/>
      <c r="U20" s="280"/>
      <c r="V20" s="280"/>
      <c r="W20" s="280"/>
      <c r="X20" s="280"/>
      <c r="Y20" s="280"/>
      <c r="Z20" s="280"/>
      <c r="AA20" s="280"/>
      <c r="AB20" s="280"/>
      <c r="AC20" s="280"/>
      <c r="AD20" s="280"/>
      <c r="AE20" s="280"/>
      <c r="AF20" s="280"/>
      <c r="AG20" s="280"/>
      <c r="AH20" s="280"/>
      <c r="AI20" s="280"/>
      <c r="AJ20" s="280"/>
      <c r="AK20" s="280"/>
      <c r="AL20" s="280"/>
      <c r="AM20" s="280"/>
      <c r="AN20" s="280"/>
      <c r="AO20" s="280"/>
      <c r="AP20" s="280"/>
      <c r="AQ20" s="280"/>
      <c r="AR20" s="280"/>
      <c r="AS20" s="280"/>
      <c r="AT20" s="280"/>
      <c r="AU20" s="280"/>
      <c r="AV20" s="280"/>
      <c r="AW20" s="280"/>
      <c r="AX20" s="280"/>
      <c r="AY20" s="280"/>
      <c r="AZ20" s="280"/>
      <c r="BA20" s="280"/>
      <c r="BB20" s="280"/>
      <c r="BC20" s="280"/>
      <c r="BD20" s="280"/>
      <c r="BE20" s="280"/>
      <c r="BF20" s="280"/>
      <c r="BG20" s="280"/>
      <c r="BH20" s="280"/>
      <c r="BI20" s="280"/>
      <c r="BJ20" s="280"/>
      <c r="BK20" s="280"/>
      <c r="BL20" s="280"/>
      <c r="BM20" s="280"/>
      <c r="BN20" s="280"/>
      <c r="BO20" s="280"/>
      <c r="BP20" s="280"/>
      <c r="BQ20" s="280"/>
      <c r="BR20" s="280"/>
      <c r="BS20" s="280"/>
      <c r="BT20" s="280"/>
      <c r="BU20" s="280"/>
      <c r="BV20" s="280"/>
      <c r="BW20" s="280"/>
      <c r="BX20" s="280"/>
      <c r="BY20" s="280"/>
      <c r="BZ20" s="280"/>
      <c r="CA20" s="280"/>
      <c r="CB20" s="280"/>
      <c r="CC20" s="280"/>
      <c r="CD20" s="280"/>
      <c r="CE20" s="280"/>
      <c r="CF20" s="280"/>
      <c r="CG20" s="280"/>
      <c r="CH20" s="280"/>
      <c r="CI20" s="280"/>
      <c r="CJ20" s="280"/>
      <c r="CK20" s="280"/>
      <c r="CL20" s="280"/>
      <c r="CM20" s="280"/>
      <c r="CN20" s="280"/>
      <c r="CO20" s="280"/>
      <c r="CP20" s="280"/>
      <c r="CQ20" s="280"/>
      <c r="CR20" s="280"/>
      <c r="CS20" s="280"/>
      <c r="CT20" s="280"/>
      <c r="CU20" s="280"/>
      <c r="CV20" s="280"/>
      <c r="CW20" s="280"/>
      <c r="CX20" s="280"/>
      <c r="CY20" s="280"/>
      <c r="CZ20" s="280"/>
      <c r="DA20" s="280"/>
      <c r="DB20" s="280"/>
      <c r="DC20" s="280"/>
      <c r="DD20" s="280"/>
      <c r="DE20" s="280"/>
      <c r="DF20" s="280"/>
      <c r="DG20" s="280"/>
      <c r="DH20" s="280"/>
      <c r="DI20" s="280"/>
      <c r="DJ20" s="280"/>
      <c r="DK20" s="280"/>
      <c r="DL20" s="280"/>
    </row>
    <row r="21" spans="1:116" ht="13" x14ac:dyDescent="0.2">
      <c r="A21" s="280"/>
      <c r="B21" s="280"/>
      <c r="C21" s="280"/>
      <c r="D21" s="280"/>
      <c r="E21" s="280"/>
      <c r="F21" s="280"/>
      <c r="G21" s="280"/>
      <c r="H21" s="280"/>
      <c r="I21" s="280"/>
      <c r="J21" s="280"/>
      <c r="K21" s="280"/>
      <c r="L21" s="280"/>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0"/>
      <c r="AM21" s="280"/>
      <c r="AN21" s="280"/>
      <c r="AO21" s="280"/>
      <c r="AP21" s="280"/>
      <c r="AQ21" s="280"/>
      <c r="AR21" s="280"/>
      <c r="AS21" s="280"/>
      <c r="AT21" s="280"/>
      <c r="AU21" s="280"/>
      <c r="AV21" s="280"/>
      <c r="AW21" s="280"/>
      <c r="AX21" s="280"/>
      <c r="AY21" s="280"/>
      <c r="AZ21" s="280"/>
      <c r="BA21" s="280"/>
      <c r="BB21" s="280"/>
      <c r="BC21" s="280"/>
      <c r="BD21" s="280"/>
      <c r="BE21" s="280"/>
      <c r="BF21" s="280"/>
      <c r="BG21" s="280"/>
      <c r="BH21" s="280"/>
      <c r="BI21" s="280"/>
      <c r="BJ21" s="280"/>
      <c r="BK21" s="280"/>
      <c r="BL21" s="280"/>
      <c r="BM21" s="280"/>
      <c r="BN21" s="280"/>
      <c r="BO21" s="280"/>
      <c r="BP21" s="280"/>
      <c r="BQ21" s="280"/>
      <c r="BR21" s="280"/>
      <c r="BS21" s="280"/>
      <c r="BT21" s="280"/>
      <c r="BU21" s="280"/>
      <c r="BV21" s="280"/>
      <c r="BW21" s="280"/>
      <c r="BX21" s="280"/>
      <c r="BY21" s="280"/>
      <c r="BZ21" s="280"/>
      <c r="CA21" s="280"/>
      <c r="CB21" s="280"/>
      <c r="CC21" s="280"/>
      <c r="CD21" s="280"/>
      <c r="CE21" s="280"/>
      <c r="CF21" s="280"/>
      <c r="CG21" s="280"/>
      <c r="CH21" s="280"/>
      <c r="CI21" s="280"/>
      <c r="CJ21" s="280"/>
      <c r="CK21" s="280"/>
      <c r="CL21" s="280"/>
      <c r="CM21" s="280"/>
      <c r="CN21" s="280"/>
      <c r="CO21" s="280"/>
      <c r="CP21" s="280"/>
      <c r="CQ21" s="280"/>
      <c r="CR21" s="280"/>
      <c r="CS21" s="280"/>
      <c r="CT21" s="280"/>
      <c r="CU21" s="280"/>
      <c r="CV21" s="280"/>
      <c r="CW21" s="280"/>
      <c r="CX21" s="280"/>
      <c r="CY21" s="280"/>
      <c r="CZ21" s="280"/>
      <c r="DA21" s="280"/>
      <c r="DB21" s="280"/>
      <c r="DC21" s="280"/>
      <c r="DD21" s="280"/>
      <c r="DE21" s="280"/>
      <c r="DF21" s="280"/>
      <c r="DG21" s="280"/>
      <c r="DH21" s="280"/>
      <c r="DI21" s="280"/>
      <c r="DJ21" s="280"/>
      <c r="DK21" s="280"/>
      <c r="DL21" s="281"/>
    </row>
    <row r="22" spans="1:116" ht="13" x14ac:dyDescent="0.2">
      <c r="A22" s="280"/>
      <c r="B22" s="280"/>
      <c r="C22" s="280"/>
      <c r="D22" s="280"/>
      <c r="E22" s="280"/>
      <c r="F22" s="280"/>
      <c r="G22" s="280"/>
      <c r="H22" s="280"/>
      <c r="I22" s="280"/>
      <c r="J22" s="280"/>
      <c r="K22" s="280"/>
      <c r="L22" s="280"/>
      <c r="M22" s="280"/>
      <c r="N22" s="280"/>
      <c r="O22" s="280"/>
      <c r="P22" s="280"/>
      <c r="Q22" s="280"/>
      <c r="R22" s="280"/>
      <c r="S22" s="280"/>
      <c r="T22" s="280"/>
      <c r="U22" s="280"/>
      <c r="V22" s="280"/>
      <c r="W22" s="280"/>
      <c r="X22" s="280"/>
      <c r="Y22" s="280"/>
      <c r="Z22" s="280"/>
      <c r="AA22" s="280"/>
      <c r="AB22" s="280"/>
      <c r="AC22" s="280"/>
      <c r="AD22" s="280"/>
      <c r="AE22" s="280"/>
      <c r="AF22" s="280"/>
      <c r="AG22" s="280"/>
      <c r="AH22" s="280"/>
      <c r="AI22" s="280"/>
      <c r="AJ22" s="280"/>
      <c r="AK22" s="280"/>
      <c r="AL22" s="280"/>
      <c r="AM22" s="280"/>
      <c r="AN22" s="280"/>
      <c r="AO22" s="280"/>
      <c r="AP22" s="280"/>
      <c r="AQ22" s="280"/>
      <c r="AR22" s="280"/>
      <c r="AS22" s="280"/>
      <c r="AT22" s="280"/>
      <c r="AU22" s="280"/>
      <c r="AV22" s="280"/>
      <c r="AW22" s="280"/>
      <c r="AX22" s="280"/>
      <c r="AY22" s="280"/>
      <c r="AZ22" s="280"/>
      <c r="BA22" s="280"/>
      <c r="BB22" s="280"/>
      <c r="BC22" s="280"/>
      <c r="BD22" s="280"/>
      <c r="BE22" s="280"/>
      <c r="BF22" s="280"/>
      <c r="BG22" s="280"/>
      <c r="BH22" s="280"/>
      <c r="BI22" s="280"/>
      <c r="BJ22" s="280"/>
      <c r="BK22" s="280"/>
      <c r="BL22" s="280"/>
      <c r="BM22" s="280"/>
      <c r="BN22" s="280"/>
      <c r="BO22" s="280"/>
      <c r="BP22" s="280"/>
      <c r="BQ22" s="280"/>
      <c r="BR22" s="280"/>
      <c r="BS22" s="280"/>
      <c r="BT22" s="280"/>
      <c r="BU22" s="280"/>
      <c r="BV22" s="280"/>
      <c r="BW22" s="280"/>
      <c r="BX22" s="280"/>
      <c r="BY22" s="280"/>
      <c r="BZ22" s="280"/>
      <c r="CA22" s="280"/>
      <c r="CB22" s="280"/>
      <c r="CC22" s="280"/>
      <c r="CD22" s="280"/>
      <c r="CE22" s="280"/>
      <c r="CF22" s="280"/>
      <c r="CG22" s="280"/>
      <c r="CH22" s="280"/>
      <c r="CI22" s="280"/>
      <c r="CJ22" s="280"/>
      <c r="CK22" s="280"/>
      <c r="CL22" s="280"/>
      <c r="CM22" s="280"/>
      <c r="CN22" s="280"/>
      <c r="CO22" s="280"/>
      <c r="CP22" s="280"/>
      <c r="CQ22" s="280"/>
      <c r="CR22" s="280"/>
      <c r="CS22" s="280"/>
      <c r="CT22" s="280"/>
      <c r="CU22" s="280"/>
      <c r="CV22" s="280"/>
      <c r="CW22" s="280"/>
      <c r="CX22" s="280"/>
      <c r="CY22" s="280"/>
      <c r="CZ22" s="280"/>
      <c r="DA22" s="280"/>
      <c r="DB22" s="280"/>
      <c r="DC22" s="280"/>
      <c r="DD22" s="280"/>
      <c r="DE22" s="280"/>
      <c r="DF22" s="280"/>
      <c r="DG22" s="280"/>
      <c r="DH22" s="280"/>
      <c r="DI22" s="280"/>
      <c r="DJ22" s="280"/>
      <c r="DK22" s="280"/>
      <c r="DL22" s="280"/>
    </row>
    <row r="23" spans="1:116" ht="13" x14ac:dyDescent="0.2">
      <c r="A23" s="280"/>
      <c r="B23" s="280"/>
      <c r="C23" s="280"/>
      <c r="D23" s="280"/>
      <c r="E23" s="280"/>
      <c r="F23" s="280"/>
      <c r="G23" s="280"/>
      <c r="H23" s="280"/>
      <c r="I23" s="280"/>
      <c r="J23" s="280"/>
      <c r="K23" s="280"/>
      <c r="L23" s="280"/>
      <c r="M23" s="280"/>
      <c r="N23" s="280"/>
      <c r="O23" s="280"/>
      <c r="P23" s="280"/>
      <c r="Q23" s="280"/>
      <c r="R23" s="280"/>
      <c r="S23" s="280"/>
      <c r="T23" s="280"/>
      <c r="U23" s="280"/>
      <c r="V23" s="280"/>
      <c r="W23" s="280"/>
      <c r="X23" s="280"/>
      <c r="Y23" s="280"/>
      <c r="Z23" s="280"/>
      <c r="AA23" s="280"/>
      <c r="AB23" s="280"/>
      <c r="AC23" s="280"/>
      <c r="AD23" s="280"/>
      <c r="AE23" s="280"/>
      <c r="AF23" s="280"/>
      <c r="AG23" s="280"/>
      <c r="AH23" s="280"/>
      <c r="AI23" s="280"/>
      <c r="AJ23" s="280"/>
      <c r="AK23" s="280"/>
      <c r="AL23" s="280"/>
      <c r="AM23" s="280"/>
      <c r="AN23" s="280"/>
      <c r="AO23" s="280"/>
      <c r="AP23" s="280"/>
      <c r="AQ23" s="280"/>
      <c r="AR23" s="280"/>
      <c r="AS23" s="280"/>
      <c r="AT23" s="280"/>
      <c r="AU23" s="280"/>
      <c r="AV23" s="280"/>
      <c r="AW23" s="280"/>
      <c r="AX23" s="280"/>
      <c r="AY23" s="280"/>
      <c r="AZ23" s="280"/>
      <c r="BA23" s="280"/>
      <c r="BB23" s="280"/>
      <c r="BC23" s="280"/>
      <c r="BD23" s="280"/>
      <c r="BE23" s="280"/>
      <c r="BF23" s="280"/>
      <c r="BG23" s="280"/>
      <c r="BH23" s="280"/>
      <c r="BI23" s="280"/>
      <c r="BJ23" s="280"/>
      <c r="BK23" s="280"/>
      <c r="BL23" s="280"/>
      <c r="BM23" s="280"/>
      <c r="BN23" s="280"/>
      <c r="BO23" s="280"/>
      <c r="BP23" s="280"/>
      <c r="BQ23" s="280"/>
      <c r="BR23" s="280"/>
      <c r="BS23" s="280"/>
      <c r="BT23" s="280"/>
      <c r="BU23" s="280"/>
      <c r="BV23" s="280"/>
      <c r="BW23" s="280"/>
      <c r="BX23" s="280"/>
      <c r="BY23" s="280"/>
      <c r="BZ23" s="280"/>
      <c r="CA23" s="280"/>
      <c r="CB23" s="280"/>
      <c r="CC23" s="280"/>
      <c r="CD23" s="280"/>
      <c r="CE23" s="280"/>
      <c r="CF23" s="280"/>
      <c r="CG23" s="280"/>
      <c r="CH23" s="280"/>
      <c r="CI23" s="280"/>
      <c r="CJ23" s="280"/>
      <c r="CK23" s="280"/>
      <c r="CL23" s="280"/>
      <c r="CM23" s="280"/>
      <c r="CN23" s="280"/>
      <c r="CO23" s="280"/>
      <c r="CP23" s="280"/>
      <c r="CQ23" s="280"/>
      <c r="CR23" s="280"/>
      <c r="CS23" s="280"/>
      <c r="CT23" s="280"/>
      <c r="CU23" s="280"/>
      <c r="CV23" s="280"/>
      <c r="CW23" s="280"/>
      <c r="CX23" s="280"/>
      <c r="CY23" s="280"/>
      <c r="CZ23" s="280"/>
      <c r="DA23" s="280"/>
      <c r="DB23" s="280"/>
      <c r="DC23" s="280"/>
      <c r="DD23" s="280"/>
      <c r="DE23" s="280"/>
      <c r="DF23" s="280"/>
      <c r="DG23" s="280"/>
      <c r="DH23" s="280"/>
      <c r="DI23" s="280"/>
      <c r="DJ23" s="280"/>
      <c r="DK23" s="280"/>
      <c r="DL23" s="280"/>
    </row>
    <row r="24" spans="1:116" ht="13" x14ac:dyDescent="0.2">
      <c r="A24" s="280"/>
      <c r="B24" s="280"/>
      <c r="C24" s="280"/>
      <c r="D24" s="280"/>
      <c r="E24" s="280"/>
      <c r="F24" s="280"/>
      <c r="G24" s="280"/>
      <c r="H24" s="280"/>
      <c r="I24" s="280"/>
      <c r="J24" s="280"/>
      <c r="K24" s="280"/>
      <c r="L24" s="280"/>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0"/>
      <c r="AM24" s="280"/>
      <c r="AN24" s="280"/>
      <c r="AO24" s="280"/>
      <c r="AP24" s="280"/>
      <c r="AQ24" s="280"/>
      <c r="AR24" s="280"/>
      <c r="AS24" s="280"/>
      <c r="AT24" s="280"/>
      <c r="AU24" s="280"/>
      <c r="AV24" s="280"/>
      <c r="AW24" s="280"/>
      <c r="AX24" s="280"/>
      <c r="AY24" s="280"/>
      <c r="AZ24" s="280"/>
      <c r="BA24" s="280"/>
      <c r="BB24" s="280"/>
      <c r="BC24" s="280"/>
      <c r="BD24" s="280"/>
      <c r="BE24" s="280"/>
      <c r="BF24" s="280"/>
      <c r="BG24" s="280"/>
      <c r="BH24" s="280"/>
      <c r="BI24" s="280"/>
      <c r="BJ24" s="280"/>
      <c r="BK24" s="280"/>
      <c r="BL24" s="280"/>
      <c r="BM24" s="280"/>
      <c r="BN24" s="280"/>
      <c r="BO24" s="280"/>
      <c r="BP24" s="280"/>
      <c r="BQ24" s="280"/>
      <c r="BR24" s="280"/>
      <c r="BS24" s="280"/>
      <c r="BT24" s="280"/>
      <c r="BU24" s="280"/>
      <c r="BV24" s="280"/>
      <c r="BW24" s="280"/>
      <c r="BX24" s="280"/>
      <c r="BY24" s="280"/>
      <c r="BZ24" s="280"/>
      <c r="CA24" s="280"/>
      <c r="CB24" s="280"/>
      <c r="CC24" s="280"/>
      <c r="CD24" s="280"/>
      <c r="CE24" s="280"/>
      <c r="CF24" s="280"/>
      <c r="CG24" s="280"/>
      <c r="CH24" s="280"/>
      <c r="CI24" s="280"/>
      <c r="CJ24" s="280"/>
      <c r="CK24" s="280"/>
      <c r="CL24" s="280"/>
      <c r="CM24" s="280"/>
      <c r="CN24" s="280"/>
      <c r="CO24" s="280"/>
      <c r="CP24" s="280"/>
      <c r="CQ24" s="280"/>
      <c r="CR24" s="280"/>
      <c r="CS24" s="280"/>
      <c r="CT24" s="280"/>
      <c r="CU24" s="280"/>
      <c r="CV24" s="280"/>
      <c r="CW24" s="280"/>
      <c r="CX24" s="280"/>
      <c r="CY24" s="280"/>
      <c r="CZ24" s="280"/>
      <c r="DA24" s="280"/>
      <c r="DB24" s="280"/>
      <c r="DC24" s="280"/>
      <c r="DD24" s="280"/>
      <c r="DE24" s="280"/>
      <c r="DF24" s="280"/>
      <c r="DG24" s="280"/>
      <c r="DH24" s="280"/>
      <c r="DI24" s="280"/>
      <c r="DJ24" s="280"/>
      <c r="DK24" s="280"/>
      <c r="DL24" s="280"/>
    </row>
    <row r="25" spans="1:116" ht="13" x14ac:dyDescent="0.2">
      <c r="A25" s="280"/>
      <c r="B25" s="280"/>
      <c r="C25" s="280"/>
      <c r="D25" s="280"/>
      <c r="E25" s="280"/>
      <c r="F25" s="280"/>
      <c r="G25" s="280"/>
      <c r="H25" s="280"/>
      <c r="I25" s="280"/>
      <c r="J25" s="280"/>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280"/>
      <c r="AP25" s="280"/>
      <c r="AQ25" s="280"/>
      <c r="AR25" s="280"/>
      <c r="AS25" s="280"/>
      <c r="AT25" s="280"/>
      <c r="AU25" s="280"/>
      <c r="AV25" s="280"/>
      <c r="AW25" s="280"/>
      <c r="AX25" s="280"/>
      <c r="AY25" s="280"/>
      <c r="AZ25" s="280"/>
      <c r="BA25" s="280"/>
      <c r="BB25" s="280"/>
      <c r="BC25" s="280"/>
      <c r="BD25" s="280"/>
      <c r="BE25" s="280"/>
      <c r="BF25" s="280"/>
      <c r="BG25" s="280"/>
      <c r="BH25" s="280"/>
      <c r="BI25" s="280"/>
      <c r="BJ25" s="280"/>
      <c r="BK25" s="280"/>
      <c r="BL25" s="280"/>
      <c r="BM25" s="280"/>
      <c r="BN25" s="280"/>
      <c r="BO25" s="280"/>
      <c r="BP25" s="280"/>
      <c r="BQ25" s="280"/>
      <c r="BR25" s="280"/>
      <c r="BS25" s="280"/>
      <c r="BT25" s="280"/>
      <c r="BU25" s="280"/>
      <c r="BV25" s="280"/>
      <c r="BW25" s="280"/>
      <c r="BX25" s="280"/>
      <c r="BY25" s="280"/>
      <c r="BZ25" s="280"/>
      <c r="CA25" s="280"/>
      <c r="CB25" s="280"/>
      <c r="CC25" s="280"/>
      <c r="CD25" s="280"/>
      <c r="CE25" s="280"/>
      <c r="CF25" s="280"/>
      <c r="CG25" s="280"/>
      <c r="CH25" s="280"/>
      <c r="CI25" s="280"/>
      <c r="CJ25" s="280"/>
      <c r="CK25" s="280"/>
      <c r="CL25" s="280"/>
      <c r="CM25" s="280"/>
      <c r="CN25" s="280"/>
      <c r="CO25" s="280"/>
      <c r="CP25" s="280"/>
      <c r="CQ25" s="280"/>
      <c r="CR25" s="280"/>
      <c r="CS25" s="280"/>
      <c r="CT25" s="280"/>
      <c r="CU25" s="280"/>
      <c r="CV25" s="280"/>
      <c r="CW25" s="280"/>
      <c r="CX25" s="280"/>
      <c r="CY25" s="280"/>
      <c r="CZ25" s="280"/>
      <c r="DA25" s="280"/>
      <c r="DB25" s="280"/>
      <c r="DC25" s="280"/>
      <c r="DD25" s="280"/>
      <c r="DE25" s="280"/>
      <c r="DF25" s="280"/>
      <c r="DG25" s="280"/>
      <c r="DH25" s="280"/>
      <c r="DI25" s="280"/>
      <c r="DJ25" s="280"/>
      <c r="DK25" s="280"/>
      <c r="DL25" s="280"/>
    </row>
    <row r="26" spans="1:116" ht="13" x14ac:dyDescent="0.2">
      <c r="A26" s="280"/>
      <c r="B26" s="280"/>
      <c r="C26" s="280"/>
      <c r="D26" s="280"/>
      <c r="E26" s="280"/>
      <c r="F26" s="280"/>
      <c r="G26" s="280"/>
      <c r="H26" s="280"/>
      <c r="I26" s="280"/>
      <c r="J26" s="280"/>
      <c r="K26" s="280"/>
      <c r="L26" s="280"/>
      <c r="M26" s="280"/>
      <c r="N26" s="280"/>
      <c r="O26" s="280"/>
      <c r="P26" s="280"/>
      <c r="Q26" s="280"/>
      <c r="R26" s="280"/>
      <c r="S26" s="280"/>
      <c r="T26" s="280"/>
      <c r="U26" s="280"/>
      <c r="V26" s="280"/>
      <c r="W26" s="280"/>
      <c r="X26" s="280"/>
      <c r="Y26" s="280"/>
      <c r="Z26" s="280"/>
      <c r="AA26" s="280"/>
      <c r="AB26" s="280"/>
      <c r="AC26" s="280"/>
      <c r="AD26" s="280"/>
      <c r="AE26" s="280"/>
      <c r="AF26" s="280"/>
      <c r="AG26" s="280"/>
      <c r="AH26" s="280"/>
      <c r="AI26" s="280"/>
      <c r="AJ26" s="280"/>
      <c r="AK26" s="280"/>
      <c r="AL26" s="280"/>
      <c r="AM26" s="280"/>
      <c r="AN26" s="280"/>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0"/>
      <c r="BL26" s="280"/>
      <c r="BM26" s="280"/>
      <c r="BN26" s="280"/>
      <c r="BO26" s="280"/>
      <c r="BP26" s="280"/>
      <c r="BQ26" s="280"/>
      <c r="BR26" s="280"/>
      <c r="BS26" s="280"/>
      <c r="BT26" s="280"/>
      <c r="BU26" s="280"/>
      <c r="BV26" s="280"/>
      <c r="BW26" s="280"/>
      <c r="BX26" s="280"/>
      <c r="BY26" s="280"/>
      <c r="BZ26" s="280"/>
      <c r="CA26" s="280"/>
      <c r="CB26" s="280"/>
      <c r="CC26" s="280"/>
      <c r="CD26" s="280"/>
      <c r="CE26" s="280"/>
      <c r="CF26" s="280"/>
      <c r="CG26" s="280"/>
      <c r="CH26" s="280"/>
      <c r="CI26" s="280"/>
      <c r="CJ26" s="280"/>
      <c r="CK26" s="280"/>
      <c r="CL26" s="280"/>
      <c r="CM26" s="280"/>
      <c r="CN26" s="280"/>
      <c r="CO26" s="280"/>
      <c r="CP26" s="280"/>
      <c r="CQ26" s="280"/>
      <c r="CR26" s="280"/>
      <c r="CS26" s="280"/>
      <c r="CT26" s="280"/>
      <c r="CU26" s="280"/>
      <c r="CV26" s="280"/>
      <c r="CW26" s="280"/>
      <c r="CX26" s="280"/>
      <c r="CY26" s="280"/>
      <c r="CZ26" s="280"/>
      <c r="DA26" s="280"/>
      <c r="DB26" s="280"/>
      <c r="DC26" s="280"/>
      <c r="DD26" s="280"/>
      <c r="DE26" s="280"/>
      <c r="DF26" s="280"/>
      <c r="DG26" s="280"/>
      <c r="DH26" s="280"/>
      <c r="DI26" s="280"/>
      <c r="DJ26" s="280"/>
      <c r="DK26" s="280"/>
      <c r="DL26" s="280"/>
    </row>
    <row r="27" spans="1:116" ht="13" x14ac:dyDescent="0.2">
      <c r="A27" s="280"/>
      <c r="B27" s="280"/>
      <c r="C27" s="280"/>
      <c r="D27" s="280"/>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280"/>
      <c r="BA27" s="280"/>
      <c r="BB27" s="280"/>
      <c r="BC27" s="280"/>
      <c r="BD27" s="280"/>
      <c r="BE27" s="280"/>
      <c r="BF27" s="280"/>
      <c r="BG27" s="280"/>
      <c r="BH27" s="280"/>
      <c r="BI27" s="280"/>
      <c r="BJ27" s="280"/>
      <c r="BK27" s="280"/>
      <c r="BL27" s="280"/>
      <c r="BM27" s="280"/>
      <c r="BN27" s="280"/>
      <c r="BO27" s="280"/>
      <c r="BP27" s="280"/>
      <c r="BQ27" s="280"/>
      <c r="BR27" s="280"/>
      <c r="BS27" s="280"/>
      <c r="BT27" s="280"/>
      <c r="BU27" s="280"/>
      <c r="BV27" s="280"/>
      <c r="BW27" s="280"/>
      <c r="BX27" s="280"/>
      <c r="BY27" s="280"/>
      <c r="BZ27" s="280"/>
      <c r="CA27" s="280"/>
      <c r="CB27" s="280"/>
      <c r="CC27" s="280"/>
      <c r="CD27" s="280"/>
      <c r="CE27" s="280"/>
      <c r="CF27" s="280"/>
      <c r="CG27" s="280"/>
      <c r="CH27" s="280"/>
      <c r="CI27" s="280"/>
      <c r="CJ27" s="280"/>
      <c r="CK27" s="280"/>
      <c r="CL27" s="280"/>
      <c r="CM27" s="280"/>
      <c r="CN27" s="280"/>
      <c r="CO27" s="280"/>
      <c r="CP27" s="280"/>
      <c r="CQ27" s="280"/>
      <c r="CR27" s="280"/>
      <c r="CS27" s="280"/>
      <c r="CT27" s="280"/>
      <c r="CU27" s="280"/>
      <c r="CV27" s="280"/>
      <c r="CW27" s="280"/>
      <c r="CX27" s="280"/>
      <c r="CY27" s="280"/>
      <c r="CZ27" s="280"/>
      <c r="DA27" s="280"/>
      <c r="DB27" s="280"/>
      <c r="DC27" s="280"/>
      <c r="DD27" s="280"/>
      <c r="DE27" s="280"/>
      <c r="DF27" s="280"/>
      <c r="DG27" s="280"/>
      <c r="DH27" s="280"/>
      <c r="DI27" s="280"/>
      <c r="DJ27" s="280"/>
      <c r="DK27" s="280"/>
      <c r="DL27" s="280"/>
    </row>
    <row r="28" spans="1:116" ht="13" x14ac:dyDescent="0.2">
      <c r="A28" s="280"/>
      <c r="B28" s="280"/>
      <c r="C28" s="280"/>
      <c r="D28" s="280"/>
      <c r="E28" s="280"/>
      <c r="F28" s="280"/>
      <c r="G28" s="280"/>
      <c r="H28" s="280"/>
      <c r="I28" s="280"/>
      <c r="J28" s="280"/>
      <c r="K28" s="280"/>
      <c r="L28" s="280"/>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0"/>
      <c r="AM28" s="280"/>
      <c r="AN28" s="280"/>
      <c r="AO28" s="280"/>
      <c r="AP28" s="280"/>
      <c r="AQ28" s="280"/>
      <c r="AR28" s="280"/>
      <c r="AS28" s="280"/>
      <c r="AT28" s="280"/>
      <c r="AU28" s="280"/>
      <c r="AV28" s="280"/>
      <c r="AW28" s="280"/>
      <c r="AX28" s="280"/>
      <c r="AY28" s="280"/>
      <c r="AZ28" s="280"/>
      <c r="BA28" s="280"/>
      <c r="BB28" s="280"/>
      <c r="BC28" s="280"/>
      <c r="BD28" s="280"/>
      <c r="BE28" s="280"/>
      <c r="BF28" s="280"/>
      <c r="BG28" s="280"/>
      <c r="BH28" s="280"/>
      <c r="BI28" s="280"/>
      <c r="BJ28" s="280"/>
      <c r="BK28" s="280"/>
      <c r="BL28" s="280"/>
      <c r="BM28" s="280"/>
      <c r="BN28" s="280"/>
      <c r="BO28" s="280"/>
      <c r="BP28" s="280"/>
      <c r="BQ28" s="280"/>
      <c r="BR28" s="280"/>
      <c r="BS28" s="280"/>
      <c r="BT28" s="280"/>
      <c r="BU28" s="280"/>
      <c r="BV28" s="280"/>
      <c r="BW28" s="280"/>
      <c r="BX28" s="280"/>
      <c r="BY28" s="280"/>
      <c r="BZ28" s="280"/>
      <c r="CA28" s="280"/>
      <c r="CB28" s="280"/>
      <c r="CC28" s="280"/>
      <c r="CD28" s="280"/>
      <c r="CE28" s="280"/>
      <c r="CF28" s="280"/>
      <c r="CG28" s="280"/>
      <c r="CH28" s="280"/>
      <c r="CI28" s="280"/>
      <c r="CJ28" s="280"/>
      <c r="CK28" s="280"/>
      <c r="CL28" s="280"/>
      <c r="CM28" s="280"/>
      <c r="CN28" s="280"/>
      <c r="CO28" s="280"/>
      <c r="CP28" s="280"/>
      <c r="CQ28" s="280"/>
      <c r="CR28" s="280"/>
      <c r="CS28" s="280"/>
      <c r="CT28" s="280"/>
      <c r="CU28" s="280"/>
      <c r="CV28" s="280"/>
      <c r="CW28" s="280"/>
      <c r="CX28" s="280"/>
      <c r="CY28" s="280"/>
      <c r="CZ28" s="280"/>
      <c r="DA28" s="280"/>
      <c r="DB28" s="280"/>
      <c r="DC28" s="280"/>
      <c r="DD28" s="280"/>
      <c r="DE28" s="280"/>
      <c r="DF28" s="280"/>
      <c r="DG28" s="280"/>
      <c r="DH28" s="280"/>
      <c r="DI28" s="280"/>
      <c r="DJ28" s="280"/>
      <c r="DK28" s="280"/>
      <c r="DL28" s="280"/>
    </row>
    <row r="29" spans="1:116" ht="13" x14ac:dyDescent="0.2">
      <c r="A29" s="280"/>
      <c r="B29" s="280"/>
      <c r="C29" s="280"/>
      <c r="D29" s="280"/>
      <c r="E29" s="280"/>
      <c r="F29" s="280"/>
      <c r="G29" s="280"/>
      <c r="H29" s="280"/>
      <c r="I29" s="280"/>
      <c r="J29" s="280"/>
      <c r="K29" s="280"/>
      <c r="L29" s="280"/>
      <c r="M29" s="280"/>
      <c r="N29" s="280"/>
      <c r="O29" s="280"/>
      <c r="P29" s="280"/>
      <c r="Q29" s="280"/>
      <c r="R29" s="280"/>
      <c r="S29" s="280"/>
      <c r="T29" s="280"/>
      <c r="U29" s="280"/>
      <c r="V29" s="280"/>
      <c r="W29" s="280"/>
      <c r="X29" s="280"/>
      <c r="Y29" s="280"/>
      <c r="Z29" s="280"/>
      <c r="AA29" s="280"/>
      <c r="AB29" s="280"/>
      <c r="AC29" s="280"/>
      <c r="AD29" s="280"/>
      <c r="AE29" s="280"/>
      <c r="AF29" s="280"/>
      <c r="AG29" s="280"/>
      <c r="AH29" s="280"/>
      <c r="AI29" s="280"/>
      <c r="AJ29" s="280"/>
      <c r="AK29" s="280"/>
      <c r="AL29" s="280"/>
      <c r="AM29" s="280"/>
      <c r="AN29" s="280"/>
      <c r="AO29" s="280"/>
      <c r="AP29" s="280"/>
      <c r="AQ29" s="280"/>
      <c r="AR29" s="280"/>
      <c r="AS29" s="280"/>
      <c r="AT29" s="280"/>
      <c r="AU29" s="280"/>
      <c r="AV29" s="280"/>
      <c r="AW29" s="280"/>
      <c r="AX29" s="280"/>
      <c r="AY29" s="280"/>
      <c r="AZ29" s="280"/>
      <c r="BA29" s="280"/>
      <c r="BB29" s="280"/>
      <c r="BC29" s="280"/>
      <c r="BD29" s="280"/>
      <c r="BE29" s="280"/>
      <c r="BF29" s="280"/>
      <c r="BG29" s="280"/>
      <c r="BH29" s="280"/>
      <c r="BI29" s="280"/>
      <c r="BJ29" s="280"/>
      <c r="BK29" s="280"/>
      <c r="BL29" s="280"/>
      <c r="BM29" s="280"/>
      <c r="BN29" s="280"/>
      <c r="BO29" s="280"/>
      <c r="BP29" s="280"/>
      <c r="BQ29" s="280"/>
      <c r="BR29" s="280"/>
      <c r="BS29" s="280"/>
      <c r="BT29" s="280"/>
      <c r="BU29" s="280"/>
      <c r="BV29" s="280"/>
      <c r="BW29" s="280"/>
      <c r="BX29" s="280"/>
      <c r="BY29" s="280"/>
      <c r="BZ29" s="280"/>
      <c r="CA29" s="280"/>
      <c r="CB29" s="280"/>
      <c r="CC29" s="280"/>
      <c r="CD29" s="280"/>
      <c r="CE29" s="280"/>
      <c r="CF29" s="280"/>
      <c r="CG29" s="280"/>
      <c r="CH29" s="280"/>
      <c r="CI29" s="280"/>
      <c r="CJ29" s="280"/>
      <c r="CK29" s="280"/>
      <c r="CL29" s="280"/>
      <c r="CM29" s="280"/>
      <c r="CN29" s="280"/>
      <c r="CO29" s="280"/>
      <c r="CP29" s="280"/>
      <c r="CQ29" s="280"/>
      <c r="CR29" s="280"/>
      <c r="CS29" s="280"/>
      <c r="CT29" s="280"/>
      <c r="CU29" s="280"/>
      <c r="CV29" s="280"/>
      <c r="CW29" s="280"/>
      <c r="CX29" s="280"/>
      <c r="CY29" s="280"/>
      <c r="CZ29" s="280"/>
      <c r="DA29" s="280"/>
      <c r="DB29" s="280"/>
      <c r="DC29" s="280"/>
      <c r="DD29" s="280"/>
      <c r="DE29" s="280"/>
      <c r="DF29" s="280"/>
      <c r="DG29" s="280"/>
      <c r="DH29" s="280"/>
      <c r="DI29" s="280"/>
      <c r="DJ29" s="280"/>
      <c r="DK29" s="280"/>
      <c r="DL29" s="280"/>
    </row>
    <row r="30" spans="1:116" ht="13" x14ac:dyDescent="0.2">
      <c r="A30" s="280"/>
      <c r="B30" s="280"/>
      <c r="C30" s="280"/>
      <c r="D30" s="280"/>
      <c r="E30" s="280"/>
      <c r="F30" s="280"/>
      <c r="G30" s="280"/>
      <c r="H30" s="280"/>
      <c r="I30" s="280"/>
      <c r="J30" s="280"/>
      <c r="K30" s="280"/>
      <c r="L30" s="280"/>
      <c r="M30" s="280"/>
      <c r="N30" s="280"/>
      <c r="O30" s="280"/>
      <c r="P30" s="280"/>
      <c r="Q30" s="280"/>
      <c r="R30" s="280"/>
      <c r="S30" s="280"/>
      <c r="T30" s="280"/>
      <c r="U30" s="280"/>
      <c r="V30" s="280"/>
      <c r="W30" s="280"/>
      <c r="X30" s="280"/>
      <c r="Y30" s="280"/>
      <c r="Z30" s="280"/>
      <c r="AA30" s="280"/>
      <c r="AB30" s="280"/>
      <c r="AC30" s="280"/>
      <c r="AD30" s="280"/>
      <c r="AE30" s="280"/>
      <c r="AF30" s="280"/>
      <c r="AG30" s="280"/>
      <c r="AH30" s="280"/>
      <c r="AI30" s="280"/>
      <c r="AJ30" s="280"/>
      <c r="AK30" s="280"/>
      <c r="AL30" s="280"/>
      <c r="AM30" s="280"/>
      <c r="AN30" s="280"/>
      <c r="AO30" s="280"/>
      <c r="AP30" s="280"/>
      <c r="AQ30" s="280"/>
      <c r="AR30" s="280"/>
      <c r="AS30" s="280"/>
      <c r="AT30" s="280"/>
      <c r="AU30" s="280"/>
      <c r="AV30" s="280"/>
      <c r="AW30" s="280"/>
      <c r="AX30" s="280"/>
      <c r="AY30" s="280"/>
      <c r="AZ30" s="280"/>
      <c r="BA30" s="280"/>
      <c r="BB30" s="280"/>
      <c r="BC30" s="280"/>
      <c r="BD30" s="280"/>
      <c r="BE30" s="280"/>
      <c r="BF30" s="280"/>
      <c r="BG30" s="280"/>
      <c r="BH30" s="280"/>
      <c r="BI30" s="280"/>
      <c r="BJ30" s="280"/>
      <c r="BK30" s="280"/>
      <c r="BL30" s="280"/>
      <c r="BM30" s="280"/>
      <c r="BN30" s="280"/>
      <c r="BO30" s="280"/>
      <c r="BP30" s="280"/>
      <c r="BQ30" s="280"/>
      <c r="BR30" s="280"/>
      <c r="BS30" s="280"/>
      <c r="BT30" s="280"/>
      <c r="BU30" s="280"/>
      <c r="BV30" s="280"/>
      <c r="BW30" s="280"/>
      <c r="BX30" s="280"/>
      <c r="BY30" s="280"/>
      <c r="BZ30" s="280"/>
      <c r="CA30" s="280"/>
      <c r="CB30" s="280"/>
      <c r="CC30" s="280"/>
      <c r="CD30" s="280"/>
      <c r="CE30" s="280"/>
      <c r="CF30" s="280"/>
      <c r="CG30" s="280"/>
      <c r="CH30" s="280"/>
      <c r="CI30" s="280"/>
      <c r="CJ30" s="280"/>
      <c r="CK30" s="280"/>
      <c r="CL30" s="280"/>
      <c r="CM30" s="280"/>
      <c r="CN30" s="280"/>
      <c r="CO30" s="280"/>
      <c r="CP30" s="280"/>
      <c r="CQ30" s="280"/>
      <c r="CR30" s="280"/>
      <c r="CS30" s="280"/>
      <c r="CT30" s="280"/>
      <c r="CU30" s="280"/>
      <c r="CV30" s="280"/>
      <c r="CW30" s="280"/>
      <c r="CX30" s="280"/>
      <c r="CY30" s="280"/>
      <c r="CZ30" s="280"/>
      <c r="DA30" s="280"/>
      <c r="DB30" s="280"/>
      <c r="DC30" s="280"/>
      <c r="DD30" s="280"/>
      <c r="DE30" s="280"/>
      <c r="DF30" s="280"/>
      <c r="DG30" s="280"/>
      <c r="DH30" s="280"/>
      <c r="DI30" s="280"/>
      <c r="DJ30" s="280"/>
      <c r="DK30" s="280"/>
      <c r="DL30" s="280"/>
    </row>
    <row r="31" spans="1:116" ht="13" x14ac:dyDescent="0.2">
      <c r="A31" s="280"/>
      <c r="B31" s="280"/>
      <c r="C31" s="280"/>
      <c r="D31" s="280"/>
      <c r="E31" s="280"/>
      <c r="F31" s="280"/>
      <c r="G31" s="280"/>
      <c r="H31" s="280"/>
      <c r="I31" s="280"/>
      <c r="J31" s="280"/>
      <c r="K31" s="280"/>
      <c r="L31" s="280"/>
      <c r="M31" s="280"/>
      <c r="N31" s="280"/>
      <c r="O31" s="280"/>
      <c r="P31" s="280"/>
      <c r="Q31" s="280"/>
      <c r="R31" s="280"/>
      <c r="S31" s="280"/>
      <c r="T31" s="280"/>
      <c r="U31" s="280"/>
      <c r="V31" s="280"/>
      <c r="W31" s="280"/>
      <c r="X31" s="280"/>
      <c r="Y31" s="280"/>
      <c r="Z31" s="280"/>
      <c r="AA31" s="280"/>
      <c r="AB31" s="280"/>
      <c r="AC31" s="280"/>
      <c r="AD31" s="280"/>
      <c r="AE31" s="280"/>
      <c r="AF31" s="280"/>
      <c r="AG31" s="280"/>
      <c r="AH31" s="280"/>
      <c r="AI31" s="280"/>
      <c r="AJ31" s="280"/>
      <c r="AK31" s="280"/>
      <c r="AL31" s="280"/>
      <c r="AM31" s="280"/>
      <c r="AN31" s="280"/>
      <c r="AO31" s="280"/>
      <c r="AP31" s="280"/>
      <c r="AQ31" s="280"/>
      <c r="AR31" s="280"/>
      <c r="AS31" s="280"/>
      <c r="AT31" s="280"/>
      <c r="AU31" s="280"/>
      <c r="AV31" s="280"/>
      <c r="AW31" s="280"/>
      <c r="AX31" s="280"/>
      <c r="AY31" s="280"/>
      <c r="AZ31" s="280"/>
      <c r="BA31" s="280"/>
      <c r="BB31" s="280"/>
      <c r="BC31" s="280"/>
      <c r="BD31" s="280"/>
      <c r="BE31" s="280"/>
      <c r="BF31" s="280"/>
      <c r="BG31" s="280"/>
      <c r="BH31" s="280"/>
      <c r="BI31" s="280"/>
      <c r="BJ31" s="280"/>
      <c r="BK31" s="280"/>
      <c r="BL31" s="280"/>
      <c r="BM31" s="280"/>
      <c r="BN31" s="280"/>
      <c r="BO31" s="280"/>
      <c r="BP31" s="280"/>
      <c r="BQ31" s="280"/>
      <c r="BR31" s="280"/>
      <c r="BS31" s="280"/>
      <c r="BT31" s="280"/>
      <c r="BU31" s="280"/>
      <c r="BV31" s="280"/>
      <c r="BW31" s="280"/>
      <c r="BX31" s="280"/>
      <c r="BY31" s="280"/>
      <c r="BZ31" s="280"/>
      <c r="CA31" s="280"/>
      <c r="CB31" s="280"/>
      <c r="CC31" s="280"/>
      <c r="CD31" s="280"/>
      <c r="CE31" s="280"/>
      <c r="CF31" s="280"/>
      <c r="CG31" s="280"/>
      <c r="CH31" s="280"/>
      <c r="CI31" s="280"/>
      <c r="CJ31" s="280"/>
      <c r="CK31" s="280"/>
      <c r="CL31" s="280"/>
      <c r="CM31" s="280"/>
      <c r="CN31" s="280"/>
      <c r="CO31" s="280"/>
      <c r="CP31" s="280"/>
      <c r="CQ31" s="280"/>
      <c r="CR31" s="280"/>
      <c r="CS31" s="280"/>
      <c r="CT31" s="280"/>
      <c r="CU31" s="280"/>
      <c r="CV31" s="280"/>
      <c r="CW31" s="280"/>
      <c r="CX31" s="280"/>
      <c r="CY31" s="280"/>
      <c r="CZ31" s="280"/>
      <c r="DA31" s="280"/>
      <c r="DB31" s="280"/>
      <c r="DC31" s="280"/>
      <c r="DD31" s="280"/>
      <c r="DE31" s="280"/>
      <c r="DF31" s="280"/>
      <c r="DG31" s="280"/>
      <c r="DH31" s="280"/>
      <c r="DI31" s="280"/>
      <c r="DJ31" s="280"/>
      <c r="DK31" s="280"/>
      <c r="DL31" s="280"/>
    </row>
    <row r="32" spans="1:116" ht="13" x14ac:dyDescent="0.2">
      <c r="A32" s="280"/>
      <c r="B32" s="280"/>
      <c r="C32" s="280"/>
      <c r="D32" s="280"/>
      <c r="E32" s="280"/>
      <c r="F32" s="280"/>
      <c r="G32" s="280"/>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280"/>
      <c r="BD32" s="280"/>
      <c r="BE32" s="280"/>
      <c r="BF32" s="280"/>
      <c r="BG32" s="280"/>
      <c r="BH32" s="280"/>
      <c r="BI32" s="280"/>
      <c r="BJ32" s="280"/>
      <c r="BK32" s="280"/>
      <c r="BL32" s="280"/>
      <c r="BM32" s="280"/>
      <c r="BN32" s="280"/>
      <c r="BO32" s="280"/>
      <c r="BP32" s="280"/>
      <c r="BQ32" s="280"/>
      <c r="BR32" s="280"/>
      <c r="BS32" s="280"/>
      <c r="BT32" s="280"/>
      <c r="BU32" s="280"/>
      <c r="BV32" s="280"/>
      <c r="BW32" s="280"/>
      <c r="BX32" s="280"/>
      <c r="BY32" s="280"/>
      <c r="BZ32" s="280"/>
      <c r="CA32" s="280"/>
      <c r="CB32" s="280"/>
      <c r="CC32" s="280"/>
      <c r="CD32" s="280"/>
      <c r="CE32" s="280"/>
      <c r="CF32" s="280"/>
      <c r="CG32" s="280"/>
      <c r="CH32" s="280"/>
      <c r="CI32" s="280"/>
      <c r="CJ32" s="280"/>
      <c r="CK32" s="280"/>
      <c r="CL32" s="280"/>
      <c r="CM32" s="280"/>
      <c r="CN32" s="280"/>
      <c r="CO32" s="280"/>
      <c r="CP32" s="280"/>
      <c r="CQ32" s="280"/>
      <c r="CR32" s="280"/>
      <c r="CS32" s="280"/>
      <c r="CT32" s="280"/>
      <c r="CU32" s="280"/>
      <c r="CV32" s="280"/>
      <c r="CW32" s="280"/>
      <c r="CX32" s="280"/>
      <c r="CY32" s="280"/>
      <c r="CZ32" s="280"/>
      <c r="DA32" s="280"/>
      <c r="DB32" s="280"/>
      <c r="DC32" s="280"/>
      <c r="DD32" s="280"/>
      <c r="DE32" s="280"/>
      <c r="DF32" s="280"/>
      <c r="DG32" s="280"/>
      <c r="DH32" s="280"/>
      <c r="DI32" s="280"/>
      <c r="DJ32" s="280"/>
      <c r="DK32" s="280"/>
      <c r="DL32" s="280"/>
    </row>
    <row r="33" spans="1:116" ht="13" x14ac:dyDescent="0.2">
      <c r="A33" s="280"/>
      <c r="B33" s="280"/>
      <c r="C33" s="280"/>
      <c r="D33" s="280"/>
      <c r="E33" s="280"/>
      <c r="F33" s="280"/>
      <c r="G33" s="280"/>
      <c r="H33" s="280"/>
      <c r="I33" s="280"/>
      <c r="J33" s="280"/>
      <c r="K33" s="280"/>
      <c r="L33" s="280"/>
      <c r="M33" s="280"/>
      <c r="N33" s="280"/>
      <c r="O33" s="280"/>
      <c r="P33" s="280"/>
      <c r="Q33" s="280"/>
      <c r="R33" s="280"/>
      <c r="S33" s="280"/>
      <c r="T33" s="280"/>
      <c r="U33" s="280"/>
      <c r="V33" s="280"/>
      <c r="W33" s="280"/>
      <c r="X33" s="280"/>
      <c r="Y33" s="280"/>
      <c r="Z33" s="280"/>
      <c r="AA33" s="280"/>
      <c r="AB33" s="280"/>
      <c r="AC33" s="280"/>
      <c r="AD33" s="280"/>
      <c r="AE33" s="280"/>
      <c r="AF33" s="280"/>
      <c r="AG33" s="280"/>
      <c r="AH33" s="280"/>
      <c r="AI33" s="280"/>
      <c r="AJ33" s="280"/>
      <c r="AK33" s="280"/>
      <c r="AL33" s="280"/>
      <c r="AM33" s="280"/>
      <c r="AN33" s="280"/>
      <c r="AO33" s="280"/>
      <c r="AP33" s="280"/>
      <c r="AQ33" s="280"/>
      <c r="AR33" s="280"/>
      <c r="AS33" s="280"/>
      <c r="AT33" s="280"/>
      <c r="AU33" s="280"/>
      <c r="AV33" s="280"/>
      <c r="AW33" s="280"/>
      <c r="AX33" s="280"/>
      <c r="AY33" s="280"/>
      <c r="AZ33" s="280"/>
      <c r="BA33" s="280"/>
      <c r="BB33" s="280"/>
      <c r="BC33" s="280"/>
      <c r="BD33" s="280"/>
      <c r="BE33" s="280"/>
      <c r="BF33" s="280"/>
      <c r="BG33" s="280"/>
      <c r="BH33" s="280"/>
      <c r="BI33" s="280"/>
      <c r="BJ33" s="280"/>
      <c r="BK33" s="280"/>
      <c r="BL33" s="280"/>
      <c r="BM33" s="280"/>
      <c r="BN33" s="280"/>
      <c r="BO33" s="280"/>
      <c r="BP33" s="280"/>
      <c r="BQ33" s="280"/>
      <c r="BR33" s="280"/>
      <c r="BS33" s="280"/>
      <c r="BT33" s="280"/>
      <c r="BU33" s="280"/>
      <c r="BV33" s="280"/>
      <c r="BW33" s="280"/>
      <c r="BX33" s="280"/>
      <c r="BY33" s="280"/>
      <c r="BZ33" s="280"/>
      <c r="CA33" s="280"/>
      <c r="CB33" s="280"/>
      <c r="CC33" s="280"/>
      <c r="CD33" s="280"/>
      <c r="CE33" s="280"/>
      <c r="CF33" s="280"/>
      <c r="CG33" s="280"/>
      <c r="CH33" s="280"/>
      <c r="CI33" s="280"/>
      <c r="CJ33" s="280"/>
      <c r="CK33" s="280"/>
      <c r="CL33" s="280"/>
      <c r="CM33" s="280"/>
      <c r="CN33" s="280"/>
      <c r="CO33" s="280"/>
      <c r="CP33" s="280"/>
      <c r="CQ33" s="280"/>
      <c r="CR33" s="280"/>
      <c r="CS33" s="280"/>
      <c r="CT33" s="280"/>
      <c r="CU33" s="280"/>
      <c r="CV33" s="280"/>
      <c r="CW33" s="280"/>
      <c r="CX33" s="280"/>
      <c r="CY33" s="280"/>
      <c r="CZ33" s="280"/>
      <c r="DA33" s="280"/>
      <c r="DB33" s="280"/>
      <c r="DC33" s="280"/>
      <c r="DD33" s="280"/>
      <c r="DE33" s="280"/>
      <c r="DF33" s="280"/>
      <c r="DG33" s="280"/>
      <c r="DH33" s="280"/>
      <c r="DI33" s="280"/>
      <c r="DJ33" s="280"/>
      <c r="DK33" s="280"/>
      <c r="DL33" s="280"/>
    </row>
    <row r="34" spans="1:116" ht="13" x14ac:dyDescent="0.2">
      <c r="A34" s="280"/>
      <c r="B34" s="280"/>
      <c r="C34" s="280"/>
      <c r="D34" s="280"/>
      <c r="E34" s="280"/>
      <c r="F34" s="280"/>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0"/>
      <c r="BC34" s="280"/>
      <c r="BD34" s="280"/>
      <c r="BE34" s="280"/>
      <c r="BF34" s="280"/>
      <c r="BG34" s="280"/>
      <c r="BH34" s="280"/>
      <c r="BI34" s="280"/>
      <c r="BJ34" s="280"/>
      <c r="BK34" s="280"/>
      <c r="BL34" s="280"/>
      <c r="BM34" s="280"/>
      <c r="BN34" s="280"/>
      <c r="BO34" s="280"/>
      <c r="BP34" s="280"/>
      <c r="BQ34" s="280"/>
      <c r="BR34" s="280"/>
      <c r="BS34" s="280"/>
      <c r="BT34" s="280"/>
      <c r="BU34" s="280"/>
      <c r="BV34" s="280"/>
      <c r="BW34" s="280"/>
      <c r="BX34" s="280"/>
      <c r="BY34" s="280"/>
      <c r="BZ34" s="280"/>
      <c r="CA34" s="280"/>
      <c r="CB34" s="280"/>
      <c r="CC34" s="280"/>
      <c r="CD34" s="280"/>
      <c r="CE34" s="280"/>
      <c r="CF34" s="280"/>
      <c r="CG34" s="280"/>
      <c r="CH34" s="280"/>
      <c r="CI34" s="280"/>
      <c r="CJ34" s="280"/>
      <c r="CK34" s="280"/>
      <c r="CL34" s="280"/>
      <c r="CM34" s="280"/>
      <c r="CN34" s="280"/>
      <c r="CO34" s="280"/>
      <c r="CP34" s="280"/>
      <c r="CQ34" s="280"/>
      <c r="CR34" s="280"/>
      <c r="CS34" s="280"/>
      <c r="CT34" s="280"/>
      <c r="CU34" s="280"/>
      <c r="CV34" s="280"/>
      <c r="CW34" s="280"/>
      <c r="CX34" s="280"/>
      <c r="CY34" s="280"/>
      <c r="CZ34" s="280"/>
      <c r="DA34" s="280"/>
      <c r="DB34" s="280"/>
      <c r="DC34" s="280"/>
      <c r="DD34" s="280"/>
      <c r="DE34" s="280"/>
      <c r="DF34" s="280"/>
      <c r="DG34" s="280"/>
      <c r="DH34" s="280"/>
      <c r="DI34" s="280"/>
      <c r="DJ34" s="280"/>
      <c r="DK34" s="280"/>
      <c r="DL34" s="280"/>
    </row>
    <row r="35" spans="1:116" ht="13" x14ac:dyDescent="0.2">
      <c r="A35" s="280"/>
      <c r="B35" s="280"/>
      <c r="C35" s="280"/>
      <c r="D35" s="280"/>
      <c r="E35" s="280"/>
      <c r="F35" s="280"/>
      <c r="G35" s="280"/>
      <c r="H35" s="280"/>
      <c r="I35" s="280"/>
      <c r="J35" s="280"/>
      <c r="K35" s="280"/>
      <c r="L35" s="280"/>
      <c r="M35" s="281"/>
      <c r="N35" s="280"/>
      <c r="O35" s="280"/>
      <c r="P35" s="280"/>
      <c r="Q35" s="280"/>
      <c r="R35" s="280"/>
      <c r="S35" s="280"/>
      <c r="T35" s="281"/>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0"/>
      <c r="BC35" s="280"/>
      <c r="BD35" s="280"/>
      <c r="BE35" s="280"/>
      <c r="BF35" s="280"/>
      <c r="BG35" s="280"/>
      <c r="BH35" s="280"/>
      <c r="BI35" s="280"/>
      <c r="BJ35" s="280"/>
      <c r="BK35" s="280"/>
      <c r="BL35" s="280"/>
      <c r="BM35" s="280"/>
      <c r="BN35" s="280"/>
      <c r="BO35" s="280"/>
      <c r="BP35" s="280"/>
      <c r="BQ35" s="280"/>
      <c r="BR35" s="280"/>
      <c r="BS35" s="280"/>
      <c r="BT35" s="280"/>
      <c r="BU35" s="280"/>
      <c r="BV35" s="280"/>
      <c r="BW35" s="280"/>
      <c r="BX35" s="280"/>
      <c r="BY35" s="280"/>
      <c r="BZ35" s="280"/>
      <c r="CA35" s="280"/>
      <c r="CB35" s="280"/>
      <c r="CC35" s="280"/>
      <c r="CD35" s="280"/>
      <c r="CE35" s="280"/>
      <c r="CF35" s="280"/>
      <c r="CG35" s="280"/>
      <c r="CH35" s="280"/>
      <c r="CI35" s="280"/>
      <c r="CJ35" s="280"/>
      <c r="CK35" s="280"/>
      <c r="CL35" s="280"/>
      <c r="CM35" s="280"/>
      <c r="CN35" s="280"/>
      <c r="CO35" s="280"/>
      <c r="CP35" s="280"/>
      <c r="CQ35" s="280"/>
      <c r="CR35" s="280"/>
      <c r="CS35" s="280"/>
      <c r="CT35" s="280"/>
      <c r="CU35" s="280"/>
      <c r="CV35" s="280"/>
      <c r="CW35" s="280"/>
      <c r="CX35" s="280"/>
      <c r="CY35" s="280"/>
      <c r="CZ35" s="280"/>
      <c r="DA35" s="280"/>
      <c r="DB35" s="280"/>
      <c r="DC35" s="280"/>
      <c r="DD35" s="280"/>
      <c r="DE35" s="280"/>
      <c r="DF35" s="280"/>
      <c r="DG35" s="281"/>
      <c r="DH35" s="281"/>
      <c r="DI35" s="281"/>
      <c r="DJ35" s="281"/>
      <c r="DK35" s="281"/>
      <c r="DL35" s="281"/>
    </row>
    <row r="36" spans="1:116" ht="13" x14ac:dyDescent="0.2">
      <c r="A36" s="280"/>
      <c r="B36" s="281"/>
      <c r="C36" s="281"/>
      <c r="D36" s="281"/>
      <c r="E36" s="281"/>
      <c r="F36" s="281"/>
      <c r="G36" s="281"/>
      <c r="H36" s="281"/>
      <c r="I36" s="281"/>
      <c r="J36" s="281"/>
      <c r="K36" s="281"/>
      <c r="L36" s="281"/>
      <c r="M36" s="280"/>
      <c r="N36" s="281"/>
      <c r="O36" s="281"/>
      <c r="P36" s="281"/>
      <c r="Q36" s="281"/>
      <c r="R36" s="281"/>
      <c r="S36" s="281"/>
      <c r="T36" s="280"/>
      <c r="U36" s="281"/>
      <c r="V36" s="281"/>
      <c r="W36" s="281"/>
      <c r="X36" s="281"/>
      <c r="Y36" s="281"/>
      <c r="Z36" s="281"/>
      <c r="AA36" s="281"/>
      <c r="AB36" s="281"/>
      <c r="AC36" s="281"/>
      <c r="AD36" s="281"/>
      <c r="AE36" s="281"/>
      <c r="AF36" s="281"/>
      <c r="AG36" s="281"/>
      <c r="AH36" s="281"/>
      <c r="AI36" s="281"/>
      <c r="AJ36" s="281"/>
      <c r="AK36" s="281"/>
      <c r="AL36" s="281"/>
      <c r="AM36" s="281"/>
      <c r="AN36" s="281"/>
      <c r="AO36" s="281"/>
      <c r="AP36" s="281"/>
      <c r="AQ36" s="281"/>
      <c r="AR36" s="281"/>
      <c r="AS36" s="281"/>
      <c r="AT36" s="281"/>
      <c r="AU36" s="281"/>
      <c r="AV36" s="281"/>
      <c r="AW36" s="281"/>
      <c r="AX36" s="281"/>
      <c r="AY36" s="281"/>
      <c r="AZ36" s="281"/>
      <c r="BA36" s="281"/>
      <c r="BB36" s="281"/>
      <c r="BC36" s="281"/>
      <c r="BD36" s="281"/>
      <c r="BE36" s="281"/>
      <c r="BF36" s="281"/>
      <c r="BG36" s="281"/>
      <c r="BH36" s="281"/>
      <c r="BI36" s="281"/>
      <c r="BJ36" s="281"/>
      <c r="BK36" s="281"/>
      <c r="BL36" s="281"/>
      <c r="BM36" s="281"/>
      <c r="BN36" s="281"/>
      <c r="BO36" s="281"/>
      <c r="BP36" s="281"/>
      <c r="BQ36" s="281"/>
      <c r="BR36" s="281"/>
      <c r="BS36" s="281"/>
      <c r="BT36" s="281"/>
      <c r="BU36" s="281"/>
      <c r="BV36" s="281"/>
      <c r="BW36" s="281"/>
      <c r="BX36" s="281"/>
      <c r="BY36" s="281"/>
      <c r="BZ36" s="281"/>
      <c r="CA36" s="281"/>
      <c r="CB36" s="281"/>
      <c r="CC36" s="281"/>
      <c r="CD36" s="281"/>
      <c r="CE36" s="281"/>
      <c r="CF36" s="281"/>
      <c r="CG36" s="281"/>
      <c r="CH36" s="281"/>
      <c r="CI36" s="281"/>
      <c r="CJ36" s="281"/>
      <c r="CK36" s="281"/>
      <c r="CL36" s="281"/>
      <c r="CM36" s="281"/>
      <c r="CN36" s="281"/>
      <c r="CO36" s="281"/>
      <c r="CP36" s="281"/>
      <c r="CQ36" s="281"/>
      <c r="CR36" s="281"/>
      <c r="CS36" s="281"/>
      <c r="CT36" s="281"/>
      <c r="CU36" s="281"/>
      <c r="CV36" s="281"/>
      <c r="CW36" s="281"/>
      <c r="CX36" s="281"/>
      <c r="CY36" s="281"/>
      <c r="CZ36" s="281"/>
      <c r="DA36" s="281"/>
      <c r="DB36" s="281"/>
      <c r="DC36" s="281"/>
      <c r="DD36" s="281"/>
      <c r="DE36" s="281"/>
      <c r="DF36" s="281"/>
      <c r="DG36" s="281"/>
      <c r="DH36" s="281"/>
      <c r="DI36" s="281"/>
      <c r="DJ36" s="281"/>
      <c r="DK36" s="281"/>
      <c r="DL36" s="281"/>
    </row>
    <row r="37" spans="1:116" ht="13" x14ac:dyDescent="0.2">
      <c r="A37" s="280"/>
      <c r="B37" s="280"/>
      <c r="C37" s="280"/>
      <c r="D37" s="280"/>
      <c r="E37" s="280"/>
      <c r="F37" s="280"/>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0"/>
      <c r="BC37" s="280"/>
      <c r="BD37" s="280"/>
      <c r="BE37" s="280"/>
      <c r="BF37" s="280"/>
      <c r="BG37" s="280"/>
      <c r="BH37" s="280"/>
      <c r="BI37" s="280"/>
      <c r="BJ37" s="280"/>
      <c r="BK37" s="280"/>
      <c r="BL37" s="280"/>
      <c r="BM37" s="280"/>
      <c r="BN37" s="280"/>
      <c r="BO37" s="280"/>
      <c r="BP37" s="280"/>
      <c r="BQ37" s="280"/>
      <c r="BR37" s="280"/>
      <c r="BS37" s="280"/>
      <c r="BT37" s="280"/>
      <c r="BU37" s="280"/>
      <c r="BV37" s="280"/>
      <c r="BW37" s="280"/>
      <c r="BX37" s="280"/>
      <c r="BY37" s="280"/>
      <c r="BZ37" s="280"/>
      <c r="CA37" s="280"/>
      <c r="CB37" s="280"/>
      <c r="CC37" s="280"/>
      <c r="CD37" s="280"/>
      <c r="CE37" s="280"/>
      <c r="CF37" s="280"/>
      <c r="CG37" s="280"/>
      <c r="CH37" s="280"/>
      <c r="CI37" s="280"/>
      <c r="CJ37" s="280"/>
      <c r="CK37" s="280"/>
      <c r="CL37" s="280"/>
      <c r="CM37" s="280"/>
      <c r="CN37" s="280"/>
      <c r="CO37" s="280"/>
      <c r="CP37" s="280"/>
      <c r="CQ37" s="280"/>
      <c r="CR37" s="280"/>
      <c r="CS37" s="280"/>
      <c r="CT37" s="280"/>
      <c r="CU37" s="280"/>
      <c r="CV37" s="280"/>
      <c r="CW37" s="280"/>
      <c r="CX37" s="280"/>
      <c r="CY37" s="280"/>
      <c r="CZ37" s="280"/>
      <c r="DA37" s="280"/>
      <c r="DB37" s="280"/>
      <c r="DC37" s="280"/>
      <c r="DD37" s="280"/>
      <c r="DE37" s="280"/>
      <c r="DF37" s="280"/>
      <c r="DG37" s="280"/>
      <c r="DH37" s="280"/>
      <c r="DI37" s="280"/>
      <c r="DJ37" s="280"/>
      <c r="DK37" s="280"/>
      <c r="DL37" s="281"/>
    </row>
    <row r="38" spans="1:116" ht="13" x14ac:dyDescent="0.2">
      <c r="A38" s="280"/>
      <c r="B38" s="280"/>
      <c r="C38" s="280"/>
      <c r="D38" s="280"/>
      <c r="E38" s="280"/>
      <c r="F38" s="280"/>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0"/>
      <c r="BC38" s="280"/>
      <c r="BD38" s="280"/>
      <c r="BE38" s="280"/>
      <c r="BF38" s="280"/>
      <c r="BG38" s="280"/>
      <c r="BH38" s="280"/>
      <c r="BI38" s="280"/>
      <c r="BJ38" s="280"/>
      <c r="BK38" s="280"/>
      <c r="BL38" s="280"/>
      <c r="BM38" s="280"/>
      <c r="BN38" s="280"/>
      <c r="BO38" s="280"/>
      <c r="BP38" s="280"/>
      <c r="BQ38" s="280"/>
      <c r="BR38" s="280"/>
      <c r="BS38" s="280"/>
      <c r="BT38" s="280"/>
      <c r="BU38" s="280"/>
      <c r="BV38" s="280"/>
      <c r="BW38" s="280"/>
      <c r="BX38" s="280"/>
      <c r="BY38" s="280"/>
      <c r="BZ38" s="280"/>
      <c r="CA38" s="280"/>
      <c r="CB38" s="280"/>
      <c r="CC38" s="280"/>
      <c r="CD38" s="280"/>
      <c r="CE38" s="280"/>
      <c r="CF38" s="280"/>
      <c r="CG38" s="280"/>
      <c r="CH38" s="280"/>
      <c r="CI38" s="280"/>
      <c r="CJ38" s="280"/>
      <c r="CK38" s="280"/>
      <c r="CL38" s="280"/>
      <c r="CM38" s="280"/>
      <c r="CN38" s="280"/>
      <c r="CO38" s="280"/>
      <c r="CP38" s="280"/>
      <c r="CQ38" s="280"/>
      <c r="CR38" s="280"/>
      <c r="CS38" s="280"/>
      <c r="CT38" s="280"/>
      <c r="CU38" s="280"/>
      <c r="CV38" s="280"/>
      <c r="CW38" s="280"/>
      <c r="CX38" s="280"/>
      <c r="CY38" s="280"/>
      <c r="CZ38" s="280"/>
      <c r="DA38" s="280"/>
      <c r="DB38" s="280"/>
      <c r="DC38" s="280"/>
      <c r="DD38" s="280"/>
      <c r="DE38" s="280"/>
      <c r="DF38" s="280"/>
      <c r="DG38" s="280"/>
      <c r="DH38" s="280"/>
      <c r="DI38" s="280"/>
      <c r="DJ38" s="280"/>
      <c r="DK38" s="281"/>
      <c r="DL38" s="281"/>
    </row>
    <row r="39" spans="1:116" ht="13" x14ac:dyDescent="0.2">
      <c r="A39" s="280"/>
      <c r="B39" s="280"/>
      <c r="C39" s="280"/>
      <c r="D39" s="280"/>
      <c r="E39" s="280"/>
      <c r="F39" s="280"/>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0"/>
      <c r="BC39" s="280"/>
      <c r="BD39" s="280"/>
      <c r="BE39" s="280"/>
      <c r="BF39" s="280"/>
      <c r="BG39" s="280"/>
      <c r="BH39" s="280"/>
      <c r="BI39" s="280"/>
      <c r="BJ39" s="280"/>
      <c r="BK39" s="280"/>
      <c r="BL39" s="280"/>
      <c r="BM39" s="280"/>
      <c r="BN39" s="280"/>
      <c r="BO39" s="280"/>
      <c r="BP39" s="280"/>
      <c r="BQ39" s="280"/>
      <c r="BR39" s="280"/>
      <c r="BS39" s="280"/>
      <c r="BT39" s="280"/>
      <c r="BU39" s="280"/>
      <c r="BV39" s="280"/>
      <c r="BW39" s="280"/>
      <c r="BX39" s="280"/>
      <c r="BY39" s="280"/>
      <c r="BZ39" s="280"/>
      <c r="CA39" s="280"/>
      <c r="CB39" s="280"/>
      <c r="CC39" s="280"/>
      <c r="CD39" s="280"/>
      <c r="CE39" s="280"/>
      <c r="CF39" s="280"/>
      <c r="CG39" s="280"/>
      <c r="CH39" s="280"/>
      <c r="CI39" s="280"/>
      <c r="CJ39" s="280"/>
      <c r="CK39" s="280"/>
      <c r="CL39" s="280"/>
      <c r="CM39" s="280"/>
      <c r="CN39" s="280"/>
      <c r="CO39" s="280"/>
      <c r="CP39" s="280"/>
      <c r="CQ39" s="280"/>
      <c r="CR39" s="280"/>
      <c r="CS39" s="280"/>
      <c r="CT39" s="280"/>
      <c r="CU39" s="280"/>
      <c r="CV39" s="280"/>
      <c r="CW39" s="280"/>
      <c r="CX39" s="280"/>
      <c r="CY39" s="280"/>
      <c r="CZ39" s="280"/>
      <c r="DA39" s="280"/>
      <c r="DB39" s="280"/>
      <c r="DC39" s="280"/>
      <c r="DD39" s="280"/>
      <c r="DE39" s="280"/>
      <c r="DF39" s="280"/>
      <c r="DG39" s="280"/>
      <c r="DH39" s="280"/>
      <c r="DI39" s="280"/>
      <c r="DJ39" s="280"/>
      <c r="DK39" s="280"/>
      <c r="DL39" s="280"/>
    </row>
    <row r="40" spans="1:116" ht="13" x14ac:dyDescent="0.2">
      <c r="A40" s="280"/>
      <c r="B40" s="280"/>
      <c r="C40" s="280"/>
      <c r="D40" s="280"/>
      <c r="E40" s="280"/>
      <c r="F40" s="280"/>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0"/>
      <c r="BC40" s="280"/>
      <c r="BD40" s="280"/>
      <c r="BE40" s="280"/>
      <c r="BF40" s="280"/>
      <c r="BG40" s="280"/>
      <c r="BH40" s="280"/>
      <c r="BI40" s="280"/>
      <c r="BJ40" s="280"/>
      <c r="BK40" s="280"/>
      <c r="BL40" s="280"/>
      <c r="BM40" s="280"/>
      <c r="BN40" s="280"/>
      <c r="BO40" s="280"/>
      <c r="BP40" s="280"/>
      <c r="BQ40" s="280"/>
      <c r="BR40" s="280"/>
      <c r="BS40" s="280"/>
      <c r="BT40" s="280"/>
      <c r="BU40" s="280"/>
      <c r="BV40" s="280"/>
      <c r="BW40" s="280"/>
      <c r="BX40" s="280"/>
      <c r="BY40" s="280"/>
      <c r="BZ40" s="280"/>
      <c r="CA40" s="280"/>
      <c r="CB40" s="280"/>
      <c r="CC40" s="280"/>
      <c r="CD40" s="280"/>
      <c r="CE40" s="280"/>
      <c r="CF40" s="280"/>
      <c r="CG40" s="280"/>
      <c r="CH40" s="280"/>
      <c r="CI40" s="280"/>
      <c r="CJ40" s="280"/>
      <c r="CK40" s="280"/>
      <c r="CL40" s="280"/>
      <c r="CM40" s="280"/>
      <c r="CN40" s="280"/>
      <c r="CO40" s="280"/>
      <c r="CP40" s="280"/>
      <c r="CQ40" s="280"/>
      <c r="CR40" s="280"/>
      <c r="CS40" s="280"/>
      <c r="CT40" s="280"/>
      <c r="CU40" s="280"/>
      <c r="CV40" s="280"/>
      <c r="CW40" s="280"/>
      <c r="CX40" s="280"/>
      <c r="CY40" s="280"/>
      <c r="CZ40" s="280"/>
      <c r="DA40" s="280"/>
      <c r="DB40" s="280"/>
      <c r="DC40" s="280"/>
      <c r="DD40" s="280"/>
      <c r="DE40" s="280"/>
      <c r="DF40" s="280"/>
      <c r="DG40" s="280"/>
      <c r="DH40" s="280"/>
      <c r="DI40" s="280"/>
      <c r="DJ40" s="280"/>
      <c r="DK40" s="280"/>
      <c r="DL40" s="280"/>
    </row>
    <row r="41" spans="1:116" ht="13" x14ac:dyDescent="0.2">
      <c r="A41" s="280"/>
      <c r="B41" s="280"/>
      <c r="C41" s="280"/>
      <c r="D41" s="280"/>
      <c r="E41" s="280"/>
      <c r="F41" s="280"/>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0"/>
      <c r="BC41" s="280"/>
      <c r="BD41" s="280"/>
      <c r="BE41" s="280"/>
      <c r="BF41" s="280"/>
      <c r="BG41" s="280"/>
      <c r="BH41" s="280"/>
      <c r="BI41" s="280"/>
      <c r="BJ41" s="280"/>
      <c r="BK41" s="280"/>
      <c r="BL41" s="280"/>
      <c r="BM41" s="280"/>
      <c r="BN41" s="280"/>
      <c r="BO41" s="280"/>
      <c r="BP41" s="280"/>
      <c r="BQ41" s="280"/>
      <c r="BR41" s="280"/>
      <c r="BS41" s="280"/>
      <c r="BT41" s="280"/>
      <c r="BU41" s="280"/>
      <c r="BV41" s="280"/>
      <c r="BW41" s="280"/>
      <c r="BX41" s="280"/>
      <c r="BY41" s="280"/>
      <c r="BZ41" s="280"/>
      <c r="CA41" s="280"/>
      <c r="CB41" s="280"/>
      <c r="CC41" s="280"/>
      <c r="CD41" s="280"/>
      <c r="CE41" s="280"/>
      <c r="CF41" s="280"/>
      <c r="CG41" s="280"/>
      <c r="CH41" s="280"/>
      <c r="CI41" s="280"/>
      <c r="CJ41" s="280"/>
      <c r="CK41" s="280"/>
      <c r="CL41" s="280"/>
      <c r="CM41" s="280"/>
      <c r="CN41" s="280"/>
      <c r="CO41" s="280"/>
      <c r="CP41" s="280"/>
      <c r="CQ41" s="280"/>
      <c r="CR41" s="280"/>
      <c r="CS41" s="280"/>
      <c r="CT41" s="280"/>
      <c r="CU41" s="280"/>
      <c r="CV41" s="280"/>
      <c r="CW41" s="280"/>
      <c r="CX41" s="280"/>
      <c r="CY41" s="280"/>
      <c r="CZ41" s="280"/>
      <c r="DA41" s="280"/>
      <c r="DB41" s="280"/>
      <c r="DC41" s="280"/>
      <c r="DD41" s="280"/>
      <c r="DE41" s="280"/>
      <c r="DF41" s="280"/>
      <c r="DG41" s="280"/>
      <c r="DH41" s="280"/>
      <c r="DI41" s="280"/>
      <c r="DJ41" s="280"/>
      <c r="DK41" s="280"/>
      <c r="DL41" s="280"/>
    </row>
    <row r="42" spans="1:116" ht="13" x14ac:dyDescent="0.2">
      <c r="A42" s="280"/>
      <c r="B42" s="280"/>
      <c r="C42" s="280"/>
      <c r="D42" s="280"/>
      <c r="E42" s="280"/>
      <c r="F42" s="280"/>
      <c r="G42" s="280"/>
      <c r="H42" s="280"/>
      <c r="I42" s="280"/>
      <c r="J42" s="280"/>
      <c r="K42" s="280"/>
      <c r="L42" s="280"/>
      <c r="M42" s="280"/>
      <c r="N42" s="280"/>
      <c r="O42" s="280"/>
      <c r="P42" s="280"/>
      <c r="Q42" s="280"/>
      <c r="R42" s="280"/>
      <c r="S42" s="280"/>
      <c r="T42" s="281"/>
      <c r="U42" s="281"/>
      <c r="V42" s="281"/>
      <c r="W42" s="281"/>
      <c r="X42" s="281"/>
      <c r="Y42" s="281"/>
      <c r="Z42" s="281"/>
      <c r="AA42" s="281"/>
      <c r="AB42" s="281"/>
      <c r="AC42" s="281"/>
      <c r="AD42" s="281"/>
      <c r="AE42" s="281"/>
      <c r="AF42" s="281"/>
      <c r="AG42" s="281"/>
      <c r="AH42" s="281"/>
      <c r="AI42" s="281"/>
      <c r="AJ42" s="281"/>
      <c r="AK42" s="281"/>
      <c r="AL42" s="281"/>
      <c r="AM42" s="281"/>
      <c r="AN42" s="281"/>
      <c r="AO42" s="281"/>
      <c r="AP42" s="281"/>
      <c r="AQ42" s="281"/>
      <c r="AR42" s="281"/>
      <c r="AS42" s="281"/>
      <c r="AT42" s="281"/>
      <c r="AU42" s="281"/>
      <c r="AV42" s="281"/>
      <c r="AW42" s="281"/>
      <c r="AX42" s="281"/>
      <c r="AY42" s="281"/>
      <c r="AZ42" s="281"/>
      <c r="BA42" s="281"/>
      <c r="BB42" s="281"/>
      <c r="BC42" s="281"/>
      <c r="BD42" s="281"/>
      <c r="BE42" s="281"/>
      <c r="BF42" s="281"/>
      <c r="BG42" s="281"/>
      <c r="BH42" s="281"/>
      <c r="BI42" s="281"/>
      <c r="BJ42" s="281"/>
      <c r="BK42" s="281"/>
      <c r="BL42" s="281"/>
      <c r="BM42" s="281"/>
      <c r="BN42" s="281"/>
      <c r="BO42" s="281"/>
      <c r="BP42" s="281"/>
      <c r="BQ42" s="281"/>
      <c r="BR42" s="281"/>
      <c r="BS42" s="281"/>
      <c r="BT42" s="281"/>
      <c r="BU42" s="281"/>
      <c r="BV42" s="281"/>
      <c r="BW42" s="281"/>
      <c r="BX42" s="281"/>
      <c r="BY42" s="281"/>
      <c r="BZ42" s="281"/>
      <c r="CA42" s="281"/>
      <c r="CB42" s="281"/>
      <c r="CC42" s="281"/>
      <c r="CD42" s="281"/>
      <c r="CE42" s="281"/>
      <c r="CF42" s="281"/>
      <c r="CG42" s="281"/>
      <c r="CH42" s="281"/>
      <c r="CI42" s="281"/>
      <c r="CJ42" s="281"/>
      <c r="CK42" s="281"/>
      <c r="CL42" s="281"/>
      <c r="CM42" s="281"/>
      <c r="CN42" s="281"/>
      <c r="CO42" s="281"/>
      <c r="CP42" s="281"/>
      <c r="CQ42" s="281"/>
      <c r="CR42" s="281"/>
      <c r="CS42" s="281"/>
      <c r="CT42" s="281"/>
      <c r="CU42" s="281"/>
      <c r="CV42" s="281"/>
      <c r="CW42" s="281"/>
      <c r="CX42" s="281"/>
      <c r="CY42" s="281"/>
      <c r="CZ42" s="280"/>
      <c r="DA42" s="280"/>
      <c r="DB42" s="280"/>
      <c r="DC42" s="280"/>
      <c r="DD42" s="280"/>
      <c r="DE42" s="280"/>
      <c r="DF42" s="280"/>
      <c r="DG42" s="280"/>
      <c r="DH42" s="280"/>
      <c r="DI42" s="280"/>
      <c r="DJ42" s="280"/>
      <c r="DK42" s="280"/>
      <c r="DL42" s="280"/>
    </row>
    <row r="43" spans="1:116" ht="13" x14ac:dyDescent="0.2">
      <c r="A43" s="280"/>
      <c r="B43" s="280"/>
      <c r="C43" s="280"/>
      <c r="D43" s="280"/>
      <c r="E43" s="280"/>
      <c r="F43" s="280"/>
      <c r="G43" s="280"/>
      <c r="H43" s="280"/>
      <c r="I43" s="280"/>
      <c r="J43" s="280"/>
      <c r="K43" s="280"/>
      <c r="L43" s="280"/>
      <c r="M43" s="280"/>
      <c r="N43" s="280"/>
      <c r="O43" s="280"/>
      <c r="P43" s="280"/>
      <c r="Q43" s="281"/>
      <c r="R43" s="281"/>
      <c r="S43" s="281"/>
      <c r="T43" s="280"/>
      <c r="U43" s="280"/>
      <c r="V43" s="280"/>
      <c r="W43" s="280"/>
      <c r="X43" s="280"/>
      <c r="Y43" s="280"/>
      <c r="Z43" s="280"/>
      <c r="AA43" s="280"/>
      <c r="AB43" s="280"/>
      <c r="AC43" s="280"/>
      <c r="AD43" s="280"/>
      <c r="AE43" s="280"/>
      <c r="AF43" s="280"/>
      <c r="AG43" s="280"/>
      <c r="AH43" s="280"/>
      <c r="AI43" s="280"/>
      <c r="AJ43" s="280"/>
      <c r="AK43" s="280"/>
      <c r="AL43" s="280"/>
      <c r="AM43" s="280"/>
      <c r="AN43" s="280"/>
      <c r="AO43" s="280"/>
      <c r="AP43" s="280"/>
      <c r="AQ43" s="280"/>
      <c r="AR43" s="280"/>
      <c r="AS43" s="280"/>
      <c r="AT43" s="280"/>
      <c r="AU43" s="280"/>
      <c r="AV43" s="280"/>
      <c r="AW43" s="280"/>
      <c r="AX43" s="280"/>
      <c r="AY43" s="280"/>
      <c r="AZ43" s="280"/>
      <c r="BA43" s="280"/>
      <c r="BB43" s="280"/>
      <c r="BC43" s="280"/>
      <c r="BD43" s="280"/>
      <c r="BE43" s="280"/>
      <c r="BF43" s="280"/>
      <c r="BG43" s="280"/>
      <c r="BH43" s="280"/>
      <c r="BI43" s="280"/>
      <c r="BJ43" s="280"/>
      <c r="BK43" s="280"/>
      <c r="BL43" s="280"/>
      <c r="BM43" s="280"/>
      <c r="BN43" s="280"/>
      <c r="BO43" s="280"/>
      <c r="BP43" s="280"/>
      <c r="BQ43" s="280"/>
      <c r="BR43" s="280"/>
      <c r="BS43" s="280"/>
      <c r="BT43" s="280"/>
      <c r="BU43" s="280"/>
      <c r="BV43" s="280"/>
      <c r="BW43" s="280"/>
      <c r="BX43" s="280"/>
      <c r="BY43" s="280"/>
      <c r="BZ43" s="280"/>
      <c r="CA43" s="280"/>
      <c r="CB43" s="280"/>
      <c r="CC43" s="280"/>
      <c r="CD43" s="280"/>
      <c r="CE43" s="280"/>
      <c r="CF43" s="280"/>
      <c r="CG43" s="280"/>
      <c r="CH43" s="280"/>
      <c r="CI43" s="280"/>
      <c r="CJ43" s="280"/>
      <c r="CK43" s="280"/>
      <c r="CL43" s="280"/>
      <c r="CM43" s="280"/>
      <c r="CN43" s="280"/>
      <c r="CO43" s="280"/>
      <c r="CP43" s="280"/>
      <c r="CQ43" s="280"/>
      <c r="CR43" s="280"/>
      <c r="CS43" s="280"/>
      <c r="CT43" s="280"/>
      <c r="CU43" s="280"/>
      <c r="CV43" s="280"/>
      <c r="CW43" s="280"/>
      <c r="CX43" s="280"/>
      <c r="CY43" s="280"/>
      <c r="CZ43" s="281"/>
      <c r="DA43" s="281"/>
      <c r="DB43" s="281"/>
      <c r="DC43" s="281"/>
      <c r="DD43" s="281"/>
      <c r="DE43" s="281"/>
      <c r="DF43" s="281"/>
      <c r="DG43" s="281"/>
      <c r="DH43" s="281"/>
      <c r="DI43" s="281"/>
      <c r="DJ43" s="281"/>
      <c r="DK43" s="281"/>
      <c r="DL43" s="281"/>
    </row>
    <row r="44" spans="1:116" ht="13" x14ac:dyDescent="0.2">
      <c r="A44" s="280"/>
      <c r="B44" s="280"/>
      <c r="C44" s="280"/>
      <c r="D44" s="280"/>
      <c r="E44" s="280"/>
      <c r="F44" s="280"/>
      <c r="G44" s="280"/>
      <c r="H44" s="280"/>
      <c r="I44" s="280"/>
      <c r="J44" s="280"/>
      <c r="K44" s="280"/>
      <c r="L44" s="280"/>
      <c r="M44" s="280"/>
      <c r="N44" s="280"/>
      <c r="O44" s="280"/>
      <c r="P44" s="280"/>
      <c r="Q44" s="280"/>
      <c r="R44" s="280"/>
      <c r="S44" s="280"/>
      <c r="T44" s="280"/>
      <c r="U44" s="280"/>
      <c r="V44" s="280"/>
      <c r="W44" s="280"/>
      <c r="X44" s="280"/>
      <c r="Y44" s="280"/>
      <c r="Z44" s="280"/>
      <c r="AA44" s="280"/>
      <c r="AB44" s="280"/>
      <c r="AC44" s="280"/>
      <c r="AD44" s="280"/>
      <c r="AE44" s="280"/>
      <c r="AF44" s="280"/>
      <c r="AG44" s="280"/>
      <c r="AH44" s="280"/>
      <c r="AI44" s="280"/>
      <c r="AJ44" s="280"/>
      <c r="AK44" s="280"/>
      <c r="AL44" s="280"/>
      <c r="AM44" s="280"/>
      <c r="AN44" s="280"/>
      <c r="AO44" s="280"/>
      <c r="AP44" s="280"/>
      <c r="AQ44" s="280"/>
      <c r="AR44" s="280"/>
      <c r="AS44" s="280"/>
      <c r="AT44" s="280"/>
      <c r="AU44" s="280"/>
      <c r="AV44" s="280"/>
      <c r="AW44" s="280"/>
      <c r="AX44" s="280"/>
      <c r="AY44" s="280"/>
      <c r="AZ44" s="280"/>
      <c r="BA44" s="280"/>
      <c r="BB44" s="280"/>
      <c r="BC44" s="280"/>
      <c r="BD44" s="280"/>
      <c r="BE44" s="280"/>
      <c r="BF44" s="280"/>
      <c r="BG44" s="280"/>
      <c r="BH44" s="280"/>
      <c r="BI44" s="280"/>
      <c r="BJ44" s="280"/>
      <c r="BK44" s="280"/>
      <c r="BL44" s="280"/>
      <c r="BM44" s="280"/>
      <c r="BN44" s="280"/>
      <c r="BO44" s="280"/>
      <c r="BP44" s="280"/>
      <c r="BQ44" s="280"/>
      <c r="BR44" s="280"/>
      <c r="BS44" s="280"/>
      <c r="BT44" s="280"/>
      <c r="BU44" s="280"/>
      <c r="BV44" s="280"/>
      <c r="BW44" s="280"/>
      <c r="BX44" s="280"/>
      <c r="BY44" s="280"/>
      <c r="BZ44" s="280"/>
      <c r="CA44" s="280"/>
      <c r="CB44" s="280"/>
      <c r="CC44" s="280"/>
      <c r="CD44" s="280"/>
      <c r="CE44" s="280"/>
      <c r="CF44" s="280"/>
      <c r="CG44" s="280"/>
      <c r="CH44" s="280"/>
      <c r="CI44" s="280"/>
      <c r="CJ44" s="280"/>
      <c r="CK44" s="280"/>
      <c r="CL44" s="280"/>
      <c r="CM44" s="280"/>
      <c r="CN44" s="280"/>
      <c r="CO44" s="280"/>
      <c r="CP44" s="280"/>
      <c r="CQ44" s="280"/>
      <c r="CR44" s="280"/>
      <c r="CS44" s="280"/>
      <c r="CT44" s="280"/>
      <c r="CU44" s="280"/>
      <c r="CV44" s="280"/>
      <c r="CW44" s="280"/>
      <c r="CX44" s="280"/>
      <c r="CY44" s="280"/>
      <c r="CZ44" s="280"/>
      <c r="DA44" s="280"/>
      <c r="DB44" s="280"/>
      <c r="DC44" s="280"/>
      <c r="DD44" s="280"/>
      <c r="DE44" s="280"/>
      <c r="DF44" s="280"/>
      <c r="DG44" s="280"/>
      <c r="DH44" s="280"/>
      <c r="DI44" s="280"/>
      <c r="DJ44" s="280"/>
      <c r="DK44" s="280"/>
      <c r="DL44" s="281"/>
    </row>
    <row r="45" spans="1:116" ht="13" x14ac:dyDescent="0.2">
      <c r="A45" s="280"/>
      <c r="B45" s="280"/>
      <c r="C45" s="280"/>
      <c r="D45" s="280"/>
      <c r="E45" s="280"/>
      <c r="F45" s="280"/>
      <c r="G45" s="280"/>
      <c r="H45" s="280"/>
      <c r="I45" s="280"/>
      <c r="J45" s="280"/>
      <c r="K45" s="280"/>
      <c r="L45" s="280"/>
      <c r="M45" s="280"/>
      <c r="N45" s="280"/>
      <c r="O45" s="280"/>
      <c r="P45" s="280"/>
      <c r="Q45" s="280"/>
      <c r="R45" s="280"/>
      <c r="S45" s="280"/>
      <c r="T45" s="280"/>
      <c r="U45" s="280"/>
      <c r="V45" s="280"/>
      <c r="W45" s="280"/>
      <c r="X45" s="280"/>
      <c r="Y45" s="280"/>
      <c r="Z45" s="280"/>
      <c r="AA45" s="280"/>
      <c r="AB45" s="280"/>
      <c r="AC45" s="280"/>
      <c r="AD45" s="280"/>
      <c r="AE45" s="280"/>
      <c r="AF45" s="280"/>
      <c r="AG45" s="280"/>
      <c r="AH45" s="280"/>
      <c r="AI45" s="280"/>
      <c r="AJ45" s="280"/>
      <c r="AK45" s="280"/>
      <c r="AL45" s="280"/>
      <c r="AM45" s="280"/>
      <c r="AN45" s="280"/>
      <c r="AO45" s="280"/>
      <c r="AP45" s="280"/>
      <c r="AQ45" s="280"/>
      <c r="AR45" s="280"/>
      <c r="AS45" s="280"/>
      <c r="AT45" s="280"/>
      <c r="AU45" s="280"/>
      <c r="AV45" s="280"/>
      <c r="AW45" s="280"/>
      <c r="AX45" s="280"/>
      <c r="AY45" s="280"/>
      <c r="AZ45" s="280"/>
      <c r="BA45" s="280"/>
      <c r="BB45" s="280"/>
      <c r="BC45" s="280"/>
      <c r="BD45" s="280"/>
      <c r="BE45" s="280"/>
      <c r="BF45" s="280"/>
      <c r="BG45" s="280"/>
      <c r="BH45" s="280"/>
      <c r="BI45" s="280"/>
      <c r="BJ45" s="280"/>
      <c r="BK45" s="280"/>
      <c r="BL45" s="280"/>
      <c r="BM45" s="280"/>
      <c r="BN45" s="280"/>
      <c r="BO45" s="280"/>
      <c r="BP45" s="280"/>
      <c r="BQ45" s="280"/>
      <c r="BR45" s="280"/>
      <c r="BS45" s="280"/>
      <c r="BT45" s="280"/>
      <c r="BU45" s="280"/>
      <c r="BV45" s="280"/>
      <c r="BW45" s="280"/>
      <c r="BX45" s="280"/>
      <c r="BY45" s="280"/>
      <c r="BZ45" s="280"/>
      <c r="CA45" s="280"/>
      <c r="CB45" s="280"/>
      <c r="CC45" s="280"/>
      <c r="CD45" s="280"/>
      <c r="CE45" s="280"/>
      <c r="CF45" s="280"/>
      <c r="CG45" s="280"/>
      <c r="CH45" s="280"/>
      <c r="CI45" s="280"/>
      <c r="CJ45" s="280"/>
      <c r="CK45" s="280"/>
      <c r="CL45" s="280"/>
      <c r="CM45" s="280"/>
      <c r="CN45" s="280"/>
      <c r="CO45" s="280"/>
      <c r="CP45" s="280"/>
      <c r="CQ45" s="280"/>
      <c r="CR45" s="280"/>
      <c r="CS45" s="280"/>
      <c r="CT45" s="280"/>
      <c r="CU45" s="280"/>
      <c r="CV45" s="280"/>
      <c r="CW45" s="280"/>
      <c r="CX45" s="280"/>
      <c r="CY45" s="280"/>
      <c r="CZ45" s="280"/>
      <c r="DA45" s="280"/>
      <c r="DB45" s="280"/>
      <c r="DC45" s="280"/>
      <c r="DD45" s="280"/>
      <c r="DE45" s="280"/>
      <c r="DF45" s="280"/>
      <c r="DG45" s="280"/>
      <c r="DH45" s="280"/>
      <c r="DI45" s="280"/>
      <c r="DJ45" s="280"/>
      <c r="DK45" s="280"/>
      <c r="DL45" s="280"/>
    </row>
    <row r="46" spans="1:116" ht="13" x14ac:dyDescent="0.2">
      <c r="A46" s="280"/>
      <c r="B46" s="280"/>
      <c r="C46" s="280"/>
      <c r="D46" s="280"/>
      <c r="E46" s="280"/>
      <c r="F46" s="280"/>
      <c r="G46" s="280"/>
      <c r="H46" s="280"/>
      <c r="I46" s="280"/>
      <c r="J46" s="280"/>
      <c r="K46" s="280"/>
      <c r="L46" s="280"/>
      <c r="M46" s="280"/>
      <c r="N46" s="280"/>
      <c r="O46" s="280"/>
      <c r="P46" s="280"/>
      <c r="Q46" s="280"/>
      <c r="R46" s="280"/>
      <c r="S46" s="280"/>
      <c r="T46" s="280"/>
      <c r="U46" s="280"/>
      <c r="V46" s="280"/>
      <c r="W46" s="280"/>
      <c r="X46" s="280"/>
      <c r="Y46" s="280"/>
      <c r="Z46" s="280"/>
      <c r="AA46" s="280"/>
      <c r="AB46" s="280"/>
      <c r="AC46" s="280"/>
      <c r="AD46" s="280"/>
      <c r="AE46" s="280"/>
      <c r="AF46" s="280"/>
      <c r="AG46" s="280"/>
      <c r="AH46" s="280"/>
      <c r="AI46" s="280"/>
      <c r="AJ46" s="280"/>
      <c r="AK46" s="280"/>
      <c r="AL46" s="280"/>
      <c r="AM46" s="280"/>
      <c r="AN46" s="280"/>
      <c r="AO46" s="280"/>
      <c r="AP46" s="280"/>
      <c r="AQ46" s="280"/>
      <c r="AR46" s="280"/>
      <c r="AS46" s="280"/>
      <c r="AT46" s="280"/>
      <c r="AU46" s="280"/>
      <c r="AV46" s="280"/>
      <c r="AW46" s="280"/>
      <c r="AX46" s="280"/>
      <c r="AY46" s="280"/>
      <c r="AZ46" s="280"/>
      <c r="BA46" s="280"/>
      <c r="BB46" s="280"/>
      <c r="BC46" s="280"/>
      <c r="BD46" s="280"/>
      <c r="BE46" s="280"/>
      <c r="BF46" s="280"/>
      <c r="BG46" s="280"/>
      <c r="BH46" s="280"/>
      <c r="BI46" s="280"/>
      <c r="BJ46" s="280"/>
      <c r="BK46" s="280"/>
      <c r="BL46" s="280"/>
      <c r="BM46" s="280"/>
      <c r="BN46" s="280"/>
      <c r="BO46" s="280"/>
      <c r="BP46" s="280"/>
      <c r="BQ46" s="280"/>
      <c r="BR46" s="280"/>
      <c r="BS46" s="280"/>
      <c r="BT46" s="280"/>
      <c r="BU46" s="280"/>
      <c r="BV46" s="280"/>
      <c r="BW46" s="280"/>
      <c r="BX46" s="280"/>
      <c r="BY46" s="280"/>
      <c r="BZ46" s="280"/>
      <c r="CA46" s="280"/>
      <c r="CB46" s="280"/>
      <c r="CC46" s="280"/>
      <c r="CD46" s="280"/>
      <c r="CE46" s="280"/>
      <c r="CF46" s="280"/>
      <c r="CG46" s="280"/>
      <c r="CH46" s="280"/>
      <c r="CI46" s="280"/>
      <c r="CJ46" s="280"/>
      <c r="CK46" s="280"/>
      <c r="CL46" s="280"/>
      <c r="CM46" s="280"/>
      <c r="CN46" s="280"/>
      <c r="CO46" s="280"/>
      <c r="CP46" s="280"/>
      <c r="CQ46" s="280"/>
      <c r="CR46" s="280"/>
      <c r="CS46" s="280"/>
      <c r="CT46" s="280"/>
      <c r="CU46" s="280"/>
      <c r="CV46" s="280"/>
      <c r="CW46" s="280"/>
      <c r="CX46" s="280"/>
      <c r="CY46" s="280"/>
      <c r="CZ46" s="280"/>
      <c r="DA46" s="280"/>
      <c r="DB46" s="280"/>
      <c r="DC46" s="280"/>
      <c r="DD46" s="280"/>
      <c r="DE46" s="280"/>
      <c r="DF46" s="280"/>
      <c r="DG46" s="280"/>
      <c r="DH46" s="280"/>
      <c r="DI46" s="280"/>
      <c r="DJ46" s="280"/>
      <c r="DK46" s="280"/>
      <c r="DL46" s="280"/>
    </row>
    <row r="47" spans="1:116" ht="13" x14ac:dyDescent="0.2">
      <c r="A47" s="280"/>
      <c r="B47" s="280"/>
      <c r="C47" s="280"/>
      <c r="D47" s="280"/>
      <c r="E47" s="280"/>
      <c r="F47" s="280"/>
      <c r="G47" s="280"/>
      <c r="H47" s="280"/>
      <c r="I47" s="280"/>
      <c r="J47" s="280"/>
      <c r="K47" s="280"/>
      <c r="L47" s="280"/>
      <c r="M47" s="280"/>
      <c r="N47" s="280"/>
      <c r="O47" s="280"/>
      <c r="P47" s="280"/>
      <c r="Q47" s="280"/>
      <c r="R47" s="280"/>
      <c r="S47" s="280"/>
      <c r="T47" s="280"/>
      <c r="U47" s="280"/>
      <c r="V47" s="280"/>
      <c r="W47" s="280"/>
      <c r="X47" s="280"/>
      <c r="Y47" s="280"/>
      <c r="Z47" s="280"/>
      <c r="AA47" s="280"/>
      <c r="AB47" s="280"/>
      <c r="AC47" s="280"/>
      <c r="AD47" s="280"/>
      <c r="AE47" s="280"/>
      <c r="AF47" s="280"/>
      <c r="AG47" s="280"/>
      <c r="AH47" s="280"/>
      <c r="AI47" s="280"/>
      <c r="AJ47" s="280"/>
      <c r="AK47" s="280"/>
      <c r="AL47" s="280"/>
      <c r="AM47" s="280"/>
      <c r="AN47" s="280"/>
      <c r="AO47" s="280"/>
      <c r="AP47" s="280"/>
      <c r="AQ47" s="280"/>
      <c r="AR47" s="280"/>
      <c r="AS47" s="280"/>
      <c r="AT47" s="280"/>
      <c r="AU47" s="280"/>
      <c r="AV47" s="280"/>
      <c r="AW47" s="280"/>
      <c r="AX47" s="280"/>
      <c r="AY47" s="280"/>
      <c r="AZ47" s="280"/>
      <c r="BA47" s="280"/>
      <c r="BB47" s="280"/>
      <c r="BC47" s="280"/>
      <c r="BD47" s="280"/>
      <c r="BE47" s="280"/>
      <c r="BF47" s="280"/>
      <c r="BG47" s="280"/>
      <c r="BH47" s="280"/>
      <c r="BI47" s="280"/>
      <c r="BJ47" s="280"/>
      <c r="BK47" s="280"/>
      <c r="BL47" s="280"/>
      <c r="BM47" s="280"/>
      <c r="BN47" s="280"/>
      <c r="BO47" s="280"/>
      <c r="BP47" s="280"/>
      <c r="BQ47" s="280"/>
      <c r="BR47" s="280"/>
      <c r="BS47" s="280"/>
      <c r="BT47" s="280"/>
      <c r="BU47" s="280"/>
      <c r="BV47" s="280"/>
      <c r="BW47" s="280"/>
      <c r="BX47" s="280"/>
      <c r="BY47" s="280"/>
      <c r="BZ47" s="280"/>
      <c r="CA47" s="280"/>
      <c r="CB47" s="280"/>
      <c r="CC47" s="280"/>
      <c r="CD47" s="280"/>
      <c r="CE47" s="280"/>
      <c r="CF47" s="280"/>
      <c r="CG47" s="280"/>
      <c r="CH47" s="280"/>
      <c r="CI47" s="280"/>
      <c r="CJ47" s="280"/>
      <c r="CK47" s="280"/>
      <c r="CL47" s="280"/>
      <c r="CM47" s="280"/>
      <c r="CN47" s="280"/>
      <c r="CO47" s="280"/>
      <c r="CP47" s="280"/>
      <c r="CQ47" s="280"/>
      <c r="CR47" s="280"/>
      <c r="CS47" s="280"/>
      <c r="CT47" s="280"/>
      <c r="CU47" s="280"/>
      <c r="CV47" s="280"/>
      <c r="CW47" s="280"/>
      <c r="CX47" s="280"/>
      <c r="CY47" s="280"/>
      <c r="CZ47" s="280"/>
      <c r="DA47" s="280"/>
      <c r="DB47" s="280"/>
      <c r="DC47" s="280"/>
      <c r="DD47" s="280"/>
      <c r="DE47" s="280"/>
      <c r="DF47" s="280"/>
      <c r="DG47" s="280"/>
      <c r="DH47" s="280"/>
      <c r="DI47" s="280"/>
      <c r="DJ47" s="280"/>
      <c r="DK47" s="280"/>
      <c r="DL47" s="280"/>
    </row>
    <row r="48" spans="1:116" ht="13" x14ac:dyDescent="0.2">
      <c r="A48" s="280"/>
      <c r="B48" s="280"/>
      <c r="C48" s="280"/>
      <c r="D48" s="280"/>
      <c r="E48" s="280"/>
      <c r="F48" s="280"/>
      <c r="G48" s="280"/>
      <c r="H48" s="280"/>
      <c r="I48" s="280"/>
      <c r="J48" s="280"/>
      <c r="K48" s="280"/>
      <c r="L48" s="280"/>
      <c r="M48" s="280"/>
      <c r="N48" s="280"/>
      <c r="O48" s="280"/>
      <c r="P48" s="280"/>
      <c r="Q48" s="280"/>
      <c r="R48" s="280"/>
      <c r="S48" s="280"/>
      <c r="T48" s="280"/>
      <c r="U48" s="280"/>
      <c r="V48" s="280"/>
      <c r="W48" s="280"/>
      <c r="X48" s="280"/>
      <c r="Y48" s="280"/>
      <c r="Z48" s="280"/>
      <c r="AA48" s="280"/>
      <c r="AB48" s="280"/>
      <c r="AC48" s="280"/>
      <c r="AD48" s="280"/>
      <c r="AE48" s="280"/>
      <c r="AF48" s="280"/>
      <c r="AG48" s="280"/>
      <c r="AH48" s="280"/>
      <c r="AI48" s="280"/>
      <c r="AJ48" s="280"/>
      <c r="AK48" s="280"/>
      <c r="AL48" s="280"/>
      <c r="AM48" s="280"/>
      <c r="AN48" s="280"/>
      <c r="AO48" s="280"/>
      <c r="AP48" s="280"/>
      <c r="AQ48" s="280"/>
      <c r="AR48" s="280"/>
      <c r="AS48" s="280"/>
      <c r="AT48" s="280"/>
      <c r="AU48" s="280"/>
      <c r="AV48" s="280"/>
      <c r="AW48" s="280"/>
      <c r="AX48" s="280"/>
      <c r="AY48" s="280"/>
      <c r="AZ48" s="280"/>
      <c r="BA48" s="280"/>
      <c r="BB48" s="280"/>
      <c r="BC48" s="280"/>
      <c r="BD48" s="280"/>
      <c r="BE48" s="280"/>
      <c r="BF48" s="280"/>
      <c r="BG48" s="280"/>
      <c r="BH48" s="280"/>
      <c r="BI48" s="280"/>
      <c r="BJ48" s="280"/>
      <c r="BK48" s="280"/>
      <c r="BL48" s="280"/>
      <c r="BM48" s="280"/>
      <c r="BN48" s="280"/>
      <c r="BO48" s="280"/>
      <c r="BP48" s="280"/>
      <c r="BQ48" s="280"/>
      <c r="BR48" s="280"/>
      <c r="BS48" s="280"/>
      <c r="BT48" s="280"/>
      <c r="BU48" s="280"/>
      <c r="BV48" s="280"/>
      <c r="BW48" s="280"/>
      <c r="BX48" s="280"/>
      <c r="BY48" s="280"/>
      <c r="BZ48" s="280"/>
      <c r="CA48" s="280"/>
      <c r="CB48" s="280"/>
      <c r="CC48" s="280"/>
      <c r="CD48" s="280"/>
      <c r="CE48" s="280"/>
      <c r="CF48" s="280"/>
      <c r="CG48" s="280"/>
      <c r="CH48" s="280"/>
      <c r="CI48" s="280"/>
      <c r="CJ48" s="280"/>
      <c r="CK48" s="280"/>
      <c r="CL48" s="280"/>
      <c r="CM48" s="280"/>
      <c r="CN48" s="280"/>
      <c r="CO48" s="280"/>
      <c r="CP48" s="280"/>
      <c r="CQ48" s="280"/>
      <c r="CR48" s="280"/>
      <c r="CS48" s="280"/>
      <c r="CT48" s="280"/>
      <c r="CU48" s="280"/>
      <c r="CV48" s="280"/>
      <c r="CW48" s="280"/>
      <c r="CX48" s="280"/>
      <c r="CY48" s="280"/>
      <c r="CZ48" s="280"/>
      <c r="DA48" s="280"/>
      <c r="DB48" s="280"/>
      <c r="DC48" s="280"/>
      <c r="DD48" s="280"/>
      <c r="DE48" s="280"/>
      <c r="DF48" s="280"/>
      <c r="DG48" s="280"/>
      <c r="DH48" s="280"/>
      <c r="DI48" s="280"/>
      <c r="DJ48" s="280"/>
      <c r="DK48" s="280"/>
      <c r="DL48" s="280"/>
    </row>
    <row r="49" spans="1:116" ht="13" x14ac:dyDescent="0.2">
      <c r="A49" s="280"/>
      <c r="B49" s="280"/>
      <c r="C49" s="280"/>
      <c r="D49" s="280"/>
      <c r="E49" s="280"/>
      <c r="F49" s="280"/>
      <c r="G49" s="280"/>
      <c r="H49" s="280"/>
      <c r="I49" s="280"/>
      <c r="J49" s="280"/>
      <c r="K49" s="280"/>
      <c r="L49" s="280"/>
      <c r="M49" s="280"/>
      <c r="N49" s="280"/>
      <c r="O49" s="280"/>
      <c r="P49" s="280"/>
      <c r="Q49" s="280"/>
      <c r="R49" s="280"/>
      <c r="S49" s="280"/>
      <c r="T49" s="280"/>
      <c r="U49" s="280"/>
      <c r="V49" s="280"/>
      <c r="W49" s="280"/>
      <c r="X49" s="280"/>
      <c r="Y49" s="280"/>
      <c r="Z49" s="280"/>
      <c r="AA49" s="280"/>
      <c r="AB49" s="280"/>
      <c r="AC49" s="280"/>
      <c r="AD49" s="280"/>
      <c r="AE49" s="280"/>
      <c r="AF49" s="280"/>
      <c r="AG49" s="280"/>
      <c r="AH49" s="280"/>
      <c r="AI49" s="280"/>
      <c r="AJ49" s="280"/>
      <c r="AK49" s="280"/>
      <c r="AL49" s="280"/>
      <c r="AM49" s="280"/>
      <c r="AN49" s="280"/>
      <c r="AO49" s="280"/>
      <c r="AP49" s="280"/>
      <c r="AQ49" s="280"/>
      <c r="AR49" s="280"/>
      <c r="AS49" s="280"/>
      <c r="AT49" s="280"/>
      <c r="AU49" s="280"/>
      <c r="AV49" s="280"/>
      <c r="AW49" s="280"/>
      <c r="AX49" s="280"/>
      <c r="AY49" s="280"/>
      <c r="AZ49" s="280"/>
      <c r="BA49" s="280"/>
      <c r="BB49" s="280"/>
      <c r="BC49" s="280"/>
      <c r="BD49" s="280"/>
      <c r="BE49" s="280"/>
      <c r="BF49" s="280"/>
      <c r="BG49" s="280"/>
      <c r="BH49" s="280"/>
      <c r="BI49" s="280"/>
      <c r="BJ49" s="280"/>
      <c r="BK49" s="280"/>
      <c r="BL49" s="280"/>
      <c r="BM49" s="280"/>
      <c r="BN49" s="280"/>
      <c r="BO49" s="280"/>
      <c r="BP49" s="280"/>
      <c r="BQ49" s="280"/>
      <c r="BR49" s="280"/>
      <c r="BS49" s="280"/>
      <c r="BT49" s="280"/>
      <c r="BU49" s="280"/>
      <c r="BV49" s="280"/>
      <c r="BW49" s="280"/>
      <c r="BX49" s="280"/>
      <c r="BY49" s="280"/>
      <c r="BZ49" s="280"/>
      <c r="CA49" s="280"/>
      <c r="CB49" s="280"/>
      <c r="CC49" s="280"/>
      <c r="CD49" s="280"/>
      <c r="CE49" s="280"/>
      <c r="CF49" s="280"/>
      <c r="CG49" s="280"/>
      <c r="CH49" s="280"/>
      <c r="CI49" s="280"/>
      <c r="CJ49" s="280"/>
      <c r="CK49" s="280"/>
      <c r="CL49" s="280"/>
      <c r="CM49" s="280"/>
      <c r="CN49" s="280"/>
      <c r="CO49" s="280"/>
      <c r="CP49" s="280"/>
      <c r="CQ49" s="280"/>
      <c r="CR49" s="280"/>
      <c r="CS49" s="280"/>
      <c r="CT49" s="280"/>
      <c r="CU49" s="280"/>
      <c r="CV49" s="280"/>
      <c r="CW49" s="280"/>
      <c r="CX49" s="280"/>
      <c r="CY49" s="280"/>
      <c r="CZ49" s="280"/>
      <c r="DA49" s="280"/>
      <c r="DB49" s="280"/>
      <c r="DC49" s="280"/>
      <c r="DD49" s="280"/>
      <c r="DE49" s="280"/>
      <c r="DF49" s="280"/>
      <c r="DG49" s="280"/>
      <c r="DH49" s="280"/>
      <c r="DI49" s="280"/>
      <c r="DJ49" s="280"/>
      <c r="DK49" s="280"/>
      <c r="DL49" s="280"/>
    </row>
    <row r="50" spans="1:116" ht="13" x14ac:dyDescent="0.2">
      <c r="A50" s="280"/>
      <c r="B50" s="280"/>
      <c r="C50" s="280"/>
      <c r="D50" s="280"/>
      <c r="E50" s="280"/>
      <c r="F50" s="280"/>
      <c r="G50" s="280"/>
      <c r="H50" s="280"/>
      <c r="I50" s="280"/>
      <c r="J50" s="280"/>
      <c r="K50" s="280"/>
      <c r="L50" s="280"/>
      <c r="M50" s="280"/>
      <c r="N50" s="280"/>
      <c r="O50" s="280"/>
      <c r="P50" s="280"/>
      <c r="Q50" s="280"/>
      <c r="R50" s="280"/>
      <c r="S50" s="280"/>
      <c r="T50" s="280"/>
      <c r="U50" s="280"/>
      <c r="V50" s="280"/>
      <c r="W50" s="280"/>
      <c r="X50" s="280"/>
      <c r="Y50" s="280"/>
      <c r="Z50" s="280"/>
      <c r="AA50" s="280"/>
      <c r="AB50" s="280"/>
      <c r="AC50" s="280"/>
      <c r="AD50" s="280"/>
      <c r="AE50" s="280"/>
      <c r="AF50" s="280"/>
      <c r="AG50" s="280"/>
      <c r="AH50" s="280"/>
      <c r="AI50" s="280"/>
      <c r="AJ50" s="280"/>
      <c r="AK50" s="280"/>
      <c r="AL50" s="280"/>
      <c r="AM50" s="280"/>
      <c r="AN50" s="280"/>
      <c r="AO50" s="280"/>
      <c r="AP50" s="280"/>
      <c r="AQ50" s="280"/>
      <c r="AR50" s="280"/>
      <c r="AS50" s="280"/>
      <c r="AT50" s="280"/>
      <c r="AU50" s="280"/>
      <c r="AV50" s="280"/>
      <c r="AW50" s="280"/>
      <c r="AX50" s="280"/>
      <c r="AY50" s="280"/>
      <c r="AZ50" s="280"/>
      <c r="BA50" s="280"/>
      <c r="BB50" s="280"/>
      <c r="BC50" s="280"/>
      <c r="BD50" s="280"/>
      <c r="BE50" s="280"/>
      <c r="BF50" s="280"/>
      <c r="BG50" s="280"/>
      <c r="BH50" s="280"/>
      <c r="BI50" s="280"/>
      <c r="BJ50" s="280"/>
      <c r="BK50" s="280"/>
      <c r="BL50" s="280"/>
      <c r="BM50" s="280"/>
      <c r="BN50" s="280"/>
      <c r="BO50" s="280"/>
      <c r="BP50" s="280"/>
      <c r="BQ50" s="280"/>
      <c r="BR50" s="280"/>
      <c r="BS50" s="280"/>
      <c r="BT50" s="280"/>
      <c r="BU50" s="280"/>
      <c r="BV50" s="280"/>
      <c r="BW50" s="280"/>
      <c r="BX50" s="280"/>
      <c r="BY50" s="280"/>
      <c r="BZ50" s="280"/>
      <c r="CA50" s="280"/>
      <c r="CB50" s="280"/>
      <c r="CC50" s="280"/>
      <c r="CD50" s="280"/>
      <c r="CE50" s="280"/>
      <c r="CF50" s="280"/>
      <c r="CG50" s="280"/>
      <c r="CH50" s="280"/>
      <c r="CI50" s="280"/>
      <c r="CJ50" s="280"/>
      <c r="CK50" s="280"/>
      <c r="CL50" s="280"/>
      <c r="CM50" s="280"/>
      <c r="CN50" s="280"/>
      <c r="CO50" s="280"/>
      <c r="CP50" s="280"/>
      <c r="CQ50" s="280"/>
      <c r="CR50" s="280"/>
      <c r="CS50" s="280"/>
      <c r="CT50" s="280"/>
      <c r="CU50" s="280"/>
      <c r="CV50" s="280"/>
      <c r="CW50" s="280"/>
      <c r="CX50" s="280"/>
      <c r="CY50" s="280"/>
      <c r="CZ50" s="280"/>
      <c r="DA50" s="280"/>
      <c r="DB50" s="280"/>
      <c r="DC50" s="280"/>
      <c r="DD50" s="280"/>
      <c r="DE50" s="280"/>
      <c r="DF50" s="280"/>
      <c r="DG50" s="281"/>
      <c r="DH50" s="281"/>
      <c r="DI50" s="281"/>
      <c r="DJ50" s="281"/>
      <c r="DK50" s="281"/>
      <c r="DL50" s="281"/>
    </row>
    <row r="51" spans="1:116" ht="13" x14ac:dyDescent="0.2">
      <c r="A51" s="280"/>
      <c r="B51" s="280"/>
      <c r="C51" s="280"/>
      <c r="D51" s="280"/>
      <c r="E51" s="280"/>
      <c r="F51" s="280"/>
      <c r="G51" s="280"/>
      <c r="H51" s="280"/>
      <c r="I51" s="280"/>
      <c r="J51" s="280"/>
      <c r="K51" s="280"/>
      <c r="L51" s="280"/>
      <c r="M51" s="280"/>
      <c r="N51" s="280"/>
      <c r="O51" s="280"/>
      <c r="P51" s="280"/>
      <c r="Q51" s="280"/>
      <c r="R51" s="280"/>
      <c r="S51" s="280"/>
      <c r="T51" s="280"/>
      <c r="U51" s="280"/>
      <c r="V51" s="280"/>
      <c r="W51" s="280"/>
      <c r="X51" s="280"/>
      <c r="Y51" s="280"/>
      <c r="Z51" s="280"/>
      <c r="AA51" s="280"/>
      <c r="AB51" s="280"/>
      <c r="AC51" s="280"/>
      <c r="AD51" s="280"/>
      <c r="AE51" s="280"/>
      <c r="AF51" s="280"/>
      <c r="AG51" s="280"/>
      <c r="AH51" s="280"/>
      <c r="AI51" s="280"/>
      <c r="AJ51" s="280"/>
      <c r="AK51" s="280"/>
      <c r="AL51" s="280"/>
      <c r="AM51" s="280"/>
      <c r="AN51" s="280"/>
      <c r="AO51" s="280"/>
      <c r="AP51" s="280"/>
      <c r="AQ51" s="280"/>
      <c r="AR51" s="280"/>
      <c r="AS51" s="280"/>
      <c r="AT51" s="280"/>
      <c r="AU51" s="280"/>
      <c r="AV51" s="280"/>
      <c r="AW51" s="280"/>
      <c r="AX51" s="280"/>
      <c r="AY51" s="280"/>
      <c r="AZ51" s="280"/>
      <c r="BA51" s="280"/>
      <c r="BB51" s="280"/>
      <c r="BC51" s="280"/>
      <c r="BD51" s="280"/>
      <c r="BE51" s="280"/>
      <c r="BF51" s="280"/>
      <c r="BG51" s="280"/>
      <c r="BH51" s="280"/>
      <c r="BI51" s="280"/>
      <c r="BJ51" s="280"/>
      <c r="BK51" s="280"/>
      <c r="BL51" s="280"/>
      <c r="BM51" s="280"/>
      <c r="BN51" s="280"/>
      <c r="BO51" s="280"/>
      <c r="BP51" s="280"/>
      <c r="BQ51" s="280"/>
      <c r="BR51" s="280"/>
      <c r="BS51" s="280"/>
      <c r="BT51" s="280"/>
      <c r="BU51" s="280"/>
      <c r="BV51" s="280"/>
      <c r="BW51" s="280"/>
      <c r="BX51" s="280"/>
      <c r="BY51" s="280"/>
      <c r="BZ51" s="280"/>
      <c r="CA51" s="280"/>
      <c r="CB51" s="280"/>
      <c r="CC51" s="280"/>
      <c r="CD51" s="280"/>
      <c r="CE51" s="280"/>
      <c r="CF51" s="280"/>
      <c r="CG51" s="280"/>
      <c r="CH51" s="280"/>
      <c r="CI51" s="280"/>
      <c r="CJ51" s="280"/>
      <c r="CK51" s="280"/>
      <c r="CL51" s="280"/>
      <c r="CM51" s="280"/>
      <c r="CN51" s="280"/>
      <c r="CO51" s="280"/>
      <c r="CP51" s="280"/>
      <c r="CQ51" s="280"/>
      <c r="CR51" s="280"/>
      <c r="CS51" s="280"/>
      <c r="CT51" s="280"/>
      <c r="CU51" s="280"/>
      <c r="CV51" s="280"/>
      <c r="CW51" s="280"/>
      <c r="CX51" s="280"/>
      <c r="CY51" s="280"/>
      <c r="CZ51" s="280"/>
      <c r="DA51" s="280"/>
      <c r="DB51" s="280"/>
      <c r="DC51" s="280"/>
      <c r="DD51" s="280"/>
      <c r="DE51" s="280"/>
      <c r="DF51" s="280"/>
      <c r="DG51" s="280"/>
      <c r="DH51" s="280"/>
      <c r="DI51" s="280"/>
      <c r="DJ51" s="280"/>
      <c r="DK51" s="280"/>
      <c r="DL51" s="280"/>
    </row>
    <row r="52" spans="1:116" ht="13" x14ac:dyDescent="0.2">
      <c r="A52" s="280"/>
      <c r="B52" s="280"/>
      <c r="C52" s="280"/>
      <c r="D52" s="280"/>
      <c r="E52" s="280"/>
      <c r="F52" s="280"/>
      <c r="G52" s="280"/>
      <c r="H52" s="280"/>
      <c r="I52" s="280"/>
      <c r="J52" s="280"/>
      <c r="K52" s="280"/>
      <c r="L52" s="280"/>
      <c r="M52" s="280"/>
      <c r="N52" s="280"/>
      <c r="O52" s="280"/>
      <c r="P52" s="280"/>
      <c r="Q52" s="280"/>
      <c r="R52" s="280"/>
      <c r="S52" s="280"/>
      <c r="T52" s="280"/>
      <c r="U52" s="280"/>
      <c r="V52" s="280"/>
      <c r="W52" s="280"/>
      <c r="X52" s="280"/>
      <c r="Y52" s="280"/>
      <c r="Z52" s="280"/>
      <c r="AA52" s="280"/>
      <c r="AB52" s="280"/>
      <c r="AC52" s="280"/>
      <c r="AD52" s="280"/>
      <c r="AE52" s="280"/>
      <c r="AF52" s="280"/>
      <c r="AG52" s="280"/>
      <c r="AH52" s="280"/>
      <c r="AI52" s="280"/>
      <c r="AJ52" s="280"/>
      <c r="AK52" s="280"/>
      <c r="AL52" s="280"/>
      <c r="AM52" s="280"/>
      <c r="AN52" s="280"/>
      <c r="AO52" s="280"/>
      <c r="AP52" s="280"/>
      <c r="AQ52" s="280"/>
      <c r="AR52" s="280"/>
      <c r="AS52" s="280"/>
      <c r="AT52" s="280"/>
      <c r="AU52" s="280"/>
      <c r="AV52" s="280"/>
      <c r="AW52" s="280"/>
      <c r="AX52" s="280"/>
      <c r="AY52" s="280"/>
      <c r="AZ52" s="280"/>
      <c r="BA52" s="280"/>
      <c r="BB52" s="280"/>
      <c r="BC52" s="280"/>
      <c r="BD52" s="280"/>
      <c r="BE52" s="280"/>
      <c r="BF52" s="280"/>
      <c r="BG52" s="280"/>
      <c r="BH52" s="280"/>
      <c r="BI52" s="280"/>
      <c r="BJ52" s="280"/>
      <c r="BK52" s="280"/>
      <c r="BL52" s="280"/>
      <c r="BM52" s="280"/>
      <c r="BN52" s="280"/>
      <c r="BO52" s="280"/>
      <c r="BP52" s="280"/>
      <c r="BQ52" s="280"/>
      <c r="BR52" s="280"/>
      <c r="BS52" s="280"/>
      <c r="BT52" s="280"/>
      <c r="BU52" s="280"/>
      <c r="BV52" s="280"/>
      <c r="BW52" s="280"/>
      <c r="BX52" s="280"/>
      <c r="BY52" s="280"/>
      <c r="BZ52" s="280"/>
      <c r="CA52" s="280"/>
      <c r="CB52" s="280"/>
      <c r="CC52" s="280"/>
      <c r="CD52" s="280"/>
      <c r="CE52" s="280"/>
      <c r="CF52" s="280"/>
      <c r="CG52" s="280"/>
      <c r="CH52" s="280"/>
      <c r="CI52" s="280"/>
      <c r="CJ52" s="280"/>
      <c r="CK52" s="280"/>
      <c r="CL52" s="280"/>
      <c r="CM52" s="280"/>
      <c r="CN52" s="280"/>
      <c r="CO52" s="280"/>
      <c r="CP52" s="280"/>
      <c r="CQ52" s="280"/>
      <c r="CR52" s="280"/>
      <c r="CS52" s="280"/>
      <c r="CT52" s="280"/>
      <c r="CU52" s="280"/>
      <c r="CV52" s="280"/>
      <c r="CW52" s="280"/>
      <c r="CX52" s="280"/>
      <c r="CY52" s="280"/>
      <c r="CZ52" s="280"/>
      <c r="DA52" s="280"/>
      <c r="DB52" s="280"/>
      <c r="DC52" s="280"/>
      <c r="DD52" s="280"/>
      <c r="DE52" s="280"/>
      <c r="DF52" s="280"/>
      <c r="DG52" s="280"/>
      <c r="DH52" s="280"/>
      <c r="DI52" s="280"/>
      <c r="DJ52" s="280"/>
      <c r="DK52" s="280"/>
      <c r="DL52" s="280"/>
    </row>
    <row r="53" spans="1:116" ht="13" x14ac:dyDescent="0.2">
      <c r="A53" s="280"/>
      <c r="B53" s="280"/>
      <c r="C53" s="280"/>
      <c r="D53" s="280"/>
      <c r="E53" s="280"/>
      <c r="F53" s="280"/>
      <c r="G53" s="280"/>
      <c r="H53" s="280"/>
      <c r="I53" s="280"/>
      <c r="J53" s="280"/>
      <c r="K53" s="280"/>
      <c r="L53" s="280"/>
      <c r="M53" s="280"/>
      <c r="N53" s="280"/>
      <c r="O53" s="280"/>
      <c r="P53" s="280"/>
      <c r="Q53" s="280"/>
      <c r="R53" s="280"/>
      <c r="S53" s="280"/>
      <c r="T53" s="280"/>
      <c r="U53" s="280"/>
      <c r="V53" s="280"/>
      <c r="W53" s="280"/>
      <c r="X53" s="280"/>
      <c r="Y53" s="280"/>
      <c r="Z53" s="280"/>
      <c r="AA53" s="280"/>
      <c r="AB53" s="280"/>
      <c r="AC53" s="280"/>
      <c r="AD53" s="280"/>
      <c r="AE53" s="280"/>
      <c r="AF53" s="280"/>
      <c r="AG53" s="280"/>
      <c r="AH53" s="280"/>
      <c r="AI53" s="280"/>
      <c r="AJ53" s="280"/>
      <c r="AK53" s="280"/>
      <c r="AL53" s="280"/>
      <c r="AM53" s="280"/>
      <c r="AN53" s="280"/>
      <c r="AO53" s="280"/>
      <c r="AP53" s="280"/>
      <c r="AQ53" s="280"/>
      <c r="AR53" s="280"/>
      <c r="AS53" s="280"/>
      <c r="AT53" s="280"/>
      <c r="AU53" s="280"/>
      <c r="AV53" s="280"/>
      <c r="AW53" s="280"/>
      <c r="AX53" s="280"/>
      <c r="AY53" s="280"/>
      <c r="AZ53" s="280"/>
      <c r="BA53" s="280"/>
      <c r="BB53" s="280"/>
      <c r="BC53" s="280"/>
      <c r="BD53" s="280"/>
      <c r="BE53" s="280"/>
      <c r="BF53" s="280"/>
      <c r="BG53" s="280"/>
      <c r="BH53" s="280"/>
      <c r="BI53" s="280"/>
      <c r="BJ53" s="280"/>
      <c r="BK53" s="280"/>
      <c r="BL53" s="280"/>
      <c r="BM53" s="280"/>
      <c r="BN53" s="280"/>
      <c r="BO53" s="280"/>
      <c r="BP53" s="280"/>
      <c r="BQ53" s="280"/>
      <c r="BR53" s="280"/>
      <c r="BS53" s="280"/>
      <c r="BT53" s="280"/>
      <c r="BU53" s="280"/>
      <c r="BV53" s="280"/>
      <c r="BW53" s="280"/>
      <c r="BX53" s="280"/>
      <c r="BY53" s="280"/>
      <c r="BZ53" s="280"/>
      <c r="CA53" s="280"/>
      <c r="CB53" s="280"/>
      <c r="CC53" s="280"/>
      <c r="CD53" s="280"/>
      <c r="CE53" s="280"/>
      <c r="CF53" s="280"/>
      <c r="CG53" s="280"/>
      <c r="CH53" s="280"/>
      <c r="CI53" s="280"/>
      <c r="CJ53" s="280"/>
      <c r="CK53" s="280"/>
      <c r="CL53" s="280"/>
      <c r="CM53" s="280"/>
      <c r="CN53" s="280"/>
      <c r="CO53" s="280"/>
      <c r="CP53" s="280"/>
      <c r="CQ53" s="280"/>
      <c r="CR53" s="280"/>
      <c r="CS53" s="280"/>
      <c r="CT53" s="280"/>
      <c r="CU53" s="280"/>
      <c r="CV53" s="280"/>
      <c r="CW53" s="280"/>
      <c r="CX53" s="280"/>
      <c r="CY53" s="280"/>
      <c r="CZ53" s="280"/>
      <c r="DA53" s="280"/>
      <c r="DB53" s="280"/>
      <c r="DC53" s="280"/>
      <c r="DD53" s="280"/>
      <c r="DE53" s="280"/>
      <c r="DF53" s="280"/>
      <c r="DG53" s="280"/>
      <c r="DH53" s="280"/>
      <c r="DI53" s="280"/>
      <c r="DJ53" s="280"/>
      <c r="DK53" s="280"/>
      <c r="DL53" s="281"/>
    </row>
    <row r="54" spans="1:116" ht="13" x14ac:dyDescent="0.2">
      <c r="A54" s="280"/>
      <c r="B54" s="280"/>
      <c r="C54" s="280"/>
      <c r="D54" s="280"/>
      <c r="E54" s="280"/>
      <c r="F54" s="280"/>
      <c r="G54" s="280"/>
      <c r="H54" s="280"/>
      <c r="I54" s="280"/>
      <c r="J54" s="280"/>
      <c r="K54" s="280"/>
      <c r="L54" s="280"/>
      <c r="M54" s="280"/>
      <c r="N54" s="280"/>
      <c r="O54" s="280"/>
      <c r="P54" s="280"/>
      <c r="Q54" s="280"/>
      <c r="R54" s="280"/>
      <c r="S54" s="280"/>
      <c r="T54" s="280"/>
      <c r="U54" s="280"/>
      <c r="V54" s="280"/>
      <c r="W54" s="280"/>
      <c r="X54" s="280"/>
      <c r="Y54" s="280"/>
      <c r="Z54" s="280"/>
      <c r="AA54" s="280"/>
      <c r="AB54" s="280"/>
      <c r="AC54" s="280"/>
      <c r="AD54" s="280"/>
      <c r="AE54" s="280"/>
      <c r="AF54" s="280"/>
      <c r="AG54" s="280"/>
      <c r="AH54" s="280"/>
      <c r="AI54" s="280"/>
      <c r="AJ54" s="280"/>
      <c r="AK54" s="280"/>
      <c r="AL54" s="280"/>
      <c r="AM54" s="280"/>
      <c r="AN54" s="280"/>
      <c r="AO54" s="280"/>
      <c r="AP54" s="280"/>
      <c r="AQ54" s="280"/>
      <c r="AR54" s="280"/>
      <c r="AS54" s="280"/>
      <c r="AT54" s="280"/>
      <c r="AU54" s="280"/>
      <c r="AV54" s="280"/>
      <c r="AW54" s="280"/>
      <c r="AX54" s="280"/>
      <c r="AY54" s="280"/>
      <c r="AZ54" s="280"/>
      <c r="BA54" s="280"/>
      <c r="BB54" s="280"/>
      <c r="BC54" s="280"/>
      <c r="BD54" s="280"/>
      <c r="BE54" s="280"/>
      <c r="BF54" s="280"/>
      <c r="BG54" s="280"/>
      <c r="BH54" s="280"/>
      <c r="BI54" s="280"/>
      <c r="BJ54" s="280"/>
      <c r="BK54" s="280"/>
      <c r="BL54" s="280"/>
      <c r="BM54" s="280"/>
      <c r="BN54" s="280"/>
      <c r="BO54" s="280"/>
      <c r="BP54" s="280"/>
      <c r="BQ54" s="280"/>
      <c r="BR54" s="280"/>
      <c r="BS54" s="280"/>
      <c r="BT54" s="280"/>
      <c r="BU54" s="280"/>
      <c r="BV54" s="280"/>
      <c r="BW54" s="280"/>
      <c r="BX54" s="280"/>
      <c r="BY54" s="280"/>
      <c r="BZ54" s="280"/>
      <c r="CA54" s="280"/>
      <c r="CB54" s="280"/>
      <c r="CC54" s="280"/>
      <c r="CD54" s="280"/>
      <c r="CE54" s="280"/>
      <c r="CF54" s="280"/>
      <c r="CG54" s="280"/>
      <c r="CH54" s="280"/>
      <c r="CI54" s="280"/>
      <c r="CJ54" s="280"/>
      <c r="CK54" s="280"/>
      <c r="CL54" s="280"/>
      <c r="CM54" s="280"/>
      <c r="CN54" s="280"/>
      <c r="CO54" s="280"/>
      <c r="CP54" s="280"/>
      <c r="CQ54" s="280"/>
      <c r="CR54" s="280"/>
      <c r="CS54" s="280"/>
      <c r="CT54" s="280"/>
      <c r="CU54" s="280"/>
      <c r="CV54" s="280"/>
      <c r="CW54" s="280"/>
      <c r="CX54" s="280"/>
      <c r="CY54" s="280"/>
      <c r="CZ54" s="280"/>
      <c r="DA54" s="280"/>
      <c r="DB54" s="280"/>
      <c r="DC54" s="280"/>
      <c r="DD54" s="280"/>
      <c r="DE54" s="280"/>
      <c r="DF54" s="280"/>
      <c r="DG54" s="280"/>
      <c r="DH54" s="280"/>
      <c r="DI54" s="280"/>
      <c r="DJ54" s="280"/>
      <c r="DK54" s="280"/>
      <c r="DL54" s="280"/>
    </row>
    <row r="55" spans="1:116" ht="13" x14ac:dyDescent="0.2">
      <c r="A55" s="280"/>
      <c r="B55" s="280"/>
      <c r="C55" s="280"/>
      <c r="D55" s="280"/>
      <c r="E55" s="280"/>
      <c r="F55" s="280"/>
      <c r="G55" s="280"/>
      <c r="H55" s="280"/>
      <c r="I55" s="280"/>
      <c r="J55" s="280"/>
      <c r="K55" s="280"/>
      <c r="L55" s="280"/>
      <c r="M55" s="280"/>
      <c r="N55" s="280"/>
      <c r="O55" s="280"/>
      <c r="P55" s="280"/>
      <c r="Q55" s="280"/>
      <c r="R55" s="280"/>
      <c r="S55" s="280"/>
      <c r="T55" s="280"/>
      <c r="U55" s="280"/>
      <c r="V55" s="280"/>
      <c r="W55" s="280"/>
      <c r="X55" s="280"/>
      <c r="Y55" s="280"/>
      <c r="Z55" s="280"/>
      <c r="AA55" s="280"/>
      <c r="AB55" s="280"/>
      <c r="AC55" s="280"/>
      <c r="AD55" s="280"/>
      <c r="AE55" s="280"/>
      <c r="AF55" s="280"/>
      <c r="AG55" s="280"/>
      <c r="AH55" s="280"/>
      <c r="AI55" s="280"/>
      <c r="AJ55" s="280"/>
      <c r="AK55" s="280"/>
      <c r="AL55" s="280"/>
      <c r="AM55" s="280"/>
      <c r="AN55" s="280"/>
      <c r="AO55" s="280"/>
      <c r="AP55" s="280"/>
      <c r="AQ55" s="280"/>
      <c r="AR55" s="280"/>
      <c r="AS55" s="280"/>
      <c r="AT55" s="280"/>
      <c r="AU55" s="280"/>
      <c r="AV55" s="280"/>
      <c r="AW55" s="280"/>
      <c r="AX55" s="280"/>
      <c r="AY55" s="280"/>
      <c r="AZ55" s="280"/>
      <c r="BA55" s="280"/>
      <c r="BB55" s="280"/>
      <c r="BC55" s="280"/>
      <c r="BD55" s="280"/>
      <c r="BE55" s="280"/>
      <c r="BF55" s="280"/>
      <c r="BG55" s="280"/>
      <c r="BH55" s="280"/>
      <c r="BI55" s="280"/>
      <c r="BJ55" s="280"/>
      <c r="BK55" s="280"/>
      <c r="BL55" s="280"/>
      <c r="BM55" s="280"/>
      <c r="BN55" s="280"/>
      <c r="BO55" s="280"/>
      <c r="BP55" s="280"/>
      <c r="BQ55" s="280"/>
      <c r="BR55" s="280"/>
      <c r="BS55" s="280"/>
      <c r="BT55" s="280"/>
      <c r="BU55" s="280"/>
      <c r="BV55" s="280"/>
      <c r="BW55" s="280"/>
      <c r="BX55" s="280"/>
      <c r="BY55" s="280"/>
      <c r="BZ55" s="280"/>
      <c r="CA55" s="280"/>
      <c r="CB55" s="280"/>
      <c r="CC55" s="280"/>
      <c r="CD55" s="280"/>
      <c r="CE55" s="280"/>
      <c r="CF55" s="280"/>
      <c r="CG55" s="280"/>
      <c r="CH55" s="280"/>
      <c r="CI55" s="280"/>
      <c r="CJ55" s="280"/>
      <c r="CK55" s="280"/>
      <c r="CL55" s="280"/>
      <c r="CM55" s="280"/>
      <c r="CN55" s="280"/>
      <c r="CO55" s="280"/>
      <c r="CP55" s="280"/>
      <c r="CQ55" s="280"/>
      <c r="CR55" s="280"/>
      <c r="CS55" s="280"/>
      <c r="CT55" s="280"/>
      <c r="CU55" s="280"/>
      <c r="CV55" s="280"/>
      <c r="CW55" s="280"/>
      <c r="CX55" s="280"/>
      <c r="CY55" s="280"/>
      <c r="CZ55" s="280"/>
      <c r="DA55" s="280"/>
      <c r="DB55" s="280"/>
      <c r="DC55" s="280"/>
      <c r="DD55" s="280"/>
      <c r="DE55" s="280"/>
      <c r="DF55" s="280"/>
      <c r="DG55" s="280"/>
      <c r="DH55" s="280"/>
      <c r="DI55" s="280"/>
      <c r="DJ55" s="280"/>
      <c r="DK55" s="280"/>
      <c r="DL55" s="280"/>
    </row>
    <row r="56" spans="1:116" ht="13" x14ac:dyDescent="0.2">
      <c r="A56" s="280"/>
      <c r="B56" s="280"/>
      <c r="C56" s="280"/>
      <c r="D56" s="280"/>
      <c r="E56" s="280"/>
      <c r="F56" s="280"/>
      <c r="G56" s="280"/>
      <c r="H56" s="280"/>
      <c r="I56" s="280"/>
      <c r="J56" s="280"/>
      <c r="K56" s="280"/>
      <c r="L56" s="280"/>
      <c r="M56" s="280"/>
      <c r="N56" s="280"/>
      <c r="O56" s="280"/>
      <c r="P56" s="280"/>
      <c r="Q56" s="280"/>
      <c r="R56" s="280"/>
      <c r="S56" s="280"/>
      <c r="T56" s="280"/>
      <c r="U56" s="280"/>
      <c r="V56" s="280"/>
      <c r="W56" s="280"/>
      <c r="X56" s="280"/>
      <c r="Y56" s="280"/>
      <c r="Z56" s="280"/>
      <c r="AA56" s="280"/>
      <c r="AB56" s="280"/>
      <c r="AC56" s="280"/>
      <c r="AD56" s="280"/>
      <c r="AE56" s="280"/>
      <c r="AF56" s="280"/>
      <c r="AG56" s="280"/>
      <c r="AH56" s="280"/>
      <c r="AI56" s="280"/>
      <c r="AJ56" s="280"/>
      <c r="AK56" s="280"/>
      <c r="AL56" s="280"/>
      <c r="AM56" s="280"/>
      <c r="AN56" s="280"/>
      <c r="AO56" s="280"/>
      <c r="AP56" s="280"/>
      <c r="AQ56" s="280"/>
      <c r="AR56" s="280"/>
      <c r="AS56" s="280"/>
      <c r="AT56" s="280"/>
      <c r="AU56" s="280"/>
      <c r="AV56" s="280"/>
      <c r="AW56" s="280"/>
      <c r="AX56" s="280"/>
      <c r="AY56" s="280"/>
      <c r="AZ56" s="280"/>
      <c r="BA56" s="280"/>
      <c r="BB56" s="280"/>
      <c r="BC56" s="280"/>
      <c r="BD56" s="280"/>
      <c r="BE56" s="280"/>
      <c r="BF56" s="280"/>
      <c r="BG56" s="280"/>
      <c r="BH56" s="280"/>
      <c r="BI56" s="280"/>
      <c r="BJ56" s="280"/>
      <c r="BK56" s="280"/>
      <c r="BL56" s="280"/>
      <c r="BM56" s="280"/>
      <c r="BN56" s="280"/>
      <c r="BO56" s="280"/>
      <c r="BP56" s="280"/>
      <c r="BQ56" s="280"/>
      <c r="BR56" s="280"/>
      <c r="BS56" s="280"/>
      <c r="BT56" s="280"/>
      <c r="BU56" s="280"/>
      <c r="BV56" s="280"/>
      <c r="BW56" s="280"/>
      <c r="BX56" s="280"/>
      <c r="BY56" s="280"/>
      <c r="BZ56" s="280"/>
      <c r="CA56" s="280"/>
      <c r="CB56" s="280"/>
      <c r="CC56" s="280"/>
      <c r="CD56" s="280"/>
      <c r="CE56" s="280"/>
      <c r="CF56" s="280"/>
      <c r="CG56" s="280"/>
      <c r="CH56" s="280"/>
      <c r="CI56" s="280"/>
      <c r="CJ56" s="280"/>
      <c r="CK56" s="280"/>
      <c r="CL56" s="280"/>
      <c r="CM56" s="280"/>
      <c r="CN56" s="280"/>
      <c r="CO56" s="280"/>
      <c r="CP56" s="280"/>
      <c r="CQ56" s="280"/>
      <c r="CR56" s="280"/>
      <c r="CS56" s="280"/>
      <c r="CT56" s="280"/>
      <c r="CU56" s="280"/>
      <c r="CV56" s="280"/>
      <c r="CW56" s="280"/>
      <c r="CX56" s="280"/>
      <c r="CY56" s="280"/>
      <c r="CZ56" s="280"/>
      <c r="DA56" s="280"/>
      <c r="DB56" s="280"/>
      <c r="DC56" s="280"/>
      <c r="DD56" s="280"/>
      <c r="DE56" s="280"/>
      <c r="DF56" s="280"/>
      <c r="DG56" s="280"/>
      <c r="DH56" s="280"/>
      <c r="DI56" s="280"/>
      <c r="DJ56" s="280"/>
      <c r="DK56" s="280"/>
      <c r="DL56" s="280"/>
    </row>
    <row r="57" spans="1:116" ht="13" x14ac:dyDescent="0.2">
      <c r="A57" s="280"/>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c r="AT57" s="280"/>
      <c r="AU57" s="280"/>
      <c r="AV57" s="280"/>
      <c r="AW57" s="280"/>
      <c r="AX57" s="280"/>
      <c r="AY57" s="280"/>
      <c r="AZ57" s="280"/>
      <c r="BA57" s="280"/>
      <c r="BB57" s="280"/>
      <c r="BC57" s="280"/>
      <c r="BD57" s="280"/>
      <c r="BE57" s="280"/>
      <c r="BF57" s="280"/>
      <c r="BG57" s="280"/>
      <c r="BH57" s="280"/>
      <c r="BI57" s="280"/>
      <c r="BJ57" s="280"/>
      <c r="BK57" s="280"/>
      <c r="BL57" s="280"/>
      <c r="BM57" s="280"/>
      <c r="BN57" s="280"/>
      <c r="BO57" s="280"/>
      <c r="BP57" s="280"/>
      <c r="BQ57" s="280"/>
      <c r="BR57" s="280"/>
      <c r="BS57" s="280"/>
      <c r="BT57" s="280"/>
      <c r="BU57" s="280"/>
      <c r="BV57" s="280"/>
      <c r="BW57" s="280"/>
      <c r="BX57" s="280"/>
      <c r="BY57" s="280"/>
      <c r="BZ57" s="280"/>
      <c r="CA57" s="280"/>
      <c r="CB57" s="280"/>
      <c r="CC57" s="280"/>
      <c r="CD57" s="280"/>
      <c r="CE57" s="280"/>
      <c r="CF57" s="280"/>
      <c r="CG57" s="280"/>
      <c r="CH57" s="280"/>
      <c r="CI57" s="280"/>
      <c r="CJ57" s="280"/>
      <c r="CK57" s="280"/>
      <c r="CL57" s="280"/>
      <c r="CM57" s="280"/>
      <c r="CN57" s="280"/>
      <c r="CO57" s="280"/>
      <c r="CP57" s="280"/>
      <c r="CQ57" s="280"/>
      <c r="CR57" s="280"/>
      <c r="CS57" s="280"/>
      <c r="CT57" s="280"/>
      <c r="CU57" s="280"/>
      <c r="CV57" s="280"/>
      <c r="CW57" s="280"/>
      <c r="CX57" s="280"/>
      <c r="CY57" s="280"/>
      <c r="CZ57" s="280"/>
      <c r="DA57" s="280"/>
      <c r="DB57" s="280"/>
      <c r="DC57" s="280"/>
      <c r="DD57" s="280"/>
      <c r="DE57" s="280"/>
      <c r="DF57" s="280"/>
      <c r="DG57" s="280"/>
      <c r="DH57" s="280"/>
      <c r="DI57" s="280"/>
      <c r="DJ57" s="280"/>
      <c r="DK57" s="280"/>
      <c r="DL57" s="280"/>
    </row>
    <row r="58" spans="1:116" ht="13" x14ac:dyDescent="0.2">
      <c r="A58" s="280"/>
      <c r="B58" s="280"/>
      <c r="C58" s="280"/>
      <c r="D58" s="280"/>
      <c r="E58" s="280"/>
      <c r="F58" s="280"/>
      <c r="G58" s="280"/>
      <c r="H58" s="280"/>
      <c r="I58" s="280"/>
      <c r="J58" s="280"/>
      <c r="K58" s="280"/>
      <c r="L58" s="280"/>
      <c r="M58" s="280"/>
      <c r="N58" s="280"/>
      <c r="O58" s="280"/>
      <c r="P58" s="280"/>
      <c r="Q58" s="280"/>
      <c r="R58" s="280"/>
      <c r="S58" s="280"/>
      <c r="T58" s="280"/>
      <c r="U58" s="280"/>
      <c r="V58" s="280"/>
      <c r="W58" s="280"/>
      <c r="X58" s="280"/>
      <c r="Y58" s="280"/>
      <c r="Z58" s="280"/>
      <c r="AA58" s="280"/>
      <c r="AB58" s="280"/>
      <c r="AC58" s="280"/>
      <c r="AD58" s="280"/>
      <c r="AE58" s="280"/>
      <c r="AF58" s="280"/>
      <c r="AG58" s="280"/>
      <c r="AH58" s="280"/>
      <c r="AI58" s="280"/>
      <c r="AJ58" s="280"/>
      <c r="AK58" s="280"/>
      <c r="AL58" s="280"/>
      <c r="AM58" s="280"/>
      <c r="AN58" s="280"/>
      <c r="AO58" s="280"/>
      <c r="AP58" s="280"/>
      <c r="AQ58" s="280"/>
      <c r="AR58" s="280"/>
      <c r="AS58" s="280"/>
      <c r="AT58" s="280"/>
      <c r="AU58" s="280"/>
      <c r="AV58" s="280"/>
      <c r="AW58" s="280"/>
      <c r="AX58" s="280"/>
      <c r="AY58" s="280"/>
      <c r="AZ58" s="280"/>
      <c r="BA58" s="280"/>
      <c r="BB58" s="280"/>
      <c r="BC58" s="280"/>
      <c r="BD58" s="280"/>
      <c r="BE58" s="280"/>
      <c r="BF58" s="280"/>
      <c r="BG58" s="280"/>
      <c r="BH58" s="280"/>
      <c r="BI58" s="280"/>
      <c r="BJ58" s="280"/>
      <c r="BK58" s="280"/>
      <c r="BL58" s="280"/>
      <c r="BM58" s="280"/>
      <c r="BN58" s="280"/>
      <c r="BO58" s="280"/>
      <c r="BP58" s="280"/>
      <c r="BQ58" s="280"/>
      <c r="BR58" s="280"/>
      <c r="BS58" s="280"/>
      <c r="BT58" s="280"/>
      <c r="BU58" s="280"/>
      <c r="BV58" s="280"/>
      <c r="BW58" s="280"/>
      <c r="BX58" s="280"/>
      <c r="BY58" s="280"/>
      <c r="BZ58" s="280"/>
      <c r="CA58" s="280"/>
      <c r="CB58" s="280"/>
      <c r="CC58" s="280"/>
      <c r="CD58" s="280"/>
      <c r="CE58" s="280"/>
      <c r="CF58" s="280"/>
      <c r="CG58" s="280"/>
      <c r="CH58" s="280"/>
      <c r="CI58" s="280"/>
      <c r="CJ58" s="280"/>
      <c r="CK58" s="280"/>
      <c r="CL58" s="280"/>
      <c r="CM58" s="280"/>
      <c r="CN58" s="280"/>
      <c r="CO58" s="280"/>
      <c r="CP58" s="280"/>
      <c r="CQ58" s="280"/>
      <c r="CR58" s="280"/>
      <c r="CS58" s="280"/>
      <c r="CT58" s="280"/>
      <c r="CU58" s="280"/>
      <c r="CV58" s="280"/>
      <c r="CW58" s="280"/>
      <c r="CX58" s="280"/>
      <c r="CY58" s="280"/>
      <c r="CZ58" s="280"/>
      <c r="DA58" s="280"/>
      <c r="DB58" s="280"/>
      <c r="DC58" s="280"/>
      <c r="DD58" s="280"/>
      <c r="DE58" s="280"/>
      <c r="DF58" s="280"/>
      <c r="DG58" s="280"/>
      <c r="DH58" s="280"/>
      <c r="DI58" s="280"/>
      <c r="DJ58" s="280"/>
      <c r="DK58" s="280"/>
      <c r="DL58" s="280"/>
    </row>
    <row r="59" spans="1:116" ht="13" x14ac:dyDescent="0.2">
      <c r="A59" s="280"/>
      <c r="B59" s="280"/>
      <c r="C59" s="280"/>
      <c r="D59" s="280"/>
      <c r="E59" s="280"/>
      <c r="F59" s="280"/>
      <c r="G59" s="280"/>
      <c r="H59" s="280"/>
      <c r="I59" s="280"/>
      <c r="J59" s="280"/>
      <c r="K59" s="280"/>
      <c r="L59" s="280"/>
      <c r="M59" s="280"/>
      <c r="N59" s="280"/>
      <c r="O59" s="280"/>
      <c r="P59" s="280"/>
      <c r="Q59" s="280"/>
      <c r="R59" s="280"/>
      <c r="S59" s="280"/>
      <c r="T59" s="280"/>
      <c r="U59" s="280"/>
      <c r="V59" s="280"/>
      <c r="W59" s="280"/>
      <c r="X59" s="280"/>
      <c r="Y59" s="280"/>
      <c r="Z59" s="280"/>
      <c r="AA59" s="280"/>
      <c r="AB59" s="280"/>
      <c r="AC59" s="280"/>
      <c r="AD59" s="280"/>
      <c r="AE59" s="280"/>
      <c r="AF59" s="280"/>
      <c r="AG59" s="280"/>
      <c r="AH59" s="280"/>
      <c r="AI59" s="280"/>
      <c r="AJ59" s="280"/>
      <c r="AK59" s="280"/>
      <c r="AL59" s="280"/>
      <c r="AM59" s="280"/>
      <c r="AN59" s="280"/>
      <c r="AO59" s="280"/>
      <c r="AP59" s="280"/>
      <c r="AQ59" s="280"/>
      <c r="AR59" s="280"/>
      <c r="AS59" s="280"/>
      <c r="AT59" s="280"/>
      <c r="AU59" s="280"/>
      <c r="AV59" s="280"/>
      <c r="AW59" s="280"/>
      <c r="AX59" s="280"/>
      <c r="AY59" s="280"/>
      <c r="AZ59" s="280"/>
      <c r="BA59" s="280"/>
      <c r="BB59" s="280"/>
      <c r="BC59" s="280"/>
      <c r="BD59" s="280"/>
      <c r="BE59" s="280"/>
      <c r="BF59" s="280"/>
      <c r="BG59" s="280"/>
      <c r="BH59" s="280"/>
      <c r="BI59" s="280"/>
      <c r="BJ59" s="280"/>
      <c r="BK59" s="280"/>
      <c r="BL59" s="280"/>
      <c r="BM59" s="280"/>
      <c r="BN59" s="280"/>
      <c r="BO59" s="280"/>
      <c r="BP59" s="280"/>
      <c r="BQ59" s="280"/>
      <c r="BR59" s="280"/>
      <c r="BS59" s="280"/>
      <c r="BT59" s="280"/>
      <c r="BU59" s="280"/>
      <c r="BV59" s="280"/>
      <c r="BW59" s="280"/>
      <c r="BX59" s="280"/>
      <c r="BY59" s="280"/>
      <c r="BZ59" s="280"/>
      <c r="CA59" s="280"/>
      <c r="CB59" s="280"/>
      <c r="CC59" s="280"/>
      <c r="CD59" s="280"/>
      <c r="CE59" s="280"/>
      <c r="CF59" s="280"/>
      <c r="CG59" s="280"/>
      <c r="CH59" s="280"/>
      <c r="CI59" s="280"/>
      <c r="CJ59" s="280"/>
      <c r="CK59" s="280"/>
      <c r="CL59" s="280"/>
      <c r="CM59" s="280"/>
      <c r="CN59" s="280"/>
      <c r="CO59" s="280"/>
      <c r="CP59" s="280"/>
      <c r="CQ59" s="280"/>
      <c r="CR59" s="280"/>
      <c r="CS59" s="280"/>
      <c r="CT59" s="280"/>
      <c r="CU59" s="280"/>
      <c r="CV59" s="280"/>
      <c r="CW59" s="280"/>
      <c r="CX59" s="280"/>
      <c r="CY59" s="280"/>
      <c r="CZ59" s="280"/>
      <c r="DA59" s="280"/>
      <c r="DB59" s="280"/>
      <c r="DC59" s="280"/>
      <c r="DD59" s="280"/>
      <c r="DE59" s="280"/>
      <c r="DF59" s="280"/>
      <c r="DG59" s="280"/>
      <c r="DH59" s="280"/>
      <c r="DI59" s="280"/>
      <c r="DJ59" s="280"/>
      <c r="DK59" s="280"/>
      <c r="DL59" s="280"/>
    </row>
    <row r="60" spans="1:116" ht="13" x14ac:dyDescent="0.2">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c r="AT60" s="280"/>
      <c r="AU60" s="280"/>
      <c r="AV60" s="280"/>
      <c r="AW60" s="280"/>
      <c r="AX60" s="280"/>
      <c r="AY60" s="280"/>
      <c r="AZ60" s="280"/>
      <c r="BA60" s="280"/>
      <c r="BB60" s="280"/>
      <c r="BC60" s="280"/>
      <c r="BD60" s="280"/>
      <c r="BE60" s="280"/>
      <c r="BF60" s="280"/>
      <c r="BG60" s="280"/>
      <c r="BH60" s="280"/>
      <c r="BI60" s="280"/>
      <c r="BJ60" s="280"/>
      <c r="BK60" s="280"/>
      <c r="BL60" s="280"/>
      <c r="BM60" s="280"/>
      <c r="BN60" s="280"/>
      <c r="BO60" s="280"/>
      <c r="BP60" s="280"/>
      <c r="BQ60" s="280"/>
      <c r="BR60" s="280"/>
      <c r="BS60" s="280"/>
      <c r="BT60" s="280"/>
      <c r="BU60" s="280"/>
      <c r="BV60" s="280"/>
      <c r="BW60" s="280"/>
      <c r="BX60" s="280"/>
      <c r="BY60" s="280"/>
      <c r="BZ60" s="280"/>
      <c r="CA60" s="280"/>
      <c r="CB60" s="280"/>
      <c r="CC60" s="280"/>
      <c r="CD60" s="280"/>
      <c r="CE60" s="280"/>
      <c r="CF60" s="280"/>
      <c r="CG60" s="280"/>
      <c r="CH60" s="280"/>
      <c r="CI60" s="280"/>
      <c r="CJ60" s="280"/>
      <c r="CK60" s="280"/>
      <c r="CL60" s="280"/>
      <c r="CM60" s="280"/>
      <c r="CN60" s="280"/>
      <c r="CO60" s="280"/>
      <c r="CP60" s="280"/>
      <c r="CQ60" s="280"/>
      <c r="CR60" s="280"/>
      <c r="CS60" s="280"/>
      <c r="CT60" s="280"/>
      <c r="CU60" s="280"/>
      <c r="CV60" s="280"/>
      <c r="CW60" s="280"/>
      <c r="CX60" s="280"/>
      <c r="CY60" s="280"/>
      <c r="CZ60" s="280"/>
      <c r="DA60" s="280"/>
      <c r="DB60" s="280"/>
      <c r="DC60" s="280"/>
      <c r="DD60" s="280"/>
      <c r="DE60" s="280"/>
      <c r="DF60" s="280"/>
      <c r="DG60" s="280"/>
      <c r="DH60" s="280"/>
      <c r="DI60" s="280"/>
      <c r="DJ60" s="280"/>
      <c r="DK60" s="280"/>
      <c r="DL60" s="280"/>
    </row>
    <row r="61" spans="1:116" ht="13" x14ac:dyDescent="0.2">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c r="AT61" s="280"/>
      <c r="AU61" s="280"/>
      <c r="AV61" s="280"/>
      <c r="AW61" s="280"/>
      <c r="AX61" s="280"/>
      <c r="AY61" s="280"/>
      <c r="AZ61" s="280"/>
      <c r="BA61" s="280"/>
      <c r="BB61" s="280"/>
      <c r="BC61" s="280"/>
      <c r="BD61" s="280"/>
      <c r="BE61" s="280"/>
      <c r="BF61" s="280"/>
      <c r="BG61" s="280"/>
      <c r="BH61" s="280"/>
      <c r="BI61" s="280"/>
      <c r="BJ61" s="280"/>
      <c r="BK61" s="280"/>
      <c r="BL61" s="280"/>
      <c r="BM61" s="280"/>
      <c r="BN61" s="280"/>
      <c r="BO61" s="280"/>
      <c r="BP61" s="280"/>
      <c r="BQ61" s="280"/>
      <c r="BR61" s="280"/>
      <c r="BS61" s="280"/>
      <c r="BT61" s="280"/>
      <c r="BU61" s="280"/>
      <c r="BV61" s="280"/>
      <c r="BW61" s="280"/>
      <c r="BX61" s="280"/>
      <c r="BY61" s="280"/>
      <c r="BZ61" s="280"/>
      <c r="CA61" s="280"/>
      <c r="CB61" s="280"/>
      <c r="CC61" s="280"/>
      <c r="CD61" s="280"/>
      <c r="CE61" s="280"/>
      <c r="CF61" s="280"/>
      <c r="CG61" s="280"/>
      <c r="CH61" s="280"/>
      <c r="CI61" s="280"/>
      <c r="CJ61" s="280"/>
      <c r="CK61" s="280"/>
      <c r="CL61" s="280"/>
      <c r="CM61" s="280"/>
      <c r="CN61" s="280"/>
      <c r="CO61" s="280"/>
      <c r="CP61" s="280"/>
      <c r="CQ61" s="280"/>
      <c r="CR61" s="280"/>
      <c r="CS61" s="280"/>
      <c r="CT61" s="280"/>
      <c r="CU61" s="280"/>
      <c r="CV61" s="280"/>
      <c r="CW61" s="280"/>
      <c r="CX61" s="280"/>
      <c r="CY61" s="280"/>
      <c r="CZ61" s="280"/>
      <c r="DA61" s="280"/>
      <c r="DB61" s="280"/>
      <c r="DC61" s="280"/>
      <c r="DD61" s="280"/>
      <c r="DE61" s="280"/>
      <c r="DF61" s="280"/>
      <c r="DG61" s="280"/>
      <c r="DH61" s="280"/>
      <c r="DI61" s="280"/>
      <c r="DJ61" s="280"/>
      <c r="DK61" s="280"/>
      <c r="DL61" s="280"/>
    </row>
    <row r="62" spans="1:116" ht="13" x14ac:dyDescent="0.2">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c r="AT62" s="280"/>
      <c r="AU62" s="280"/>
      <c r="AV62" s="280"/>
      <c r="AW62" s="280"/>
      <c r="AX62" s="280"/>
      <c r="AY62" s="280"/>
      <c r="AZ62" s="280"/>
      <c r="BA62" s="280"/>
      <c r="BB62" s="280"/>
      <c r="BC62" s="280"/>
      <c r="BD62" s="280"/>
      <c r="BE62" s="280"/>
      <c r="BF62" s="280"/>
      <c r="BG62" s="280"/>
      <c r="BH62" s="280"/>
      <c r="BI62" s="280"/>
      <c r="BJ62" s="280"/>
      <c r="BK62" s="280"/>
      <c r="BL62" s="280"/>
      <c r="BM62" s="280"/>
      <c r="BN62" s="280"/>
      <c r="BO62" s="280"/>
      <c r="BP62" s="280"/>
      <c r="BQ62" s="280"/>
      <c r="BR62" s="280"/>
      <c r="BS62" s="280"/>
      <c r="BT62" s="280"/>
      <c r="BU62" s="280"/>
      <c r="BV62" s="280"/>
      <c r="BW62" s="280"/>
      <c r="BX62" s="280"/>
      <c r="BY62" s="280"/>
      <c r="BZ62" s="280"/>
      <c r="CA62" s="280"/>
      <c r="CB62" s="280"/>
      <c r="CC62" s="280"/>
      <c r="CD62" s="280"/>
      <c r="CE62" s="280"/>
      <c r="CF62" s="280"/>
      <c r="CG62" s="280"/>
      <c r="CH62" s="280"/>
      <c r="CI62" s="280"/>
      <c r="CJ62" s="280"/>
      <c r="CK62" s="280"/>
      <c r="CL62" s="280"/>
      <c r="CM62" s="280"/>
      <c r="CN62" s="280"/>
      <c r="CO62" s="280"/>
      <c r="CP62" s="280"/>
      <c r="CQ62" s="280"/>
      <c r="CR62" s="280"/>
      <c r="CS62" s="280"/>
      <c r="CT62" s="280"/>
      <c r="CU62" s="280"/>
      <c r="CV62" s="280"/>
      <c r="CW62" s="280"/>
      <c r="CX62" s="280"/>
      <c r="CY62" s="280"/>
      <c r="CZ62" s="280"/>
      <c r="DA62" s="280"/>
      <c r="DB62" s="280"/>
      <c r="DC62" s="280"/>
      <c r="DD62" s="280"/>
      <c r="DE62" s="280"/>
      <c r="DF62" s="280"/>
      <c r="DG62" s="280"/>
      <c r="DH62" s="280"/>
      <c r="DI62" s="280"/>
      <c r="DJ62" s="280"/>
      <c r="DK62" s="280"/>
      <c r="DL62" s="280"/>
    </row>
    <row r="63" spans="1:116" ht="13" x14ac:dyDescent="0.2">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c r="AT63" s="280"/>
      <c r="AU63" s="280"/>
      <c r="AV63" s="280"/>
      <c r="AW63" s="280"/>
      <c r="AX63" s="280"/>
      <c r="AY63" s="280"/>
      <c r="AZ63" s="280"/>
      <c r="BA63" s="280"/>
      <c r="BB63" s="280"/>
      <c r="BC63" s="280"/>
      <c r="BD63" s="280"/>
      <c r="BE63" s="280"/>
      <c r="BF63" s="280"/>
      <c r="BG63" s="280"/>
      <c r="BH63" s="280"/>
      <c r="BI63" s="280"/>
      <c r="BJ63" s="280"/>
      <c r="BK63" s="280"/>
      <c r="BL63" s="280"/>
      <c r="BM63" s="280"/>
      <c r="BN63" s="280"/>
      <c r="BO63" s="280"/>
      <c r="BP63" s="280"/>
      <c r="BQ63" s="280"/>
      <c r="BR63" s="280"/>
      <c r="BS63" s="280"/>
      <c r="BT63" s="280"/>
      <c r="BU63" s="280"/>
      <c r="BV63" s="280"/>
      <c r="BW63" s="280"/>
      <c r="BX63" s="280"/>
      <c r="BY63" s="280"/>
      <c r="BZ63" s="280"/>
      <c r="CA63" s="280"/>
      <c r="CB63" s="280"/>
      <c r="CC63" s="280"/>
      <c r="CD63" s="280"/>
      <c r="CE63" s="280"/>
      <c r="CF63" s="280"/>
      <c r="CG63" s="280"/>
      <c r="CH63" s="280"/>
      <c r="CI63" s="280"/>
      <c r="CJ63" s="280"/>
      <c r="CK63" s="280"/>
      <c r="CL63" s="280"/>
      <c r="CM63" s="280"/>
      <c r="CN63" s="280"/>
      <c r="CO63" s="280"/>
      <c r="CP63" s="280"/>
      <c r="CQ63" s="280"/>
      <c r="CR63" s="280"/>
      <c r="CS63" s="280"/>
      <c r="CT63" s="280"/>
      <c r="CU63" s="280"/>
      <c r="CV63" s="280"/>
      <c r="CW63" s="280"/>
      <c r="CX63" s="280"/>
      <c r="CY63" s="280"/>
      <c r="CZ63" s="280"/>
      <c r="DA63" s="280"/>
      <c r="DB63" s="280"/>
      <c r="DC63" s="280"/>
      <c r="DD63" s="280"/>
      <c r="DE63" s="280"/>
      <c r="DF63" s="280"/>
      <c r="DG63" s="280"/>
      <c r="DH63" s="280"/>
      <c r="DI63" s="280"/>
      <c r="DJ63" s="280"/>
      <c r="DK63" s="280"/>
      <c r="DL63" s="280"/>
    </row>
    <row r="64" spans="1:116" ht="13" x14ac:dyDescent="0.2">
      <c r="A64" s="280"/>
      <c r="B64" s="280"/>
      <c r="C64" s="280"/>
      <c r="D64" s="280"/>
      <c r="E64" s="280"/>
      <c r="F64" s="280"/>
      <c r="G64" s="280"/>
      <c r="H64" s="280"/>
      <c r="I64" s="280"/>
      <c r="J64" s="280"/>
      <c r="K64" s="280"/>
      <c r="L64" s="280"/>
      <c r="M64" s="280"/>
      <c r="N64" s="280"/>
      <c r="O64" s="280"/>
      <c r="P64" s="280"/>
      <c r="Q64" s="280"/>
      <c r="R64" s="280"/>
      <c r="S64" s="280"/>
      <c r="T64" s="280"/>
      <c r="U64" s="280"/>
      <c r="V64" s="280"/>
      <c r="W64" s="280"/>
      <c r="X64" s="280"/>
      <c r="Y64" s="280"/>
      <c r="Z64" s="280"/>
      <c r="AA64" s="280"/>
      <c r="AB64" s="280"/>
      <c r="AC64" s="280"/>
      <c r="AD64" s="280"/>
      <c r="AE64" s="280"/>
      <c r="AF64" s="280"/>
      <c r="AG64" s="280"/>
      <c r="AH64" s="280"/>
      <c r="AI64" s="280"/>
      <c r="AJ64" s="280"/>
      <c r="AK64" s="280"/>
      <c r="AL64" s="280"/>
      <c r="AM64" s="280"/>
      <c r="AN64" s="280"/>
      <c r="AO64" s="280"/>
      <c r="AP64" s="280"/>
      <c r="AQ64" s="280"/>
      <c r="AR64" s="280"/>
      <c r="AS64" s="280"/>
      <c r="AT64" s="280"/>
      <c r="AU64" s="280"/>
      <c r="AV64" s="280"/>
      <c r="AW64" s="280"/>
      <c r="AX64" s="280"/>
      <c r="AY64" s="280"/>
      <c r="AZ64" s="280"/>
      <c r="BA64" s="280"/>
      <c r="BB64" s="280"/>
      <c r="BC64" s="280"/>
      <c r="BD64" s="280"/>
      <c r="BE64" s="280"/>
      <c r="BF64" s="280"/>
      <c r="BG64" s="280"/>
      <c r="BH64" s="280"/>
      <c r="BI64" s="280"/>
      <c r="BJ64" s="280"/>
      <c r="BK64" s="280"/>
      <c r="BL64" s="280"/>
      <c r="BM64" s="280"/>
      <c r="BN64" s="280"/>
      <c r="BO64" s="280"/>
      <c r="BP64" s="280"/>
      <c r="BQ64" s="280"/>
      <c r="BR64" s="280"/>
      <c r="BS64" s="280"/>
      <c r="BT64" s="280"/>
      <c r="BU64" s="280"/>
      <c r="BV64" s="280"/>
      <c r="BW64" s="280"/>
      <c r="BX64" s="280"/>
      <c r="BY64" s="280"/>
      <c r="BZ64" s="280"/>
      <c r="CA64" s="280"/>
      <c r="CB64" s="280"/>
      <c r="CC64" s="280"/>
      <c r="CD64" s="280"/>
      <c r="CE64" s="280"/>
      <c r="CF64" s="280"/>
      <c r="CG64" s="280"/>
      <c r="CH64" s="280"/>
      <c r="CI64" s="280"/>
      <c r="CJ64" s="280"/>
      <c r="CK64" s="280"/>
      <c r="CL64" s="280"/>
      <c r="CM64" s="280"/>
      <c r="CN64" s="280"/>
      <c r="CO64" s="280"/>
      <c r="CP64" s="280"/>
      <c r="CQ64" s="280"/>
      <c r="CR64" s="280"/>
      <c r="CS64" s="280"/>
      <c r="CT64" s="280"/>
      <c r="CU64" s="280"/>
      <c r="CV64" s="280"/>
      <c r="CW64" s="280"/>
      <c r="CX64" s="280"/>
      <c r="CY64" s="280"/>
      <c r="CZ64" s="280"/>
      <c r="DA64" s="280"/>
      <c r="DB64" s="280"/>
      <c r="DC64" s="280"/>
      <c r="DD64" s="280"/>
      <c r="DE64" s="280"/>
      <c r="DF64" s="280"/>
      <c r="DG64" s="280"/>
      <c r="DH64" s="280"/>
      <c r="DI64" s="280"/>
      <c r="DJ64" s="280"/>
      <c r="DK64" s="280"/>
      <c r="DL64" s="280"/>
    </row>
    <row r="65" spans="1:116" ht="13" x14ac:dyDescent="0.2">
      <c r="A65" s="280"/>
      <c r="B65" s="280"/>
      <c r="C65" s="280"/>
      <c r="D65" s="280"/>
      <c r="E65" s="280"/>
      <c r="F65" s="280"/>
      <c r="G65" s="280"/>
      <c r="H65" s="280"/>
      <c r="I65" s="280"/>
      <c r="J65" s="280"/>
      <c r="K65" s="280"/>
      <c r="L65" s="280"/>
      <c r="M65" s="280"/>
      <c r="N65" s="280"/>
      <c r="O65" s="280"/>
      <c r="P65" s="280"/>
      <c r="Q65" s="280"/>
      <c r="R65" s="280"/>
      <c r="S65" s="280"/>
      <c r="T65" s="280"/>
      <c r="U65" s="280"/>
      <c r="V65" s="280"/>
      <c r="W65" s="280"/>
      <c r="X65" s="280"/>
      <c r="Y65" s="280"/>
      <c r="Z65" s="280"/>
      <c r="AA65" s="280"/>
      <c r="AB65" s="280"/>
      <c r="AC65" s="280"/>
      <c r="AD65" s="280"/>
      <c r="AE65" s="280"/>
      <c r="AF65" s="280"/>
      <c r="AG65" s="280"/>
      <c r="AH65" s="280"/>
      <c r="AI65" s="280"/>
      <c r="AJ65" s="280"/>
      <c r="AK65" s="280"/>
      <c r="AL65" s="280"/>
      <c r="AM65" s="280"/>
      <c r="AN65" s="280"/>
      <c r="AO65" s="280"/>
      <c r="AP65" s="280"/>
      <c r="AQ65" s="280"/>
      <c r="AR65" s="280"/>
      <c r="AS65" s="280"/>
      <c r="AT65" s="280"/>
      <c r="AU65" s="280"/>
      <c r="AV65" s="280"/>
      <c r="AW65" s="280"/>
      <c r="AX65" s="280"/>
      <c r="AY65" s="280"/>
      <c r="AZ65" s="280"/>
      <c r="BA65" s="280"/>
      <c r="BB65" s="280"/>
      <c r="BC65" s="280"/>
      <c r="BD65" s="280"/>
      <c r="BE65" s="280"/>
      <c r="BF65" s="280"/>
      <c r="BG65" s="280"/>
      <c r="BH65" s="280"/>
      <c r="BI65" s="280"/>
      <c r="BJ65" s="280"/>
      <c r="BK65" s="280"/>
      <c r="BL65" s="280"/>
      <c r="BM65" s="280"/>
      <c r="BN65" s="280"/>
      <c r="BO65" s="280"/>
      <c r="BP65" s="280"/>
      <c r="BQ65" s="280"/>
      <c r="BR65" s="280"/>
      <c r="BS65" s="280"/>
      <c r="BT65" s="280"/>
      <c r="BU65" s="280"/>
      <c r="BV65" s="280"/>
      <c r="BW65" s="280"/>
      <c r="BX65" s="280"/>
      <c r="BY65" s="280"/>
      <c r="BZ65" s="280"/>
      <c r="CA65" s="280"/>
      <c r="CB65" s="280"/>
      <c r="CC65" s="280"/>
      <c r="CD65" s="280"/>
      <c r="CE65" s="280"/>
      <c r="CF65" s="280"/>
      <c r="CG65" s="280"/>
      <c r="CH65" s="280"/>
      <c r="CI65" s="280"/>
      <c r="CJ65" s="280"/>
      <c r="CK65" s="280"/>
      <c r="CL65" s="280"/>
      <c r="CM65" s="280"/>
      <c r="CN65" s="280"/>
      <c r="CO65" s="280"/>
      <c r="CP65" s="280"/>
      <c r="CQ65" s="280"/>
      <c r="CR65" s="280"/>
      <c r="CS65" s="280"/>
      <c r="CT65" s="280"/>
      <c r="CU65" s="280"/>
      <c r="CV65" s="280"/>
      <c r="CW65" s="280"/>
      <c r="CX65" s="280"/>
      <c r="CY65" s="280"/>
      <c r="CZ65" s="280"/>
      <c r="DA65" s="280"/>
      <c r="DB65" s="280"/>
      <c r="DC65" s="280"/>
      <c r="DD65" s="280"/>
      <c r="DE65" s="280"/>
      <c r="DF65" s="280"/>
      <c r="DG65" s="280"/>
      <c r="DH65" s="280"/>
      <c r="DI65" s="280"/>
      <c r="DJ65" s="280"/>
      <c r="DK65" s="280"/>
      <c r="DL65" s="280"/>
    </row>
    <row r="66" spans="1:116" ht="13" x14ac:dyDescent="0.2">
      <c r="A66" s="280"/>
      <c r="B66" s="280"/>
      <c r="C66" s="280"/>
      <c r="D66" s="280"/>
      <c r="E66" s="280"/>
      <c r="F66" s="280"/>
      <c r="G66" s="280"/>
      <c r="H66" s="280"/>
      <c r="I66" s="280"/>
      <c r="J66" s="280"/>
      <c r="K66" s="280"/>
      <c r="L66" s="280"/>
      <c r="M66" s="280"/>
      <c r="N66" s="280"/>
      <c r="O66" s="280"/>
      <c r="P66" s="280"/>
      <c r="Q66" s="280"/>
      <c r="R66" s="280"/>
      <c r="S66" s="280"/>
      <c r="T66" s="280"/>
      <c r="U66" s="280"/>
      <c r="V66" s="280"/>
      <c r="W66" s="280"/>
      <c r="X66" s="280"/>
      <c r="Y66" s="280"/>
      <c r="Z66" s="280"/>
      <c r="AA66" s="280"/>
      <c r="AB66" s="280"/>
      <c r="AC66" s="280"/>
      <c r="AD66" s="280"/>
      <c r="AE66" s="280"/>
      <c r="AF66" s="280"/>
      <c r="AG66" s="280"/>
      <c r="AH66" s="280"/>
      <c r="AI66" s="280"/>
      <c r="AJ66" s="280"/>
      <c r="AK66" s="280"/>
      <c r="AL66" s="280"/>
      <c r="AM66" s="280"/>
      <c r="AN66" s="280"/>
      <c r="AO66" s="280"/>
      <c r="AP66" s="280"/>
      <c r="AQ66" s="280"/>
      <c r="AR66" s="280"/>
      <c r="AS66" s="280"/>
      <c r="AT66" s="280"/>
      <c r="AU66" s="280"/>
      <c r="AV66" s="280"/>
      <c r="AW66" s="280"/>
      <c r="AX66" s="280"/>
      <c r="AY66" s="280"/>
      <c r="AZ66" s="280"/>
      <c r="BA66" s="280"/>
      <c r="BB66" s="280"/>
      <c r="BC66" s="280"/>
      <c r="BD66" s="280"/>
      <c r="BE66" s="280"/>
      <c r="BF66" s="280"/>
      <c r="BG66" s="280"/>
      <c r="BH66" s="280"/>
      <c r="BI66" s="280"/>
      <c r="BJ66" s="280"/>
      <c r="BK66" s="280"/>
      <c r="BL66" s="280"/>
      <c r="BM66" s="280"/>
      <c r="BN66" s="280"/>
      <c r="BO66" s="280"/>
      <c r="BP66" s="280"/>
      <c r="BQ66" s="280"/>
      <c r="BR66" s="280"/>
      <c r="BS66" s="280"/>
      <c r="BT66" s="280"/>
      <c r="BU66" s="280"/>
      <c r="BV66" s="280"/>
      <c r="BW66" s="280"/>
      <c r="BX66" s="280"/>
      <c r="BY66" s="280"/>
      <c r="BZ66" s="280"/>
      <c r="CA66" s="280"/>
      <c r="CB66" s="280"/>
      <c r="CC66" s="280"/>
      <c r="CD66" s="280"/>
      <c r="CE66" s="280"/>
      <c r="CF66" s="280"/>
      <c r="CG66" s="280"/>
      <c r="CH66" s="280"/>
      <c r="CI66" s="280"/>
      <c r="CJ66" s="280"/>
      <c r="CK66" s="280"/>
      <c r="CL66" s="280"/>
      <c r="CM66" s="280"/>
      <c r="CN66" s="280"/>
      <c r="CO66" s="280"/>
      <c r="CP66" s="280"/>
      <c r="CQ66" s="280"/>
      <c r="CR66" s="280"/>
      <c r="CS66" s="280"/>
      <c r="CT66" s="280"/>
      <c r="CU66" s="280"/>
      <c r="CV66" s="280"/>
      <c r="CW66" s="280"/>
      <c r="CX66" s="280"/>
      <c r="CY66" s="280"/>
      <c r="CZ66" s="280"/>
      <c r="DA66" s="280"/>
      <c r="DB66" s="280"/>
      <c r="DC66" s="280"/>
      <c r="DD66" s="280"/>
      <c r="DE66" s="280"/>
      <c r="DF66" s="280"/>
      <c r="DG66" s="280"/>
      <c r="DH66" s="280"/>
      <c r="DI66" s="280"/>
      <c r="DJ66" s="280"/>
      <c r="DK66" s="280"/>
      <c r="DL66" s="280"/>
    </row>
    <row r="67" spans="1:116" ht="13" x14ac:dyDescent="0.2">
      <c r="A67" s="280"/>
      <c r="B67" s="280"/>
      <c r="C67" s="280"/>
      <c r="D67" s="280"/>
      <c r="E67" s="280"/>
      <c r="F67" s="280"/>
      <c r="G67" s="280"/>
      <c r="H67" s="280"/>
      <c r="I67" s="280"/>
      <c r="J67" s="280"/>
      <c r="K67" s="280"/>
      <c r="L67" s="280"/>
      <c r="M67" s="280"/>
      <c r="N67" s="280"/>
      <c r="O67" s="280"/>
      <c r="P67" s="280"/>
      <c r="Q67" s="280"/>
      <c r="R67" s="280"/>
      <c r="S67" s="280"/>
      <c r="T67" s="280"/>
      <c r="U67" s="280"/>
      <c r="V67" s="280"/>
      <c r="W67" s="280"/>
      <c r="X67" s="280"/>
      <c r="Y67" s="280"/>
      <c r="Z67" s="280"/>
      <c r="AA67" s="280"/>
      <c r="AB67" s="280"/>
      <c r="AC67" s="280"/>
      <c r="AD67" s="280"/>
      <c r="AE67" s="280"/>
      <c r="AF67" s="280"/>
      <c r="AG67" s="280"/>
      <c r="AH67" s="280"/>
      <c r="AI67" s="280"/>
      <c r="AJ67" s="280"/>
      <c r="AK67" s="280"/>
      <c r="AL67" s="280"/>
      <c r="AM67" s="280"/>
      <c r="AN67" s="280"/>
      <c r="AO67" s="280"/>
      <c r="AP67" s="280"/>
      <c r="AQ67" s="280"/>
      <c r="AR67" s="280"/>
      <c r="AS67" s="280"/>
      <c r="AT67" s="280"/>
      <c r="AU67" s="280"/>
      <c r="AV67" s="280"/>
      <c r="AW67" s="280"/>
      <c r="AX67" s="280"/>
      <c r="AY67" s="280"/>
      <c r="AZ67" s="280"/>
      <c r="BA67" s="280"/>
      <c r="BB67" s="280"/>
      <c r="BC67" s="280"/>
      <c r="BD67" s="280"/>
      <c r="BE67" s="280"/>
      <c r="BF67" s="280"/>
      <c r="BG67" s="280"/>
      <c r="BH67" s="280"/>
      <c r="BI67" s="280"/>
      <c r="BJ67" s="280"/>
      <c r="BK67" s="280"/>
      <c r="BL67" s="280"/>
      <c r="BM67" s="280"/>
      <c r="BN67" s="280"/>
      <c r="BO67" s="280"/>
      <c r="BP67" s="280"/>
      <c r="BQ67" s="280"/>
      <c r="BR67" s="280"/>
      <c r="BS67" s="280"/>
      <c r="BT67" s="280"/>
      <c r="BU67" s="280"/>
      <c r="BV67" s="280"/>
      <c r="BW67" s="280"/>
      <c r="BX67" s="280"/>
      <c r="BY67" s="280"/>
      <c r="BZ67" s="280"/>
      <c r="CA67" s="280"/>
      <c r="CB67" s="280"/>
      <c r="CC67" s="280"/>
      <c r="CD67" s="280"/>
      <c r="CE67" s="280"/>
      <c r="CF67" s="280"/>
      <c r="CG67" s="280"/>
      <c r="CH67" s="280"/>
      <c r="CI67" s="280"/>
      <c r="CJ67" s="280"/>
      <c r="CK67" s="280"/>
      <c r="CL67" s="280"/>
      <c r="CM67" s="280"/>
      <c r="CN67" s="280"/>
      <c r="CO67" s="280"/>
      <c r="CP67" s="280"/>
      <c r="CQ67" s="280"/>
      <c r="CR67" s="280"/>
      <c r="CS67" s="280"/>
      <c r="CT67" s="280"/>
      <c r="CU67" s="280"/>
      <c r="CV67" s="280"/>
      <c r="CW67" s="280"/>
      <c r="CX67" s="280"/>
      <c r="CY67" s="280"/>
      <c r="CZ67" s="280"/>
      <c r="DA67" s="280"/>
      <c r="DB67" s="280"/>
      <c r="DC67" s="280"/>
      <c r="DD67" s="280"/>
      <c r="DE67" s="280"/>
      <c r="DF67" s="280"/>
      <c r="DG67" s="280"/>
      <c r="DH67" s="280"/>
      <c r="DI67" s="280"/>
      <c r="DJ67" s="281"/>
      <c r="DK67" s="281"/>
      <c r="DL67" s="281"/>
    </row>
    <row r="68" spans="1:116" ht="13" x14ac:dyDescent="0.2">
      <c r="A68" s="280"/>
      <c r="B68" s="280"/>
      <c r="C68" s="280"/>
      <c r="D68" s="280"/>
      <c r="E68" s="280"/>
      <c r="F68" s="280"/>
      <c r="G68" s="280"/>
      <c r="H68" s="280"/>
      <c r="I68" s="280"/>
      <c r="J68" s="280"/>
      <c r="K68" s="280"/>
      <c r="L68" s="280"/>
      <c r="M68" s="280"/>
      <c r="N68" s="280"/>
      <c r="O68" s="280"/>
      <c r="P68" s="280"/>
      <c r="Q68" s="280"/>
      <c r="R68" s="280"/>
      <c r="S68" s="280"/>
      <c r="T68" s="280"/>
      <c r="U68" s="280"/>
      <c r="V68" s="280"/>
      <c r="W68" s="280"/>
      <c r="X68" s="280"/>
      <c r="Y68" s="280"/>
      <c r="Z68" s="280"/>
      <c r="AA68" s="280"/>
      <c r="AB68" s="280"/>
      <c r="AC68" s="280"/>
      <c r="AD68" s="280"/>
      <c r="AE68" s="280"/>
      <c r="AF68" s="280"/>
      <c r="AG68" s="280"/>
      <c r="AH68" s="280"/>
      <c r="AI68" s="280"/>
      <c r="AJ68" s="280"/>
      <c r="AK68" s="280"/>
      <c r="AL68" s="280"/>
      <c r="AM68" s="280"/>
      <c r="AN68" s="280"/>
      <c r="AO68" s="280"/>
      <c r="AP68" s="280"/>
      <c r="AQ68" s="280"/>
      <c r="AR68" s="280"/>
      <c r="AS68" s="280"/>
      <c r="AT68" s="280"/>
      <c r="AU68" s="280"/>
      <c r="AV68" s="280"/>
      <c r="AW68" s="280"/>
      <c r="AX68" s="280"/>
      <c r="AY68" s="280"/>
      <c r="AZ68" s="280"/>
      <c r="BA68" s="280"/>
      <c r="BB68" s="280"/>
      <c r="BC68" s="280"/>
      <c r="BD68" s="280"/>
      <c r="BE68" s="280"/>
      <c r="BF68" s="280"/>
      <c r="BG68" s="280"/>
      <c r="BH68" s="280"/>
      <c r="BI68" s="280"/>
      <c r="BJ68" s="280"/>
      <c r="BK68" s="280"/>
      <c r="BL68" s="280"/>
      <c r="BM68" s="280"/>
      <c r="BN68" s="280"/>
      <c r="BO68" s="280"/>
      <c r="BP68" s="280"/>
      <c r="BQ68" s="280"/>
      <c r="BR68" s="280"/>
      <c r="BS68" s="280"/>
      <c r="BT68" s="280"/>
      <c r="BU68" s="280"/>
      <c r="BV68" s="280"/>
      <c r="BW68" s="280"/>
      <c r="BX68" s="280"/>
      <c r="BY68" s="280"/>
      <c r="BZ68" s="280"/>
      <c r="CA68" s="280"/>
      <c r="CB68" s="280"/>
      <c r="CC68" s="280"/>
      <c r="CD68" s="280"/>
      <c r="CE68" s="280"/>
      <c r="CF68" s="280"/>
      <c r="CG68" s="280"/>
      <c r="CH68" s="280"/>
      <c r="CI68" s="280"/>
      <c r="CJ68" s="280"/>
      <c r="CK68" s="280"/>
      <c r="CL68" s="280"/>
      <c r="CM68" s="280"/>
      <c r="CN68" s="280"/>
      <c r="CO68" s="280"/>
      <c r="CP68" s="280"/>
      <c r="CQ68" s="280"/>
      <c r="CR68" s="280"/>
      <c r="CS68" s="280"/>
      <c r="CT68" s="280"/>
      <c r="CU68" s="280"/>
      <c r="CV68" s="280"/>
      <c r="CW68" s="280"/>
      <c r="CX68" s="280"/>
      <c r="CY68" s="280"/>
      <c r="CZ68" s="280"/>
      <c r="DA68" s="280"/>
      <c r="DB68" s="280"/>
      <c r="DC68" s="280"/>
      <c r="DD68" s="280"/>
      <c r="DE68" s="280"/>
      <c r="DF68" s="280"/>
      <c r="DG68" s="280"/>
      <c r="DH68" s="280"/>
      <c r="DI68" s="280"/>
      <c r="DJ68" s="280"/>
      <c r="DK68" s="280"/>
      <c r="DL68" s="280"/>
    </row>
    <row r="69" spans="1:116" ht="13" x14ac:dyDescent="0.2">
      <c r="A69" s="280"/>
      <c r="B69" s="280"/>
      <c r="C69" s="280"/>
      <c r="D69" s="280"/>
      <c r="E69" s="280"/>
      <c r="F69" s="280"/>
      <c r="G69" s="280"/>
      <c r="H69" s="280"/>
      <c r="I69" s="280"/>
      <c r="J69" s="280"/>
      <c r="K69" s="280"/>
      <c r="L69" s="280"/>
      <c r="M69" s="280"/>
      <c r="N69" s="280"/>
      <c r="O69" s="280"/>
      <c r="P69" s="280"/>
      <c r="Q69" s="280"/>
      <c r="R69" s="280"/>
      <c r="S69" s="280"/>
      <c r="T69" s="280"/>
      <c r="U69" s="280"/>
      <c r="V69" s="280"/>
      <c r="W69" s="280"/>
      <c r="X69" s="280"/>
      <c r="Y69" s="280"/>
      <c r="Z69" s="280"/>
      <c r="AA69" s="280"/>
      <c r="AB69" s="280"/>
      <c r="AC69" s="280"/>
      <c r="AD69" s="280"/>
      <c r="AE69" s="280"/>
      <c r="AF69" s="280"/>
      <c r="AG69" s="280"/>
      <c r="AH69" s="280"/>
      <c r="AI69" s="280"/>
      <c r="AJ69" s="280"/>
      <c r="AK69" s="280"/>
      <c r="AL69" s="280"/>
      <c r="AM69" s="280"/>
      <c r="AN69" s="280"/>
      <c r="AO69" s="280"/>
      <c r="AP69" s="280"/>
      <c r="AQ69" s="280"/>
      <c r="AR69" s="280"/>
      <c r="AS69" s="280"/>
      <c r="AT69" s="280"/>
      <c r="AU69" s="280"/>
      <c r="AV69" s="280"/>
      <c r="AW69" s="280"/>
      <c r="AX69" s="280"/>
      <c r="AY69" s="280"/>
      <c r="AZ69" s="280"/>
      <c r="BA69" s="280"/>
      <c r="BB69" s="280"/>
      <c r="BC69" s="280"/>
      <c r="BD69" s="280"/>
      <c r="BE69" s="280"/>
      <c r="BF69" s="280"/>
      <c r="BG69" s="280"/>
      <c r="BH69" s="280"/>
      <c r="BI69" s="280"/>
      <c r="BJ69" s="280"/>
      <c r="BK69" s="280"/>
      <c r="BL69" s="280"/>
      <c r="BM69" s="280"/>
      <c r="BN69" s="280"/>
      <c r="BO69" s="280"/>
      <c r="BP69" s="280"/>
      <c r="BQ69" s="280"/>
      <c r="BR69" s="280"/>
      <c r="BS69" s="280"/>
      <c r="BT69" s="280"/>
      <c r="BU69" s="280"/>
      <c r="BV69" s="280"/>
      <c r="BW69" s="280"/>
      <c r="BX69" s="280"/>
      <c r="BY69" s="280"/>
      <c r="BZ69" s="280"/>
      <c r="CA69" s="280"/>
      <c r="CB69" s="280"/>
      <c r="CC69" s="280"/>
      <c r="CD69" s="280"/>
      <c r="CE69" s="280"/>
      <c r="CF69" s="280"/>
      <c r="CG69" s="280"/>
      <c r="CH69" s="280"/>
      <c r="CI69" s="280"/>
      <c r="CJ69" s="280"/>
      <c r="CK69" s="280"/>
      <c r="CL69" s="280"/>
      <c r="CM69" s="280"/>
      <c r="CN69" s="280"/>
      <c r="CO69" s="280"/>
      <c r="CP69" s="280"/>
      <c r="CQ69" s="280"/>
      <c r="CR69" s="280"/>
      <c r="CS69" s="280"/>
      <c r="CT69" s="280"/>
      <c r="CU69" s="280"/>
      <c r="CV69" s="280"/>
      <c r="CW69" s="280"/>
      <c r="CX69" s="280"/>
      <c r="CY69" s="280"/>
      <c r="CZ69" s="280"/>
      <c r="DA69" s="280"/>
      <c r="DB69" s="280"/>
      <c r="DC69" s="280"/>
      <c r="DD69" s="280"/>
      <c r="DE69" s="280"/>
      <c r="DF69" s="280"/>
      <c r="DG69" s="280"/>
      <c r="DH69" s="280"/>
      <c r="DI69" s="280"/>
      <c r="DJ69" s="280"/>
      <c r="DK69" s="280"/>
      <c r="DL69" s="280"/>
    </row>
    <row r="70" spans="1:116" ht="13" x14ac:dyDescent="0.2">
      <c r="A70" s="280"/>
      <c r="B70" s="280"/>
      <c r="C70" s="280"/>
      <c r="D70" s="280"/>
      <c r="E70" s="280"/>
      <c r="F70" s="280"/>
      <c r="G70" s="280"/>
      <c r="H70" s="280"/>
      <c r="I70" s="280"/>
      <c r="J70" s="280"/>
      <c r="K70" s="280"/>
      <c r="L70" s="280"/>
      <c r="M70" s="280"/>
      <c r="N70" s="280"/>
      <c r="O70" s="280"/>
      <c r="P70" s="280"/>
      <c r="Q70" s="280"/>
      <c r="R70" s="280"/>
      <c r="S70" s="280"/>
      <c r="T70" s="280"/>
      <c r="U70" s="280"/>
      <c r="V70" s="280"/>
      <c r="W70" s="280"/>
      <c r="X70" s="280"/>
      <c r="Y70" s="280"/>
      <c r="Z70" s="280"/>
      <c r="AA70" s="280"/>
      <c r="AB70" s="280"/>
      <c r="AC70" s="280"/>
      <c r="AD70" s="280"/>
      <c r="AE70" s="280"/>
      <c r="AF70" s="280"/>
      <c r="AG70" s="280"/>
      <c r="AH70" s="280"/>
      <c r="AI70" s="280"/>
      <c r="AJ70" s="280"/>
      <c r="AK70" s="280"/>
      <c r="AL70" s="280"/>
      <c r="AM70" s="280"/>
      <c r="AN70" s="280"/>
      <c r="AO70" s="280"/>
      <c r="AP70" s="280"/>
      <c r="AQ70" s="280"/>
      <c r="AR70" s="280"/>
      <c r="AS70" s="280"/>
      <c r="AT70" s="280"/>
      <c r="AU70" s="280"/>
      <c r="AV70" s="280"/>
      <c r="AW70" s="280"/>
      <c r="AX70" s="280"/>
      <c r="AY70" s="280"/>
      <c r="AZ70" s="280"/>
      <c r="BA70" s="280"/>
      <c r="BB70" s="280"/>
      <c r="BC70" s="280"/>
      <c r="BD70" s="280"/>
      <c r="BE70" s="280"/>
      <c r="BF70" s="280"/>
      <c r="BG70" s="280"/>
      <c r="BH70" s="280"/>
      <c r="BI70" s="280"/>
      <c r="BJ70" s="280"/>
      <c r="BK70" s="280"/>
      <c r="BL70" s="280"/>
      <c r="BM70" s="280"/>
      <c r="BN70" s="280"/>
      <c r="BO70" s="280"/>
      <c r="BP70" s="280"/>
      <c r="BQ70" s="280"/>
      <c r="BR70" s="280"/>
      <c r="BS70" s="280"/>
      <c r="BT70" s="280"/>
      <c r="BU70" s="280"/>
      <c r="BV70" s="280"/>
      <c r="BW70" s="280"/>
      <c r="BX70" s="280"/>
      <c r="BY70" s="280"/>
      <c r="BZ70" s="280"/>
      <c r="CA70" s="280"/>
      <c r="CB70" s="280"/>
      <c r="CC70" s="280"/>
      <c r="CD70" s="280"/>
      <c r="CE70" s="280"/>
      <c r="CF70" s="280"/>
      <c r="CG70" s="280"/>
      <c r="CH70" s="280"/>
      <c r="CI70" s="280"/>
      <c r="CJ70" s="280"/>
      <c r="CK70" s="280"/>
      <c r="CL70" s="280"/>
      <c r="CM70" s="280"/>
      <c r="CN70" s="280"/>
      <c r="CO70" s="280"/>
      <c r="CP70" s="280"/>
      <c r="CQ70" s="280"/>
      <c r="CR70" s="280"/>
      <c r="CS70" s="280"/>
      <c r="CT70" s="280"/>
      <c r="CU70" s="280"/>
      <c r="CV70" s="280"/>
      <c r="CW70" s="280"/>
      <c r="CX70" s="280"/>
      <c r="CY70" s="280"/>
      <c r="CZ70" s="280"/>
      <c r="DA70" s="280"/>
      <c r="DB70" s="280"/>
      <c r="DC70" s="280"/>
      <c r="DD70" s="280"/>
      <c r="DE70" s="280"/>
      <c r="DF70" s="280"/>
      <c r="DG70" s="280"/>
      <c r="DH70" s="280"/>
      <c r="DI70" s="280"/>
      <c r="DJ70" s="280"/>
      <c r="DK70" s="280"/>
      <c r="DL70" s="280"/>
    </row>
    <row r="71" spans="1:116" ht="13" x14ac:dyDescent="0.2">
      <c r="A71" s="280"/>
      <c r="B71" s="280"/>
      <c r="C71" s="280"/>
      <c r="D71" s="280"/>
      <c r="E71" s="280"/>
      <c r="F71" s="280"/>
      <c r="G71" s="280"/>
      <c r="H71" s="280"/>
      <c r="I71" s="280"/>
      <c r="J71" s="280"/>
      <c r="K71" s="280"/>
      <c r="L71" s="280"/>
      <c r="M71" s="280"/>
      <c r="N71" s="280"/>
      <c r="O71" s="280"/>
      <c r="P71" s="280"/>
      <c r="Q71" s="280"/>
      <c r="R71" s="280"/>
      <c r="S71" s="280"/>
      <c r="T71" s="280"/>
      <c r="U71" s="280"/>
      <c r="V71" s="280"/>
      <c r="W71" s="280"/>
      <c r="X71" s="280"/>
      <c r="Y71" s="280"/>
      <c r="Z71" s="280"/>
      <c r="AA71" s="280"/>
      <c r="AB71" s="280"/>
      <c r="AC71" s="280"/>
      <c r="AD71" s="280"/>
      <c r="AE71" s="280"/>
      <c r="AF71" s="280"/>
      <c r="AG71" s="280"/>
      <c r="AH71" s="280"/>
      <c r="AI71" s="280"/>
      <c r="AJ71" s="280"/>
      <c r="AK71" s="280"/>
      <c r="AL71" s="280"/>
      <c r="AM71" s="280"/>
      <c r="AN71" s="280"/>
      <c r="AO71" s="280"/>
      <c r="AP71" s="280"/>
      <c r="AQ71" s="280"/>
      <c r="AR71" s="280"/>
      <c r="AS71" s="280"/>
      <c r="AT71" s="280"/>
      <c r="AU71" s="280"/>
      <c r="AV71" s="280"/>
      <c r="AW71" s="280"/>
      <c r="AX71" s="280"/>
      <c r="AY71" s="280"/>
      <c r="AZ71" s="280"/>
      <c r="BA71" s="280"/>
      <c r="BB71" s="280"/>
      <c r="BC71" s="280"/>
      <c r="BD71" s="280"/>
      <c r="BE71" s="280"/>
      <c r="BF71" s="280"/>
      <c r="BG71" s="280"/>
      <c r="BH71" s="280"/>
      <c r="BI71" s="280"/>
      <c r="BJ71" s="280"/>
      <c r="BK71" s="280"/>
      <c r="BL71" s="280"/>
      <c r="BM71" s="280"/>
      <c r="BN71" s="280"/>
      <c r="BO71" s="280"/>
      <c r="BP71" s="280"/>
      <c r="BQ71" s="280"/>
      <c r="BR71" s="280"/>
      <c r="BS71" s="280"/>
      <c r="BT71" s="280"/>
      <c r="BU71" s="280"/>
      <c r="BV71" s="280"/>
      <c r="BW71" s="280"/>
      <c r="BX71" s="280"/>
      <c r="BY71" s="280"/>
      <c r="BZ71" s="280"/>
      <c r="CA71" s="280"/>
      <c r="CB71" s="280"/>
      <c r="CC71" s="280"/>
      <c r="CD71" s="280"/>
      <c r="CE71" s="280"/>
      <c r="CF71" s="280"/>
      <c r="CG71" s="280"/>
      <c r="CH71" s="280"/>
      <c r="CI71" s="280"/>
      <c r="CJ71" s="280"/>
      <c r="CK71" s="280"/>
      <c r="CL71" s="280"/>
      <c r="CM71" s="280"/>
      <c r="CN71" s="280"/>
      <c r="CO71" s="280"/>
      <c r="CP71" s="280"/>
      <c r="CQ71" s="280"/>
      <c r="CR71" s="280"/>
      <c r="CS71" s="280"/>
      <c r="CT71" s="280"/>
      <c r="CU71" s="280"/>
      <c r="CV71" s="280"/>
      <c r="CW71" s="280"/>
      <c r="CX71" s="280"/>
      <c r="CY71" s="280"/>
      <c r="CZ71" s="280"/>
      <c r="DA71" s="280"/>
      <c r="DB71" s="280"/>
      <c r="DC71" s="280"/>
      <c r="DD71" s="280"/>
      <c r="DE71" s="280"/>
      <c r="DF71" s="280"/>
      <c r="DG71" s="280"/>
      <c r="DH71" s="280"/>
      <c r="DI71" s="280"/>
      <c r="DJ71" s="280"/>
      <c r="DK71" s="280"/>
      <c r="DL71" s="280"/>
    </row>
    <row r="72" spans="1:116" ht="13" x14ac:dyDescent="0.2">
      <c r="A72" s="280"/>
      <c r="B72" s="280"/>
      <c r="C72" s="280"/>
      <c r="D72" s="280"/>
      <c r="E72" s="280"/>
      <c r="F72" s="280"/>
      <c r="G72" s="280"/>
      <c r="H72" s="280"/>
      <c r="I72" s="280"/>
      <c r="J72" s="280"/>
      <c r="K72" s="280"/>
      <c r="L72" s="280"/>
      <c r="M72" s="280"/>
      <c r="N72" s="280"/>
      <c r="O72" s="280"/>
      <c r="P72" s="280"/>
      <c r="Q72" s="280"/>
      <c r="R72" s="280"/>
      <c r="S72" s="280"/>
      <c r="T72" s="280"/>
      <c r="U72" s="280"/>
      <c r="V72" s="280"/>
      <c r="W72" s="280"/>
      <c r="X72" s="280"/>
      <c r="Y72" s="280"/>
      <c r="Z72" s="280"/>
      <c r="AA72" s="280"/>
      <c r="AB72" s="280"/>
      <c r="AC72" s="280"/>
      <c r="AD72" s="280"/>
      <c r="AE72" s="280"/>
      <c r="AF72" s="280"/>
      <c r="AG72" s="280"/>
      <c r="AH72" s="280"/>
      <c r="AI72" s="280"/>
      <c r="AJ72" s="280"/>
      <c r="AK72" s="280"/>
      <c r="AL72" s="280"/>
      <c r="AM72" s="280"/>
      <c r="AN72" s="280"/>
      <c r="AO72" s="280"/>
      <c r="AP72" s="280"/>
      <c r="AQ72" s="280"/>
      <c r="AR72" s="280"/>
      <c r="AS72" s="280"/>
      <c r="AT72" s="280"/>
      <c r="AU72" s="280"/>
      <c r="AV72" s="280"/>
      <c r="AW72" s="280"/>
      <c r="AX72" s="280"/>
      <c r="AY72" s="280"/>
      <c r="AZ72" s="280"/>
      <c r="BA72" s="280"/>
      <c r="BB72" s="280"/>
      <c r="BC72" s="280"/>
      <c r="BD72" s="280"/>
      <c r="BE72" s="280"/>
      <c r="BF72" s="280"/>
      <c r="BG72" s="280"/>
      <c r="BH72" s="280"/>
      <c r="BI72" s="280"/>
      <c r="BJ72" s="280"/>
      <c r="BK72" s="280"/>
      <c r="BL72" s="280"/>
      <c r="BM72" s="280"/>
      <c r="BN72" s="280"/>
      <c r="BO72" s="280"/>
      <c r="BP72" s="280"/>
      <c r="BQ72" s="280"/>
      <c r="BR72" s="280"/>
      <c r="BS72" s="280"/>
      <c r="BT72" s="280"/>
      <c r="BU72" s="280"/>
      <c r="BV72" s="280"/>
      <c r="BW72" s="280"/>
      <c r="BX72" s="280"/>
      <c r="BY72" s="280"/>
      <c r="BZ72" s="280"/>
      <c r="CA72" s="280"/>
      <c r="CB72" s="280"/>
      <c r="CC72" s="280"/>
      <c r="CD72" s="280"/>
      <c r="CE72" s="280"/>
      <c r="CF72" s="280"/>
      <c r="CG72" s="280"/>
      <c r="CH72" s="280"/>
      <c r="CI72" s="280"/>
      <c r="CJ72" s="280"/>
      <c r="CK72" s="280"/>
      <c r="CL72" s="280"/>
      <c r="CM72" s="280"/>
      <c r="CN72" s="280"/>
      <c r="CO72" s="280"/>
      <c r="CP72" s="280"/>
      <c r="CQ72" s="280"/>
      <c r="CR72" s="280"/>
      <c r="CS72" s="280"/>
      <c r="CT72" s="280"/>
      <c r="CU72" s="280"/>
      <c r="CV72" s="280"/>
      <c r="CW72" s="280"/>
      <c r="CX72" s="280"/>
      <c r="CY72" s="280"/>
      <c r="CZ72" s="280"/>
      <c r="DA72" s="280"/>
      <c r="DB72" s="280"/>
      <c r="DC72" s="280"/>
      <c r="DD72" s="280"/>
      <c r="DE72" s="280"/>
      <c r="DF72" s="280"/>
      <c r="DG72" s="280"/>
      <c r="DH72" s="280"/>
      <c r="DI72" s="280"/>
      <c r="DJ72" s="280"/>
      <c r="DK72" s="280"/>
      <c r="DL72" s="280"/>
    </row>
    <row r="73" spans="1:116" ht="13" x14ac:dyDescent="0.2">
      <c r="A73" s="280"/>
      <c r="B73" s="280"/>
      <c r="C73" s="280"/>
      <c r="D73" s="280"/>
      <c r="E73" s="280"/>
      <c r="F73" s="280"/>
      <c r="G73" s="280"/>
      <c r="H73" s="280"/>
      <c r="I73" s="280"/>
      <c r="J73" s="280"/>
      <c r="K73" s="280"/>
      <c r="L73" s="280"/>
      <c r="M73" s="280"/>
      <c r="N73" s="280"/>
      <c r="O73" s="280"/>
      <c r="P73" s="280"/>
      <c r="Q73" s="280"/>
      <c r="R73" s="280"/>
      <c r="S73" s="280"/>
      <c r="T73" s="280"/>
      <c r="U73" s="280"/>
      <c r="V73" s="280"/>
      <c r="W73" s="280"/>
      <c r="X73" s="280"/>
      <c r="Y73" s="280"/>
      <c r="Z73" s="280"/>
      <c r="AA73" s="280"/>
      <c r="AB73" s="280"/>
      <c r="AC73" s="280"/>
      <c r="AD73" s="280"/>
      <c r="AE73" s="280"/>
      <c r="AF73" s="280"/>
      <c r="AG73" s="280"/>
      <c r="AH73" s="280"/>
      <c r="AI73" s="280"/>
      <c r="AJ73" s="280"/>
      <c r="AK73" s="280"/>
      <c r="AL73" s="280"/>
      <c r="AM73" s="280"/>
      <c r="AN73" s="280"/>
      <c r="AO73" s="280"/>
      <c r="AP73" s="280"/>
      <c r="AQ73" s="280"/>
      <c r="AR73" s="280"/>
      <c r="AS73" s="280"/>
      <c r="AT73" s="280"/>
      <c r="AU73" s="280"/>
      <c r="AV73" s="280"/>
      <c r="AW73" s="280"/>
      <c r="AX73" s="280"/>
      <c r="AY73" s="280"/>
      <c r="AZ73" s="280"/>
      <c r="BA73" s="280"/>
      <c r="BB73" s="280"/>
      <c r="BC73" s="280"/>
      <c r="BD73" s="280"/>
      <c r="BE73" s="280"/>
      <c r="BF73" s="280"/>
      <c r="BG73" s="280"/>
      <c r="BH73" s="280"/>
      <c r="BI73" s="280"/>
      <c r="BJ73" s="280"/>
      <c r="BK73" s="280"/>
      <c r="BL73" s="280"/>
      <c r="BM73" s="280"/>
      <c r="BN73" s="280"/>
      <c r="BO73" s="280"/>
      <c r="BP73" s="280"/>
      <c r="BQ73" s="280"/>
      <c r="BR73" s="280"/>
      <c r="BS73" s="280"/>
      <c r="BT73" s="280"/>
      <c r="BU73" s="280"/>
      <c r="BV73" s="280"/>
      <c r="BW73" s="280"/>
      <c r="BX73" s="280"/>
      <c r="BY73" s="280"/>
      <c r="BZ73" s="280"/>
      <c r="CA73" s="280"/>
      <c r="CB73" s="280"/>
      <c r="CC73" s="280"/>
      <c r="CD73" s="280"/>
      <c r="CE73" s="280"/>
      <c r="CF73" s="280"/>
      <c r="CG73" s="280"/>
      <c r="CH73" s="280"/>
      <c r="CI73" s="280"/>
      <c r="CJ73" s="280"/>
      <c r="CK73" s="280"/>
      <c r="CL73" s="280"/>
      <c r="CM73" s="280"/>
      <c r="CN73" s="280"/>
      <c r="CO73" s="280"/>
      <c r="CP73" s="280"/>
      <c r="CQ73" s="280"/>
      <c r="CR73" s="280"/>
      <c r="CS73" s="280"/>
      <c r="CT73" s="280"/>
      <c r="CU73" s="280"/>
      <c r="CV73" s="280"/>
      <c r="CW73" s="280"/>
      <c r="CX73" s="280"/>
      <c r="CY73" s="280"/>
      <c r="CZ73" s="280"/>
      <c r="DA73" s="280"/>
      <c r="DB73" s="280"/>
      <c r="DC73" s="280"/>
      <c r="DD73" s="280"/>
      <c r="DE73" s="280"/>
      <c r="DF73" s="280"/>
      <c r="DG73" s="280"/>
      <c r="DH73" s="280"/>
      <c r="DI73" s="280"/>
      <c r="DJ73" s="280"/>
      <c r="DK73" s="280"/>
      <c r="DL73" s="280"/>
    </row>
    <row r="74" spans="1:116" ht="13" x14ac:dyDescent="0.2">
      <c r="A74" s="280"/>
      <c r="B74" s="280"/>
      <c r="C74" s="280"/>
      <c r="D74" s="280"/>
      <c r="E74" s="280"/>
      <c r="F74" s="280"/>
      <c r="G74" s="280"/>
      <c r="H74" s="280"/>
      <c r="I74" s="280"/>
      <c r="J74" s="280"/>
      <c r="K74" s="280"/>
      <c r="L74" s="280"/>
      <c r="M74" s="280"/>
      <c r="N74" s="280"/>
      <c r="O74" s="280"/>
      <c r="P74" s="280"/>
      <c r="Q74" s="280"/>
      <c r="R74" s="280"/>
      <c r="S74" s="280"/>
      <c r="T74" s="280"/>
      <c r="U74" s="280"/>
      <c r="V74" s="280"/>
      <c r="W74" s="280"/>
      <c r="X74" s="280"/>
      <c r="Y74" s="280"/>
      <c r="Z74" s="280"/>
      <c r="AA74" s="280"/>
      <c r="AB74" s="280"/>
      <c r="AC74" s="280"/>
      <c r="AD74" s="280"/>
      <c r="AE74" s="280"/>
      <c r="AF74" s="280"/>
      <c r="AG74" s="280"/>
      <c r="AH74" s="280"/>
      <c r="AI74" s="280"/>
      <c r="AJ74" s="280"/>
      <c r="AK74" s="280"/>
      <c r="AL74" s="280"/>
      <c r="AM74" s="280"/>
      <c r="AN74" s="280"/>
      <c r="AO74" s="280"/>
      <c r="AP74" s="280"/>
      <c r="AQ74" s="280"/>
      <c r="AR74" s="280"/>
      <c r="AS74" s="280"/>
      <c r="AT74" s="280"/>
      <c r="AU74" s="280"/>
      <c r="AV74" s="280"/>
      <c r="AW74" s="280"/>
      <c r="AX74" s="280"/>
      <c r="AY74" s="280"/>
      <c r="AZ74" s="280"/>
      <c r="BA74" s="280"/>
      <c r="BB74" s="280"/>
      <c r="BC74" s="280"/>
      <c r="BD74" s="280"/>
      <c r="BE74" s="280"/>
      <c r="BF74" s="280"/>
      <c r="BG74" s="280"/>
      <c r="BH74" s="280"/>
      <c r="BI74" s="280"/>
      <c r="BJ74" s="280"/>
      <c r="BK74" s="280"/>
      <c r="BL74" s="280"/>
      <c r="BM74" s="280"/>
      <c r="BN74" s="280"/>
      <c r="BO74" s="280"/>
      <c r="BP74" s="280"/>
      <c r="BQ74" s="280"/>
      <c r="BR74" s="280"/>
      <c r="BS74" s="280"/>
      <c r="BT74" s="280"/>
      <c r="BU74" s="280"/>
      <c r="BV74" s="280"/>
      <c r="BW74" s="280"/>
      <c r="BX74" s="280"/>
      <c r="BY74" s="280"/>
      <c r="BZ74" s="280"/>
      <c r="CA74" s="280"/>
      <c r="CB74" s="280"/>
      <c r="CC74" s="280"/>
      <c r="CD74" s="280"/>
      <c r="CE74" s="280"/>
      <c r="CF74" s="280"/>
      <c r="CG74" s="280"/>
      <c r="CH74" s="280"/>
      <c r="CI74" s="280"/>
      <c r="CJ74" s="280"/>
      <c r="CK74" s="280"/>
      <c r="CL74" s="280"/>
      <c r="CM74" s="280"/>
      <c r="CN74" s="280"/>
      <c r="CO74" s="280"/>
      <c r="CP74" s="280"/>
      <c r="CQ74" s="280"/>
      <c r="CR74" s="280"/>
      <c r="CS74" s="280"/>
      <c r="CT74" s="280"/>
      <c r="CU74" s="280"/>
      <c r="CV74" s="280"/>
      <c r="CW74" s="280"/>
      <c r="CX74" s="280"/>
      <c r="CY74" s="280"/>
      <c r="CZ74" s="280"/>
      <c r="DA74" s="280"/>
      <c r="DB74" s="280"/>
      <c r="DC74" s="280"/>
      <c r="DD74" s="280"/>
      <c r="DE74" s="280"/>
      <c r="DF74" s="280"/>
      <c r="DG74" s="280"/>
      <c r="DH74" s="280"/>
      <c r="DI74" s="280"/>
      <c r="DJ74" s="280"/>
      <c r="DK74" s="280"/>
      <c r="DL74" s="280"/>
    </row>
    <row r="75" spans="1:116" ht="13" x14ac:dyDescent="0.2">
      <c r="A75" s="280"/>
      <c r="B75" s="280"/>
      <c r="C75" s="280"/>
      <c r="D75" s="280"/>
      <c r="E75" s="280"/>
      <c r="F75" s="280"/>
      <c r="G75" s="280"/>
      <c r="H75" s="280"/>
      <c r="I75" s="280"/>
      <c r="J75" s="280"/>
      <c r="K75" s="280"/>
      <c r="L75" s="280"/>
      <c r="M75" s="280"/>
      <c r="N75" s="280"/>
      <c r="O75" s="280"/>
      <c r="P75" s="280"/>
      <c r="Q75" s="280"/>
      <c r="R75" s="280"/>
      <c r="S75" s="280"/>
      <c r="T75" s="280"/>
      <c r="U75" s="280"/>
      <c r="V75" s="280"/>
      <c r="W75" s="280"/>
      <c r="X75" s="280"/>
      <c r="Y75" s="280"/>
      <c r="Z75" s="280"/>
      <c r="AA75" s="280"/>
      <c r="AB75" s="280"/>
      <c r="AC75" s="280"/>
      <c r="AD75" s="280"/>
      <c r="AE75" s="280"/>
      <c r="AF75" s="280"/>
      <c r="AG75" s="280"/>
      <c r="AH75" s="280"/>
      <c r="AI75" s="280"/>
      <c r="AJ75" s="280"/>
      <c r="AK75" s="280"/>
      <c r="AL75" s="280"/>
      <c r="AM75" s="280"/>
      <c r="AN75" s="280"/>
      <c r="AO75" s="280"/>
      <c r="AP75" s="280"/>
      <c r="AQ75" s="280"/>
      <c r="AR75" s="280"/>
      <c r="AS75" s="280"/>
      <c r="AT75" s="280"/>
      <c r="AU75" s="280"/>
      <c r="AV75" s="280"/>
      <c r="AW75" s="280"/>
      <c r="AX75" s="280"/>
      <c r="AY75" s="280"/>
      <c r="AZ75" s="280"/>
      <c r="BA75" s="280"/>
      <c r="BB75" s="280"/>
      <c r="BC75" s="280"/>
      <c r="BD75" s="280"/>
      <c r="BE75" s="280"/>
      <c r="BF75" s="280"/>
      <c r="BG75" s="280"/>
      <c r="BH75" s="280"/>
      <c r="BI75" s="280"/>
      <c r="BJ75" s="280"/>
      <c r="BK75" s="280"/>
      <c r="BL75" s="280"/>
      <c r="BM75" s="280"/>
      <c r="BN75" s="280"/>
      <c r="BO75" s="280"/>
      <c r="BP75" s="280"/>
      <c r="BQ75" s="280"/>
      <c r="BR75" s="280"/>
      <c r="BS75" s="280"/>
      <c r="BT75" s="280"/>
      <c r="BU75" s="280"/>
      <c r="BV75" s="280"/>
      <c r="BW75" s="280"/>
      <c r="BX75" s="280"/>
      <c r="BY75" s="280"/>
      <c r="BZ75" s="280"/>
      <c r="CA75" s="280"/>
      <c r="CB75" s="280"/>
      <c r="CC75" s="280"/>
      <c r="CD75" s="280"/>
      <c r="CE75" s="280"/>
      <c r="CF75" s="280"/>
      <c r="CG75" s="280"/>
      <c r="CH75" s="280"/>
      <c r="CI75" s="280"/>
      <c r="CJ75" s="280"/>
      <c r="CK75" s="280"/>
      <c r="CL75" s="280"/>
      <c r="CM75" s="280"/>
      <c r="CN75" s="280"/>
      <c r="CO75" s="280"/>
      <c r="CP75" s="280"/>
      <c r="CQ75" s="280"/>
      <c r="CR75" s="280"/>
      <c r="CS75" s="280"/>
      <c r="CT75" s="280"/>
      <c r="CU75" s="280"/>
      <c r="CV75" s="280"/>
      <c r="CW75" s="280"/>
      <c r="CX75" s="280"/>
      <c r="CY75" s="280"/>
      <c r="CZ75" s="280"/>
      <c r="DA75" s="280"/>
      <c r="DB75" s="280"/>
      <c r="DC75" s="280"/>
      <c r="DD75" s="280"/>
      <c r="DE75" s="280"/>
      <c r="DF75" s="280"/>
      <c r="DG75" s="280"/>
      <c r="DH75" s="280"/>
      <c r="DI75" s="280"/>
      <c r="DJ75" s="280"/>
      <c r="DK75" s="280"/>
      <c r="DL75" s="280"/>
    </row>
    <row r="76" spans="1:116" ht="13" x14ac:dyDescent="0.2">
      <c r="A76" s="280"/>
      <c r="B76" s="280"/>
      <c r="C76" s="280"/>
      <c r="D76" s="280"/>
      <c r="E76" s="280"/>
      <c r="F76" s="280"/>
      <c r="G76" s="280"/>
      <c r="H76" s="280"/>
      <c r="I76" s="280"/>
      <c r="J76" s="280"/>
      <c r="K76" s="280"/>
      <c r="L76" s="280"/>
      <c r="M76" s="280"/>
      <c r="N76" s="280"/>
      <c r="O76" s="280"/>
      <c r="P76" s="280"/>
      <c r="Q76" s="280"/>
      <c r="R76" s="280"/>
      <c r="S76" s="280"/>
      <c r="T76" s="280"/>
      <c r="U76" s="280"/>
      <c r="V76" s="280"/>
      <c r="W76" s="280"/>
      <c r="X76" s="280"/>
      <c r="Y76" s="280"/>
      <c r="Z76" s="280"/>
      <c r="AA76" s="280"/>
      <c r="AB76" s="280"/>
      <c r="AC76" s="280"/>
      <c r="AD76" s="280"/>
      <c r="AE76" s="280"/>
      <c r="AF76" s="280"/>
      <c r="AG76" s="280"/>
      <c r="AH76" s="280"/>
      <c r="AI76" s="280"/>
      <c r="AJ76" s="280"/>
      <c r="AK76" s="280"/>
      <c r="AL76" s="280"/>
      <c r="AM76" s="280"/>
      <c r="AN76" s="280"/>
      <c r="AO76" s="280"/>
      <c r="AP76" s="280"/>
      <c r="AQ76" s="280"/>
      <c r="AR76" s="280"/>
      <c r="AS76" s="280"/>
      <c r="AT76" s="280"/>
      <c r="AU76" s="280"/>
      <c r="AV76" s="280"/>
      <c r="AW76" s="280"/>
      <c r="AX76" s="280"/>
      <c r="AY76" s="280"/>
      <c r="AZ76" s="280"/>
      <c r="BA76" s="280"/>
      <c r="BB76" s="280"/>
      <c r="BC76" s="280"/>
      <c r="BD76" s="280"/>
      <c r="BE76" s="280"/>
      <c r="BF76" s="280"/>
      <c r="BG76" s="280"/>
      <c r="BH76" s="280"/>
      <c r="BI76" s="280"/>
      <c r="BJ76" s="280"/>
      <c r="BK76" s="280"/>
      <c r="BL76" s="280"/>
      <c r="BM76" s="280"/>
      <c r="BN76" s="280"/>
      <c r="BO76" s="280"/>
      <c r="BP76" s="280"/>
      <c r="BQ76" s="280"/>
      <c r="BR76" s="280"/>
      <c r="BS76" s="280"/>
      <c r="BT76" s="280"/>
      <c r="BU76" s="280"/>
      <c r="BV76" s="280"/>
      <c r="BW76" s="280"/>
      <c r="BX76" s="280"/>
      <c r="BY76" s="280"/>
      <c r="BZ76" s="280"/>
      <c r="CA76" s="280"/>
      <c r="CB76" s="280"/>
      <c r="CC76" s="280"/>
      <c r="CD76" s="280"/>
      <c r="CE76" s="280"/>
      <c r="CF76" s="280"/>
      <c r="CG76" s="280"/>
      <c r="CH76" s="280"/>
      <c r="CI76" s="280"/>
      <c r="CJ76" s="280"/>
      <c r="CK76" s="280"/>
      <c r="CL76" s="280"/>
      <c r="CM76" s="280"/>
      <c r="CN76" s="280"/>
      <c r="CO76" s="280"/>
      <c r="CP76" s="280"/>
      <c r="CQ76" s="280"/>
      <c r="CR76" s="280"/>
      <c r="CS76" s="280"/>
      <c r="CT76" s="280"/>
      <c r="CU76" s="280"/>
      <c r="CV76" s="280"/>
      <c r="CW76" s="280"/>
      <c r="CX76" s="280"/>
      <c r="CY76" s="280"/>
      <c r="CZ76" s="280"/>
      <c r="DA76" s="280"/>
      <c r="DB76" s="280"/>
      <c r="DC76" s="280"/>
      <c r="DD76" s="280"/>
      <c r="DE76" s="280"/>
      <c r="DF76" s="280"/>
      <c r="DG76" s="280"/>
      <c r="DH76" s="280"/>
      <c r="DI76" s="280"/>
      <c r="DJ76" s="280"/>
      <c r="DK76" s="280"/>
      <c r="DL76" s="280"/>
    </row>
    <row r="77" spans="1:116" ht="13" x14ac:dyDescent="0.2">
      <c r="A77" s="280"/>
      <c r="B77" s="280"/>
      <c r="C77" s="280"/>
      <c r="D77" s="280"/>
      <c r="E77" s="280"/>
      <c r="F77" s="280"/>
      <c r="G77" s="280"/>
      <c r="H77" s="280"/>
      <c r="I77" s="280"/>
      <c r="J77" s="280"/>
      <c r="K77" s="280"/>
      <c r="L77" s="280"/>
      <c r="M77" s="280"/>
      <c r="N77" s="280"/>
      <c r="O77" s="280"/>
      <c r="P77" s="280"/>
      <c r="Q77" s="280"/>
      <c r="R77" s="280"/>
      <c r="S77" s="280"/>
      <c r="T77" s="280"/>
      <c r="U77" s="280"/>
      <c r="V77" s="280"/>
      <c r="W77" s="280"/>
      <c r="X77" s="280"/>
      <c r="Y77" s="280"/>
      <c r="Z77" s="280"/>
      <c r="AA77" s="280"/>
      <c r="AB77" s="280"/>
      <c r="AC77" s="280"/>
      <c r="AD77" s="280"/>
      <c r="AE77" s="280"/>
      <c r="AF77" s="280"/>
      <c r="AG77" s="280"/>
      <c r="AH77" s="280"/>
      <c r="AI77" s="280"/>
      <c r="AJ77" s="280"/>
      <c r="AK77" s="280"/>
      <c r="AL77" s="280"/>
      <c r="AM77" s="280"/>
      <c r="AN77" s="280"/>
      <c r="AO77" s="280"/>
      <c r="AP77" s="280"/>
      <c r="AQ77" s="280"/>
      <c r="AR77" s="280"/>
      <c r="AS77" s="280"/>
      <c r="AT77" s="280"/>
      <c r="AU77" s="280"/>
      <c r="AV77" s="280"/>
      <c r="AW77" s="280"/>
      <c r="AX77" s="280"/>
      <c r="AY77" s="280"/>
      <c r="AZ77" s="280"/>
      <c r="BA77" s="280"/>
      <c r="BB77" s="280"/>
      <c r="BC77" s="280"/>
      <c r="BD77" s="280"/>
      <c r="BE77" s="280"/>
      <c r="BF77" s="280"/>
      <c r="BG77" s="280"/>
      <c r="BH77" s="280"/>
      <c r="BI77" s="280"/>
      <c r="BJ77" s="280"/>
      <c r="BK77" s="280"/>
      <c r="BL77" s="280"/>
      <c r="BM77" s="280"/>
      <c r="BN77" s="280"/>
      <c r="BO77" s="280"/>
      <c r="BP77" s="280"/>
      <c r="BQ77" s="280"/>
      <c r="BR77" s="280"/>
      <c r="BS77" s="280"/>
      <c r="BT77" s="280"/>
      <c r="BU77" s="280"/>
      <c r="BV77" s="280"/>
      <c r="BW77" s="280"/>
      <c r="BX77" s="280"/>
      <c r="BY77" s="280"/>
      <c r="BZ77" s="280"/>
      <c r="CA77" s="280"/>
      <c r="CB77" s="280"/>
      <c r="CC77" s="280"/>
      <c r="CD77" s="280"/>
      <c r="CE77" s="280"/>
      <c r="CF77" s="280"/>
      <c r="CG77" s="280"/>
      <c r="CH77" s="280"/>
      <c r="CI77" s="280"/>
      <c r="CJ77" s="280"/>
      <c r="CK77" s="280"/>
      <c r="CL77" s="280"/>
      <c r="CM77" s="280"/>
      <c r="CN77" s="280"/>
      <c r="CO77" s="280"/>
      <c r="CP77" s="280"/>
      <c r="CQ77" s="280"/>
      <c r="CR77" s="280"/>
      <c r="CS77" s="280"/>
      <c r="CT77" s="280"/>
      <c r="CU77" s="280"/>
      <c r="CV77" s="280"/>
      <c r="CW77" s="280"/>
      <c r="CX77" s="280"/>
      <c r="CY77" s="280"/>
      <c r="CZ77" s="280"/>
      <c r="DA77" s="280"/>
      <c r="DB77" s="280"/>
      <c r="DC77" s="280"/>
      <c r="DD77" s="280"/>
      <c r="DE77" s="280"/>
      <c r="DF77" s="280"/>
      <c r="DG77" s="280"/>
      <c r="DH77" s="280"/>
      <c r="DI77" s="280"/>
      <c r="DJ77" s="280"/>
      <c r="DK77" s="280"/>
      <c r="DL77" s="280"/>
    </row>
    <row r="78" spans="1:116" ht="13" x14ac:dyDescent="0.2">
      <c r="A78" s="280"/>
      <c r="B78" s="280"/>
      <c r="C78" s="280"/>
      <c r="D78" s="280"/>
      <c r="E78" s="280"/>
      <c r="F78" s="280"/>
      <c r="G78" s="280"/>
      <c r="H78" s="280"/>
      <c r="I78" s="280"/>
      <c r="J78" s="280"/>
      <c r="K78" s="280"/>
      <c r="L78" s="280"/>
      <c r="M78" s="280"/>
      <c r="N78" s="280"/>
      <c r="O78" s="280"/>
      <c r="P78" s="280"/>
      <c r="Q78" s="280"/>
      <c r="R78" s="280"/>
      <c r="S78" s="280"/>
      <c r="T78" s="280"/>
      <c r="U78" s="280"/>
      <c r="V78" s="280"/>
      <c r="W78" s="280"/>
      <c r="X78" s="280"/>
      <c r="Y78" s="280"/>
      <c r="Z78" s="280"/>
      <c r="AA78" s="280"/>
      <c r="AB78" s="280"/>
      <c r="AC78" s="280"/>
      <c r="AD78" s="280"/>
      <c r="AE78" s="280"/>
      <c r="AF78" s="280"/>
      <c r="AG78" s="280"/>
      <c r="AH78" s="280"/>
      <c r="AI78" s="280"/>
      <c r="AJ78" s="280"/>
      <c r="AK78" s="280"/>
      <c r="AL78" s="280"/>
      <c r="AM78" s="280"/>
      <c r="AN78" s="280"/>
      <c r="AO78" s="280"/>
      <c r="AP78" s="280"/>
      <c r="AQ78" s="280"/>
      <c r="AR78" s="280"/>
      <c r="AS78" s="280"/>
      <c r="AT78" s="280"/>
      <c r="AU78" s="280"/>
      <c r="AV78" s="280"/>
      <c r="AW78" s="280"/>
      <c r="AX78" s="280"/>
      <c r="AY78" s="280"/>
      <c r="AZ78" s="280"/>
      <c r="BA78" s="280"/>
      <c r="BB78" s="280"/>
      <c r="BC78" s="280"/>
      <c r="BD78" s="280"/>
      <c r="BE78" s="280"/>
      <c r="BF78" s="280"/>
      <c r="BG78" s="280"/>
      <c r="BH78" s="280"/>
      <c r="BI78" s="280"/>
      <c r="BJ78" s="280"/>
      <c r="BK78" s="280"/>
      <c r="BL78" s="280"/>
      <c r="BM78" s="280"/>
      <c r="BN78" s="280"/>
      <c r="BO78" s="280"/>
      <c r="BP78" s="280"/>
      <c r="BQ78" s="280"/>
      <c r="BR78" s="280"/>
      <c r="BS78" s="280"/>
      <c r="BT78" s="280"/>
      <c r="BU78" s="280"/>
      <c r="BV78" s="280"/>
      <c r="BW78" s="280"/>
      <c r="BX78" s="280"/>
      <c r="BY78" s="280"/>
      <c r="BZ78" s="280"/>
      <c r="CA78" s="280"/>
      <c r="CB78" s="280"/>
      <c r="CC78" s="280"/>
      <c r="CD78" s="280"/>
      <c r="CE78" s="280"/>
      <c r="CF78" s="280"/>
      <c r="CG78" s="280"/>
      <c r="CH78" s="280"/>
      <c r="CI78" s="280"/>
      <c r="CJ78" s="280"/>
      <c r="CK78" s="280"/>
      <c r="CL78" s="280"/>
      <c r="CM78" s="280"/>
      <c r="CN78" s="280"/>
      <c r="CO78" s="280"/>
      <c r="CP78" s="280"/>
      <c r="CQ78" s="280"/>
      <c r="CR78" s="280"/>
      <c r="CS78" s="280"/>
      <c r="CT78" s="280"/>
      <c r="CU78" s="280"/>
      <c r="CV78" s="280"/>
      <c r="CW78" s="280"/>
      <c r="CX78" s="280"/>
      <c r="CY78" s="280"/>
      <c r="CZ78" s="280"/>
      <c r="DA78" s="280"/>
      <c r="DB78" s="280"/>
      <c r="DC78" s="280"/>
      <c r="DD78" s="280"/>
      <c r="DE78" s="280"/>
      <c r="DF78" s="280"/>
      <c r="DG78" s="280"/>
      <c r="DH78" s="280"/>
      <c r="DI78" s="280"/>
      <c r="DJ78" s="280"/>
      <c r="DK78" s="280"/>
      <c r="DL78" s="280"/>
    </row>
    <row r="79" spans="1:116" ht="13" x14ac:dyDescent="0.2">
      <c r="A79" s="280"/>
      <c r="B79" s="280"/>
      <c r="C79" s="280"/>
      <c r="D79" s="280"/>
      <c r="E79" s="280"/>
      <c r="F79" s="280"/>
      <c r="G79" s="280"/>
      <c r="H79" s="280"/>
      <c r="I79" s="280"/>
      <c r="J79" s="280"/>
      <c r="K79" s="280"/>
      <c r="L79" s="280"/>
      <c r="M79" s="280"/>
      <c r="N79" s="280"/>
      <c r="O79" s="280"/>
      <c r="P79" s="280"/>
      <c r="Q79" s="280"/>
      <c r="R79" s="280"/>
      <c r="S79" s="280"/>
      <c r="T79" s="280"/>
      <c r="U79" s="280"/>
      <c r="V79" s="280"/>
      <c r="W79" s="280"/>
      <c r="X79" s="280"/>
      <c r="Y79" s="280"/>
      <c r="Z79" s="280"/>
      <c r="AA79" s="280"/>
      <c r="AB79" s="280"/>
      <c r="AC79" s="280"/>
      <c r="AD79" s="280"/>
      <c r="AE79" s="280"/>
      <c r="AF79" s="280"/>
      <c r="AG79" s="280"/>
      <c r="AH79" s="280"/>
      <c r="AI79" s="280"/>
      <c r="AJ79" s="280"/>
      <c r="AK79" s="280"/>
      <c r="AL79" s="280"/>
      <c r="AM79" s="280"/>
      <c r="AN79" s="280"/>
      <c r="AO79" s="280"/>
      <c r="AP79" s="280"/>
      <c r="AQ79" s="280"/>
      <c r="AR79" s="280"/>
      <c r="AS79" s="280"/>
      <c r="AT79" s="280"/>
      <c r="AU79" s="280"/>
      <c r="AV79" s="280"/>
      <c r="AW79" s="280"/>
      <c r="AX79" s="280"/>
      <c r="AY79" s="280"/>
      <c r="AZ79" s="280"/>
      <c r="BA79" s="280"/>
      <c r="BB79" s="280"/>
      <c r="BC79" s="280"/>
      <c r="BD79" s="280"/>
      <c r="BE79" s="280"/>
      <c r="BF79" s="280"/>
      <c r="BG79" s="280"/>
      <c r="BH79" s="280"/>
      <c r="BI79" s="280"/>
      <c r="BJ79" s="280"/>
      <c r="BK79" s="280"/>
      <c r="BL79" s="280"/>
      <c r="BM79" s="280"/>
      <c r="BN79" s="280"/>
      <c r="BO79" s="280"/>
      <c r="BP79" s="280"/>
      <c r="BQ79" s="280"/>
      <c r="BR79" s="280"/>
      <c r="BS79" s="280"/>
      <c r="BT79" s="280"/>
      <c r="BU79" s="280"/>
      <c r="BV79" s="280"/>
      <c r="BW79" s="280"/>
      <c r="BX79" s="280"/>
      <c r="BY79" s="280"/>
      <c r="BZ79" s="280"/>
      <c r="CA79" s="280"/>
      <c r="CB79" s="280"/>
      <c r="CC79" s="280"/>
      <c r="CD79" s="280"/>
      <c r="CE79" s="280"/>
      <c r="CF79" s="280"/>
      <c r="CG79" s="280"/>
      <c r="CH79" s="280"/>
      <c r="CI79" s="280"/>
      <c r="CJ79" s="280"/>
      <c r="CK79" s="280"/>
      <c r="CL79" s="280"/>
      <c r="CM79" s="280"/>
      <c r="CN79" s="280"/>
      <c r="CO79" s="280"/>
      <c r="CP79" s="280"/>
      <c r="CQ79" s="280"/>
      <c r="CR79" s="280"/>
      <c r="CS79" s="280"/>
      <c r="CT79" s="280"/>
      <c r="CU79" s="280"/>
      <c r="CV79" s="280"/>
      <c r="CW79" s="280"/>
      <c r="CX79" s="280"/>
      <c r="CY79" s="280"/>
      <c r="CZ79" s="280"/>
      <c r="DA79" s="280"/>
      <c r="DB79" s="280"/>
      <c r="DC79" s="280"/>
      <c r="DD79" s="280"/>
      <c r="DE79" s="280"/>
      <c r="DF79" s="280"/>
      <c r="DG79" s="280"/>
      <c r="DH79" s="280"/>
      <c r="DI79" s="280"/>
      <c r="DJ79" s="280"/>
      <c r="DK79" s="280"/>
      <c r="DL79" s="280"/>
    </row>
    <row r="80" spans="1:116" ht="13" x14ac:dyDescent="0.2">
      <c r="A80" s="280"/>
      <c r="B80" s="280"/>
      <c r="C80" s="280"/>
      <c r="D80" s="280"/>
      <c r="E80" s="280"/>
      <c r="F80" s="280"/>
      <c r="G80" s="280"/>
      <c r="H80" s="280"/>
      <c r="I80" s="280"/>
      <c r="J80" s="280"/>
      <c r="K80" s="280"/>
      <c r="L80" s="280"/>
      <c r="M80" s="280"/>
      <c r="N80" s="280"/>
      <c r="O80" s="280"/>
      <c r="P80" s="280"/>
      <c r="Q80" s="280"/>
      <c r="R80" s="280"/>
      <c r="S80" s="280"/>
      <c r="T80" s="280"/>
      <c r="U80" s="280"/>
      <c r="V80" s="280"/>
      <c r="W80" s="280"/>
      <c r="X80" s="280"/>
      <c r="Y80" s="280"/>
      <c r="Z80" s="280"/>
      <c r="AA80" s="280"/>
      <c r="AB80" s="280"/>
      <c r="AC80" s="280"/>
      <c r="AD80" s="280"/>
      <c r="AE80" s="280"/>
      <c r="AF80" s="280"/>
      <c r="AG80" s="280"/>
      <c r="AH80" s="280"/>
      <c r="AI80" s="280"/>
      <c r="AJ80" s="280"/>
      <c r="AK80" s="280"/>
      <c r="AL80" s="280"/>
      <c r="AM80" s="280"/>
      <c r="AN80" s="280"/>
      <c r="AO80" s="280"/>
      <c r="AP80" s="280"/>
      <c r="AQ80" s="280"/>
      <c r="AR80" s="280"/>
      <c r="AS80" s="280"/>
      <c r="AT80" s="280"/>
      <c r="AU80" s="280"/>
      <c r="AV80" s="280"/>
      <c r="AW80" s="280"/>
      <c r="AX80" s="280"/>
      <c r="AY80" s="280"/>
      <c r="AZ80" s="280"/>
      <c r="BA80" s="280"/>
      <c r="BB80" s="280"/>
      <c r="BC80" s="280"/>
      <c r="BD80" s="280"/>
      <c r="BE80" s="280"/>
      <c r="BF80" s="280"/>
      <c r="BG80" s="280"/>
      <c r="BH80" s="280"/>
      <c r="BI80" s="280"/>
      <c r="BJ80" s="280"/>
      <c r="BK80" s="280"/>
      <c r="BL80" s="280"/>
      <c r="BM80" s="280"/>
      <c r="BN80" s="280"/>
      <c r="BO80" s="280"/>
      <c r="BP80" s="280"/>
      <c r="BQ80" s="280"/>
      <c r="BR80" s="280"/>
      <c r="BS80" s="280"/>
      <c r="BT80" s="280"/>
      <c r="BU80" s="280"/>
      <c r="BV80" s="280"/>
      <c r="BW80" s="280"/>
      <c r="BX80" s="280"/>
      <c r="BY80" s="280"/>
      <c r="BZ80" s="280"/>
      <c r="CA80" s="280"/>
      <c r="CB80" s="280"/>
      <c r="CC80" s="280"/>
      <c r="CD80" s="280"/>
      <c r="CE80" s="280"/>
      <c r="CF80" s="280"/>
      <c r="CG80" s="280"/>
      <c r="CH80" s="280"/>
      <c r="CI80" s="280"/>
      <c r="CJ80" s="280"/>
      <c r="CK80" s="280"/>
      <c r="CL80" s="280"/>
      <c r="CM80" s="280"/>
      <c r="CN80" s="280"/>
      <c r="CO80" s="280"/>
      <c r="CP80" s="280"/>
      <c r="CQ80" s="280"/>
      <c r="CR80" s="280"/>
      <c r="CS80" s="280"/>
      <c r="CT80" s="280"/>
      <c r="CU80" s="280"/>
      <c r="CV80" s="280"/>
      <c r="CW80" s="280"/>
      <c r="CX80" s="280"/>
      <c r="CY80" s="280"/>
      <c r="CZ80" s="280"/>
      <c r="DA80" s="280"/>
      <c r="DB80" s="280"/>
      <c r="DC80" s="280"/>
      <c r="DD80" s="280"/>
      <c r="DE80" s="280"/>
      <c r="DF80" s="280"/>
      <c r="DG80" s="280"/>
      <c r="DH80" s="280"/>
      <c r="DI80" s="280"/>
      <c r="DJ80" s="280"/>
      <c r="DK80" s="280"/>
      <c r="DL80" s="280"/>
    </row>
    <row r="81" spans="1:116" ht="13" x14ac:dyDescent="0.2">
      <c r="A81" s="280"/>
      <c r="B81" s="280"/>
      <c r="C81" s="280"/>
      <c r="D81" s="280"/>
      <c r="E81" s="280"/>
      <c r="F81" s="280"/>
      <c r="G81" s="280"/>
      <c r="H81" s="280"/>
      <c r="I81" s="280"/>
      <c r="J81" s="280"/>
      <c r="K81" s="280"/>
      <c r="L81" s="280"/>
      <c r="M81" s="280"/>
      <c r="N81" s="280"/>
      <c r="O81" s="280"/>
      <c r="P81" s="280"/>
      <c r="Q81" s="280"/>
      <c r="R81" s="280"/>
      <c r="S81" s="280"/>
      <c r="T81" s="280"/>
      <c r="U81" s="280"/>
      <c r="V81" s="280"/>
      <c r="W81" s="280"/>
      <c r="X81" s="280"/>
      <c r="Y81" s="280"/>
      <c r="Z81" s="280"/>
      <c r="AA81" s="280"/>
      <c r="AB81" s="280"/>
      <c r="AC81" s="280"/>
      <c r="AD81" s="280"/>
      <c r="AE81" s="280"/>
      <c r="AF81" s="280"/>
      <c r="AG81" s="280"/>
      <c r="AH81" s="280"/>
      <c r="AI81" s="280"/>
      <c r="AJ81" s="280"/>
      <c r="AK81" s="280"/>
      <c r="AL81" s="280"/>
      <c r="AM81" s="280"/>
      <c r="AN81" s="280"/>
      <c r="AO81" s="280"/>
      <c r="AP81" s="280"/>
      <c r="AQ81" s="280"/>
      <c r="AR81" s="280"/>
      <c r="AS81" s="280"/>
      <c r="AT81" s="280"/>
      <c r="AU81" s="280"/>
      <c r="AV81" s="280"/>
      <c r="AW81" s="280"/>
      <c r="AX81" s="280"/>
      <c r="AY81" s="280"/>
      <c r="AZ81" s="280"/>
      <c r="BA81" s="280"/>
      <c r="BB81" s="280"/>
      <c r="BC81" s="280"/>
      <c r="BD81" s="280"/>
      <c r="BE81" s="280"/>
      <c r="BF81" s="280"/>
      <c r="BG81" s="280"/>
      <c r="BH81" s="280"/>
      <c r="BI81" s="280"/>
      <c r="BJ81" s="280"/>
      <c r="BK81" s="280"/>
      <c r="BL81" s="280"/>
      <c r="BM81" s="280"/>
      <c r="BN81" s="280"/>
      <c r="BO81" s="280"/>
      <c r="BP81" s="280"/>
      <c r="BQ81" s="280"/>
      <c r="BR81" s="280"/>
      <c r="BS81" s="280"/>
      <c r="BT81" s="280"/>
      <c r="BU81" s="280"/>
      <c r="BV81" s="280"/>
      <c r="BW81" s="280"/>
      <c r="BX81" s="280"/>
      <c r="BY81" s="280"/>
      <c r="BZ81" s="280"/>
      <c r="CA81" s="280"/>
      <c r="CB81" s="280"/>
      <c r="CC81" s="280"/>
      <c r="CD81" s="280"/>
      <c r="CE81" s="280"/>
      <c r="CF81" s="280"/>
      <c r="CG81" s="280"/>
      <c r="CH81" s="280"/>
      <c r="CI81" s="280"/>
      <c r="CJ81" s="280"/>
      <c r="CK81" s="280"/>
      <c r="CL81" s="280"/>
      <c r="CM81" s="280"/>
      <c r="CN81" s="280"/>
      <c r="CO81" s="280"/>
      <c r="CP81" s="280"/>
      <c r="CQ81" s="280"/>
      <c r="CR81" s="280"/>
      <c r="CS81" s="280"/>
      <c r="CT81" s="280"/>
      <c r="CU81" s="280"/>
      <c r="CV81" s="280"/>
      <c r="CW81" s="280"/>
      <c r="CX81" s="280"/>
      <c r="CY81" s="280"/>
      <c r="CZ81" s="280"/>
      <c r="DA81" s="280"/>
      <c r="DB81" s="280"/>
      <c r="DC81" s="280"/>
      <c r="DD81" s="280"/>
      <c r="DE81" s="280"/>
      <c r="DF81" s="280"/>
      <c r="DG81" s="280"/>
      <c r="DH81" s="280"/>
      <c r="DI81" s="280"/>
      <c r="DJ81" s="280"/>
      <c r="DK81" s="280"/>
      <c r="DL81" s="280"/>
    </row>
    <row r="82" spans="1:116" ht="13" x14ac:dyDescent="0.2">
      <c r="A82" s="280"/>
      <c r="B82" s="280"/>
      <c r="C82" s="280"/>
      <c r="D82" s="280"/>
      <c r="E82" s="280"/>
      <c r="F82" s="280"/>
      <c r="G82" s="280"/>
      <c r="H82" s="280"/>
      <c r="I82" s="280"/>
      <c r="J82" s="280"/>
      <c r="K82" s="280"/>
      <c r="L82" s="280"/>
      <c r="M82" s="280"/>
      <c r="N82" s="280"/>
      <c r="O82" s="280"/>
      <c r="P82" s="280"/>
      <c r="Q82" s="280"/>
      <c r="R82" s="280"/>
      <c r="S82" s="280"/>
      <c r="T82" s="280"/>
      <c r="U82" s="280"/>
      <c r="V82" s="280"/>
      <c r="W82" s="280"/>
      <c r="X82" s="280"/>
      <c r="Y82" s="280"/>
      <c r="Z82" s="280"/>
      <c r="AA82" s="280"/>
      <c r="AB82" s="280"/>
      <c r="AC82" s="280"/>
      <c r="AD82" s="280"/>
      <c r="AE82" s="280"/>
      <c r="AF82" s="280"/>
      <c r="AG82" s="280"/>
      <c r="AH82" s="280"/>
      <c r="AI82" s="280"/>
      <c r="AJ82" s="280"/>
      <c r="AK82" s="280"/>
      <c r="AL82" s="280"/>
      <c r="AM82" s="280"/>
      <c r="AN82" s="280"/>
      <c r="AO82" s="280"/>
      <c r="AP82" s="280"/>
      <c r="AQ82" s="280"/>
      <c r="AR82" s="280"/>
      <c r="AS82" s="280"/>
      <c r="AT82" s="280"/>
      <c r="AU82" s="280"/>
      <c r="AV82" s="280"/>
      <c r="AW82" s="280"/>
      <c r="AX82" s="280"/>
      <c r="AY82" s="280"/>
      <c r="AZ82" s="280"/>
      <c r="BA82" s="280"/>
      <c r="BB82" s="280"/>
      <c r="BC82" s="280"/>
      <c r="BD82" s="280"/>
      <c r="BE82" s="280"/>
      <c r="BF82" s="280"/>
      <c r="BG82" s="280"/>
      <c r="BH82" s="280"/>
      <c r="BI82" s="280"/>
      <c r="BJ82" s="280"/>
      <c r="BK82" s="280"/>
      <c r="BL82" s="280"/>
      <c r="BM82" s="280"/>
      <c r="BN82" s="280"/>
      <c r="BO82" s="280"/>
      <c r="BP82" s="280"/>
      <c r="BQ82" s="280"/>
      <c r="BR82" s="280"/>
      <c r="BS82" s="280"/>
      <c r="BT82" s="280"/>
      <c r="BU82" s="280"/>
      <c r="BV82" s="280"/>
      <c r="BW82" s="280"/>
      <c r="BX82" s="280"/>
      <c r="BY82" s="280"/>
      <c r="BZ82" s="280"/>
      <c r="CA82" s="280"/>
      <c r="CB82" s="280"/>
      <c r="CC82" s="280"/>
      <c r="CD82" s="280"/>
      <c r="CE82" s="280"/>
      <c r="CF82" s="280"/>
      <c r="CG82" s="280"/>
      <c r="CH82" s="280"/>
      <c r="CI82" s="280"/>
      <c r="CJ82" s="280"/>
      <c r="CK82" s="280"/>
      <c r="CL82" s="280"/>
      <c r="CM82" s="280"/>
      <c r="CN82" s="280"/>
      <c r="CO82" s="280"/>
      <c r="CP82" s="280"/>
      <c r="CQ82" s="280"/>
      <c r="CR82" s="280"/>
      <c r="CS82" s="280"/>
      <c r="CT82" s="280"/>
      <c r="CU82" s="280"/>
      <c r="CV82" s="280"/>
      <c r="CW82" s="280"/>
      <c r="CX82" s="280"/>
      <c r="CY82" s="280"/>
      <c r="CZ82" s="280"/>
      <c r="DA82" s="280"/>
      <c r="DB82" s="280"/>
      <c r="DC82" s="280"/>
      <c r="DD82" s="280"/>
      <c r="DE82" s="280"/>
      <c r="DF82" s="280"/>
      <c r="DG82" s="280"/>
      <c r="DH82" s="280"/>
      <c r="DI82" s="280"/>
      <c r="DJ82" s="280"/>
      <c r="DK82" s="280"/>
      <c r="DL82" s="280"/>
    </row>
    <row r="83" spans="1:116" ht="13" x14ac:dyDescent="0.2">
      <c r="A83" s="280"/>
      <c r="B83" s="280"/>
      <c r="C83" s="280"/>
      <c r="D83" s="280"/>
      <c r="E83" s="280"/>
      <c r="F83" s="280"/>
      <c r="G83" s="280"/>
      <c r="H83" s="280"/>
      <c r="I83" s="280"/>
      <c r="J83" s="280"/>
      <c r="K83" s="280"/>
      <c r="L83" s="280"/>
      <c r="M83" s="280"/>
      <c r="N83" s="280"/>
      <c r="O83" s="280"/>
      <c r="P83" s="280"/>
      <c r="Q83" s="280"/>
      <c r="R83" s="280"/>
      <c r="S83" s="280"/>
      <c r="T83" s="280"/>
      <c r="U83" s="280"/>
      <c r="V83" s="280"/>
      <c r="W83" s="280"/>
      <c r="X83" s="280"/>
      <c r="Y83" s="280"/>
      <c r="Z83" s="280"/>
      <c r="AA83" s="280"/>
      <c r="AB83" s="280"/>
      <c r="AC83" s="280"/>
      <c r="AD83" s="280"/>
      <c r="AE83" s="280"/>
      <c r="AF83" s="280"/>
      <c r="AG83" s="280"/>
      <c r="AH83" s="280"/>
      <c r="AI83" s="280"/>
      <c r="AJ83" s="280"/>
      <c r="AK83" s="280"/>
      <c r="AL83" s="280"/>
      <c r="AM83" s="280"/>
      <c r="AN83" s="280"/>
      <c r="AO83" s="280"/>
      <c r="AP83" s="280"/>
      <c r="AQ83" s="280"/>
      <c r="AR83" s="280"/>
      <c r="AS83" s="280"/>
      <c r="AT83" s="280"/>
      <c r="AU83" s="280"/>
      <c r="AV83" s="280"/>
      <c r="AW83" s="280"/>
      <c r="AX83" s="280"/>
      <c r="AY83" s="280"/>
      <c r="AZ83" s="280"/>
      <c r="BA83" s="280"/>
      <c r="BB83" s="280"/>
      <c r="BC83" s="280"/>
      <c r="BD83" s="280"/>
      <c r="BE83" s="280"/>
      <c r="BF83" s="280"/>
      <c r="BG83" s="280"/>
      <c r="BH83" s="280"/>
      <c r="BI83" s="280"/>
      <c r="BJ83" s="280"/>
      <c r="BK83" s="280"/>
      <c r="BL83" s="280"/>
      <c r="BM83" s="280"/>
      <c r="BN83" s="280"/>
      <c r="BO83" s="280"/>
      <c r="BP83" s="280"/>
      <c r="BQ83" s="280"/>
      <c r="BR83" s="280"/>
      <c r="BS83" s="280"/>
      <c r="BT83" s="280"/>
      <c r="BU83" s="280"/>
      <c r="BV83" s="280"/>
      <c r="BW83" s="280"/>
      <c r="BX83" s="280"/>
      <c r="BY83" s="280"/>
      <c r="BZ83" s="280"/>
      <c r="CA83" s="280"/>
      <c r="CB83" s="280"/>
      <c r="CC83" s="280"/>
      <c r="CD83" s="280"/>
      <c r="CE83" s="280"/>
      <c r="CF83" s="280"/>
      <c r="CG83" s="280"/>
      <c r="CH83" s="280"/>
      <c r="CI83" s="280"/>
      <c r="CJ83" s="280"/>
      <c r="CK83" s="280"/>
      <c r="CL83" s="280"/>
      <c r="CM83" s="280"/>
      <c r="CN83" s="280"/>
      <c r="CO83" s="280"/>
      <c r="CP83" s="280"/>
      <c r="CQ83" s="280"/>
      <c r="CR83" s="280"/>
      <c r="CS83" s="280"/>
      <c r="CT83" s="280"/>
      <c r="CU83" s="280"/>
      <c r="CV83" s="280"/>
      <c r="CW83" s="280"/>
      <c r="CX83" s="280"/>
      <c r="CY83" s="280"/>
      <c r="CZ83" s="280"/>
      <c r="DA83" s="280"/>
      <c r="DB83" s="280"/>
      <c r="DC83" s="280"/>
      <c r="DD83" s="280"/>
      <c r="DE83" s="280"/>
      <c r="DF83" s="280"/>
      <c r="DG83" s="280"/>
      <c r="DH83" s="280"/>
      <c r="DI83" s="280"/>
      <c r="DJ83" s="280"/>
      <c r="DK83" s="280"/>
      <c r="DL83" s="280"/>
    </row>
    <row r="84" spans="1:116" ht="13" x14ac:dyDescent="0.2">
      <c r="A84" s="280"/>
      <c r="B84" s="280"/>
      <c r="C84" s="280"/>
      <c r="D84" s="280"/>
      <c r="E84" s="280"/>
      <c r="F84" s="280"/>
      <c r="G84" s="280"/>
      <c r="H84" s="280"/>
      <c r="I84" s="280"/>
      <c r="J84" s="280"/>
      <c r="K84" s="280"/>
      <c r="L84" s="280"/>
      <c r="M84" s="280"/>
      <c r="N84" s="280"/>
      <c r="O84" s="280"/>
      <c r="P84" s="280"/>
      <c r="Q84" s="280"/>
      <c r="R84" s="280"/>
      <c r="S84" s="280"/>
      <c r="T84" s="280"/>
      <c r="U84" s="280"/>
      <c r="V84" s="280"/>
      <c r="W84" s="280"/>
      <c r="X84" s="280"/>
      <c r="Y84" s="280"/>
      <c r="Z84" s="280"/>
      <c r="AA84" s="280"/>
      <c r="AB84" s="280"/>
      <c r="AC84" s="280"/>
      <c r="AD84" s="280"/>
      <c r="AE84" s="280"/>
      <c r="AF84" s="280"/>
      <c r="AG84" s="280"/>
      <c r="AH84" s="280"/>
      <c r="AI84" s="280"/>
      <c r="AJ84" s="280"/>
      <c r="AK84" s="280"/>
      <c r="AL84" s="280"/>
      <c r="AM84" s="280"/>
      <c r="AN84" s="280"/>
      <c r="AO84" s="280"/>
      <c r="AP84" s="280"/>
      <c r="AQ84" s="280"/>
      <c r="AR84" s="280"/>
      <c r="AS84" s="280"/>
      <c r="AT84" s="280"/>
      <c r="AU84" s="280"/>
      <c r="AV84" s="280"/>
      <c r="AW84" s="280"/>
      <c r="AX84" s="280"/>
      <c r="AY84" s="280"/>
      <c r="AZ84" s="280"/>
      <c r="BA84" s="280"/>
      <c r="BB84" s="280"/>
      <c r="BC84" s="280"/>
      <c r="BD84" s="280"/>
      <c r="BE84" s="280"/>
      <c r="BF84" s="280"/>
      <c r="BG84" s="280"/>
      <c r="BH84" s="280"/>
      <c r="BI84" s="280"/>
      <c r="BJ84" s="280"/>
      <c r="BK84" s="280"/>
      <c r="BL84" s="280"/>
      <c r="BM84" s="280"/>
      <c r="BN84" s="280"/>
      <c r="BO84" s="280"/>
      <c r="BP84" s="280"/>
      <c r="BQ84" s="280"/>
      <c r="BR84" s="280"/>
      <c r="BS84" s="280"/>
      <c r="BT84" s="280"/>
      <c r="BU84" s="280"/>
      <c r="BV84" s="280"/>
      <c r="BW84" s="280"/>
      <c r="BX84" s="280"/>
      <c r="BY84" s="280"/>
      <c r="BZ84" s="280"/>
      <c r="CA84" s="280"/>
      <c r="CB84" s="280"/>
      <c r="CC84" s="280"/>
      <c r="CD84" s="280"/>
      <c r="CE84" s="280"/>
      <c r="CF84" s="280"/>
      <c r="CG84" s="280"/>
      <c r="CH84" s="280"/>
      <c r="CI84" s="280"/>
      <c r="CJ84" s="280"/>
      <c r="CK84" s="280"/>
      <c r="CL84" s="280"/>
      <c r="CM84" s="280"/>
      <c r="CN84" s="280"/>
      <c r="CO84" s="280"/>
      <c r="CP84" s="280"/>
      <c r="CQ84" s="280"/>
      <c r="CR84" s="280"/>
      <c r="CS84" s="280"/>
      <c r="CT84" s="280"/>
      <c r="CU84" s="280"/>
      <c r="CV84" s="280"/>
      <c r="CW84" s="280"/>
      <c r="CX84" s="280"/>
      <c r="CY84" s="280"/>
      <c r="CZ84" s="280"/>
      <c r="DA84" s="280"/>
      <c r="DB84" s="280"/>
      <c r="DC84" s="280"/>
      <c r="DD84" s="280"/>
      <c r="DE84" s="280"/>
      <c r="DF84" s="280"/>
      <c r="DG84" s="280"/>
      <c r="DH84" s="280"/>
      <c r="DI84" s="280"/>
      <c r="DJ84" s="280"/>
      <c r="DK84" s="280"/>
      <c r="DL84" s="280"/>
    </row>
    <row r="85" spans="1:116" ht="13" x14ac:dyDescent="0.2">
      <c r="A85" s="280"/>
      <c r="B85" s="280"/>
      <c r="C85" s="280"/>
      <c r="D85" s="280"/>
      <c r="E85" s="280"/>
      <c r="F85" s="280"/>
      <c r="G85" s="280"/>
      <c r="H85" s="280"/>
      <c r="I85" s="280"/>
      <c r="J85" s="280"/>
      <c r="K85" s="280"/>
      <c r="L85" s="280"/>
      <c r="M85" s="280"/>
      <c r="N85" s="280"/>
      <c r="O85" s="280"/>
      <c r="P85" s="280"/>
      <c r="Q85" s="280"/>
      <c r="R85" s="280"/>
      <c r="S85" s="280"/>
      <c r="T85" s="280"/>
      <c r="U85" s="280"/>
      <c r="V85" s="280"/>
      <c r="W85" s="280"/>
      <c r="X85" s="280"/>
      <c r="Y85" s="280"/>
      <c r="Z85" s="280"/>
      <c r="AA85" s="280"/>
      <c r="AB85" s="280"/>
      <c r="AC85" s="280"/>
      <c r="AD85" s="280"/>
      <c r="AE85" s="280"/>
      <c r="AF85" s="280"/>
      <c r="AG85" s="280"/>
      <c r="AH85" s="280"/>
      <c r="AI85" s="280"/>
      <c r="AJ85" s="280"/>
      <c r="AK85" s="280"/>
      <c r="AL85" s="280"/>
      <c r="AM85" s="280"/>
      <c r="AN85" s="280"/>
      <c r="AO85" s="280"/>
      <c r="AP85" s="280"/>
      <c r="AQ85" s="280"/>
      <c r="AR85" s="280"/>
      <c r="AS85" s="280"/>
      <c r="AT85" s="280"/>
      <c r="AU85" s="280"/>
      <c r="AV85" s="280"/>
      <c r="AW85" s="280"/>
      <c r="AX85" s="280"/>
      <c r="AY85" s="280"/>
      <c r="AZ85" s="280"/>
      <c r="BA85" s="280"/>
      <c r="BB85" s="280"/>
      <c r="BC85" s="280"/>
      <c r="BD85" s="280"/>
      <c r="BE85" s="280"/>
      <c r="BF85" s="280"/>
      <c r="BG85" s="280"/>
      <c r="BH85" s="280"/>
      <c r="BI85" s="280"/>
      <c r="BJ85" s="280"/>
      <c r="BK85" s="280"/>
      <c r="BL85" s="280"/>
      <c r="BM85" s="280"/>
      <c r="BN85" s="280"/>
      <c r="BO85" s="280"/>
      <c r="BP85" s="280"/>
      <c r="BQ85" s="280"/>
      <c r="BR85" s="280"/>
      <c r="BS85" s="280"/>
      <c r="BT85" s="280"/>
      <c r="BU85" s="280"/>
      <c r="BV85" s="280"/>
      <c r="BW85" s="280"/>
      <c r="BX85" s="280"/>
      <c r="BY85" s="280"/>
      <c r="BZ85" s="280"/>
      <c r="CA85" s="280"/>
      <c r="CB85" s="280"/>
      <c r="CC85" s="280"/>
      <c r="CD85" s="280"/>
      <c r="CE85" s="280"/>
      <c r="CF85" s="280"/>
      <c r="CG85" s="280"/>
      <c r="CH85" s="280"/>
      <c r="CI85" s="280"/>
      <c r="CJ85" s="280"/>
      <c r="CK85" s="280"/>
      <c r="CL85" s="280"/>
      <c r="CM85" s="280"/>
      <c r="CN85" s="280"/>
      <c r="CO85" s="280"/>
      <c r="CP85" s="280"/>
      <c r="CQ85" s="280"/>
      <c r="CR85" s="280"/>
      <c r="CS85" s="280"/>
      <c r="CT85" s="280"/>
      <c r="CU85" s="280"/>
      <c r="CV85" s="280"/>
      <c r="CW85" s="280"/>
      <c r="CX85" s="280"/>
      <c r="CY85" s="280"/>
      <c r="CZ85" s="280"/>
      <c r="DA85" s="280"/>
      <c r="DB85" s="280"/>
      <c r="DC85" s="280"/>
      <c r="DD85" s="280"/>
      <c r="DE85" s="280"/>
      <c r="DF85" s="280"/>
      <c r="DG85" s="280"/>
      <c r="DH85" s="280"/>
      <c r="DI85" s="280"/>
      <c r="DJ85" s="280"/>
      <c r="DK85" s="280"/>
      <c r="DL85" s="280"/>
    </row>
    <row r="86" spans="1:116" ht="13" x14ac:dyDescent="0.2">
      <c r="A86" s="280"/>
      <c r="B86" s="280"/>
      <c r="C86" s="280"/>
      <c r="D86" s="280"/>
      <c r="E86" s="280"/>
      <c r="F86" s="280"/>
      <c r="G86" s="280"/>
      <c r="H86" s="280"/>
      <c r="I86" s="280"/>
      <c r="J86" s="280"/>
      <c r="K86" s="280"/>
      <c r="L86" s="280"/>
      <c r="M86" s="280"/>
      <c r="N86" s="280"/>
      <c r="O86" s="280"/>
      <c r="P86" s="280"/>
      <c r="Q86" s="280"/>
      <c r="R86" s="280"/>
      <c r="S86" s="280"/>
      <c r="T86" s="280"/>
      <c r="U86" s="280"/>
      <c r="V86" s="280"/>
      <c r="W86" s="280"/>
      <c r="X86" s="280"/>
      <c r="Y86" s="280"/>
      <c r="Z86" s="280"/>
      <c r="AA86" s="280"/>
      <c r="AB86" s="280"/>
      <c r="AC86" s="280"/>
      <c r="AD86" s="280"/>
      <c r="AE86" s="280"/>
      <c r="AF86" s="280"/>
      <c r="AG86" s="280"/>
      <c r="AH86" s="280"/>
      <c r="AI86" s="280"/>
      <c r="AJ86" s="280"/>
      <c r="AK86" s="280"/>
      <c r="AL86" s="280"/>
      <c r="AM86" s="280"/>
      <c r="AN86" s="280"/>
      <c r="AO86" s="280"/>
      <c r="AP86" s="280"/>
      <c r="AQ86" s="280"/>
      <c r="AR86" s="280"/>
      <c r="AS86" s="280"/>
      <c r="AT86" s="280"/>
      <c r="AU86" s="280"/>
      <c r="AV86" s="280"/>
      <c r="AW86" s="280"/>
      <c r="AX86" s="280"/>
      <c r="AY86" s="280"/>
      <c r="AZ86" s="280"/>
      <c r="BA86" s="280"/>
      <c r="BB86" s="280"/>
      <c r="BC86" s="280"/>
      <c r="BD86" s="280"/>
      <c r="BE86" s="280"/>
      <c r="BF86" s="280"/>
      <c r="BG86" s="280"/>
      <c r="BH86" s="280"/>
      <c r="BI86" s="280"/>
      <c r="BJ86" s="280"/>
      <c r="BK86" s="280"/>
      <c r="BL86" s="280"/>
      <c r="BM86" s="280"/>
      <c r="BN86" s="280"/>
      <c r="BO86" s="280"/>
      <c r="BP86" s="280"/>
      <c r="BQ86" s="280"/>
      <c r="BR86" s="280"/>
      <c r="BS86" s="280"/>
      <c r="BT86" s="280"/>
      <c r="BU86" s="280"/>
      <c r="BV86" s="280"/>
      <c r="BW86" s="280"/>
      <c r="BX86" s="280"/>
      <c r="BY86" s="280"/>
      <c r="BZ86" s="280"/>
      <c r="CA86" s="280"/>
      <c r="CB86" s="280"/>
      <c r="CC86" s="280"/>
      <c r="CD86" s="280"/>
      <c r="CE86" s="280"/>
      <c r="CF86" s="280"/>
      <c r="CG86" s="280"/>
      <c r="CH86" s="280"/>
      <c r="CI86" s="280"/>
      <c r="CJ86" s="280"/>
      <c r="CK86" s="280"/>
      <c r="CL86" s="280"/>
      <c r="CM86" s="280"/>
      <c r="CN86" s="280"/>
      <c r="CO86" s="280"/>
      <c r="CP86" s="280"/>
      <c r="CQ86" s="280"/>
      <c r="CR86" s="280"/>
      <c r="CS86" s="280"/>
      <c r="CT86" s="280"/>
      <c r="CU86" s="280"/>
      <c r="CV86" s="280"/>
      <c r="CW86" s="280"/>
      <c r="CX86" s="280"/>
      <c r="CY86" s="280"/>
      <c r="CZ86" s="280"/>
      <c r="DA86" s="280"/>
      <c r="DB86" s="280"/>
      <c r="DC86" s="280"/>
      <c r="DD86" s="280"/>
      <c r="DE86" s="280"/>
      <c r="DF86" s="280"/>
      <c r="DG86" s="280"/>
      <c r="DH86" s="280"/>
      <c r="DI86" s="280"/>
      <c r="DJ86" s="280"/>
      <c r="DK86" s="280"/>
      <c r="DL86" s="280"/>
    </row>
    <row r="87" spans="1:116" ht="13" x14ac:dyDescent="0.2">
      <c r="A87" s="280"/>
      <c r="B87" s="280"/>
      <c r="C87" s="280"/>
      <c r="D87" s="280"/>
      <c r="E87" s="280"/>
      <c r="F87" s="280"/>
      <c r="G87" s="280"/>
      <c r="H87" s="280"/>
      <c r="I87" s="280"/>
      <c r="J87" s="280"/>
      <c r="K87" s="280"/>
      <c r="L87" s="280"/>
      <c r="M87" s="280"/>
      <c r="N87" s="280"/>
      <c r="O87" s="280"/>
      <c r="P87" s="280"/>
      <c r="Q87" s="280"/>
      <c r="R87" s="280"/>
      <c r="S87" s="280"/>
      <c r="T87" s="280"/>
      <c r="U87" s="280"/>
      <c r="V87" s="280"/>
      <c r="W87" s="280"/>
      <c r="X87" s="280"/>
      <c r="Y87" s="280"/>
      <c r="Z87" s="280"/>
      <c r="AA87" s="280"/>
      <c r="AB87" s="280"/>
      <c r="AC87" s="280"/>
      <c r="AD87" s="280"/>
      <c r="AE87" s="280"/>
      <c r="AF87" s="280"/>
      <c r="AG87" s="280"/>
      <c r="AH87" s="280"/>
      <c r="AI87" s="280"/>
      <c r="AJ87" s="280"/>
      <c r="AK87" s="280"/>
      <c r="AL87" s="280"/>
      <c r="AM87" s="280"/>
      <c r="AN87" s="280"/>
      <c r="AO87" s="280"/>
      <c r="AP87" s="280"/>
      <c r="AQ87" s="280"/>
      <c r="AR87" s="280"/>
      <c r="AS87" s="280"/>
      <c r="AT87" s="280"/>
      <c r="AU87" s="280"/>
      <c r="AV87" s="280"/>
      <c r="AW87" s="280"/>
      <c r="AX87" s="280"/>
      <c r="AY87" s="280"/>
      <c r="AZ87" s="280"/>
      <c r="BA87" s="280"/>
      <c r="BB87" s="280"/>
      <c r="BC87" s="280"/>
      <c r="BD87" s="280"/>
      <c r="BE87" s="280"/>
      <c r="BF87" s="280"/>
      <c r="BG87" s="280"/>
      <c r="BH87" s="280"/>
      <c r="BI87" s="280"/>
      <c r="BJ87" s="280"/>
      <c r="BK87" s="280"/>
      <c r="BL87" s="280"/>
      <c r="BM87" s="280"/>
      <c r="BN87" s="280"/>
      <c r="BO87" s="280"/>
      <c r="BP87" s="280"/>
      <c r="BQ87" s="280"/>
      <c r="BR87" s="280"/>
      <c r="BS87" s="280"/>
      <c r="BT87" s="280"/>
      <c r="BU87" s="280"/>
      <c r="BV87" s="280"/>
      <c r="BW87" s="280"/>
      <c r="BX87" s="280"/>
      <c r="BY87" s="280"/>
      <c r="BZ87" s="280"/>
      <c r="CA87" s="280"/>
      <c r="CB87" s="280"/>
      <c r="CC87" s="280"/>
      <c r="CD87" s="280"/>
      <c r="CE87" s="280"/>
      <c r="CF87" s="280"/>
      <c r="CG87" s="280"/>
      <c r="CH87" s="280"/>
      <c r="CI87" s="280"/>
      <c r="CJ87" s="280"/>
      <c r="CK87" s="280"/>
      <c r="CL87" s="280"/>
      <c r="CM87" s="280"/>
      <c r="CN87" s="280"/>
      <c r="CO87" s="280"/>
      <c r="CP87" s="280"/>
      <c r="CQ87" s="280"/>
      <c r="CR87" s="280"/>
      <c r="CS87" s="280"/>
      <c r="CT87" s="280"/>
      <c r="CU87" s="280"/>
      <c r="CV87" s="280"/>
      <c r="CW87" s="280"/>
      <c r="CX87" s="280"/>
      <c r="CY87" s="280"/>
      <c r="CZ87" s="280"/>
      <c r="DA87" s="280"/>
      <c r="DB87" s="280"/>
      <c r="DC87" s="280"/>
      <c r="DD87" s="280"/>
      <c r="DE87" s="280"/>
      <c r="DF87" s="280"/>
      <c r="DG87" s="280"/>
      <c r="DH87" s="280"/>
      <c r="DI87" s="280"/>
      <c r="DJ87" s="280"/>
      <c r="DK87" s="280"/>
      <c r="DL87" s="280"/>
    </row>
    <row r="88" spans="1:116" ht="13" x14ac:dyDescent="0.2">
      <c r="A88" s="280"/>
      <c r="B88" s="280"/>
      <c r="C88" s="280"/>
      <c r="D88" s="280"/>
      <c r="E88" s="280"/>
      <c r="F88" s="280"/>
      <c r="G88" s="280"/>
      <c r="H88" s="280"/>
      <c r="I88" s="280"/>
      <c r="J88" s="280"/>
      <c r="K88" s="280"/>
      <c r="L88" s="280"/>
      <c r="M88" s="280"/>
      <c r="N88" s="280"/>
      <c r="O88" s="280"/>
      <c r="P88" s="280"/>
      <c r="Q88" s="280"/>
      <c r="R88" s="280"/>
      <c r="S88" s="280"/>
      <c r="T88" s="280"/>
      <c r="U88" s="280"/>
      <c r="V88" s="280"/>
      <c r="W88" s="280"/>
      <c r="X88" s="280"/>
      <c r="Y88" s="280"/>
      <c r="Z88" s="280"/>
      <c r="AA88" s="280"/>
      <c r="AB88" s="280"/>
      <c r="AC88" s="280"/>
      <c r="AD88" s="280"/>
      <c r="AE88" s="280"/>
      <c r="AF88" s="280"/>
      <c r="AG88" s="280"/>
      <c r="AH88" s="280"/>
      <c r="AI88" s="280"/>
      <c r="AJ88" s="280"/>
      <c r="AK88" s="280"/>
      <c r="AL88" s="280"/>
      <c r="AM88" s="280"/>
      <c r="AN88" s="280"/>
      <c r="AO88" s="280"/>
      <c r="AP88" s="280"/>
      <c r="AQ88" s="280"/>
      <c r="AR88" s="280"/>
      <c r="AS88" s="280"/>
      <c r="AT88" s="280"/>
      <c r="AU88" s="280"/>
      <c r="AV88" s="280"/>
      <c r="AW88" s="280"/>
      <c r="AX88" s="280"/>
      <c r="AY88" s="280"/>
      <c r="AZ88" s="280"/>
      <c r="BA88" s="280"/>
      <c r="BB88" s="280"/>
      <c r="BC88" s="280"/>
      <c r="BD88" s="280"/>
      <c r="BE88" s="280"/>
      <c r="BF88" s="280"/>
      <c r="BG88" s="280"/>
      <c r="BH88" s="280"/>
      <c r="BI88" s="280"/>
      <c r="BJ88" s="280"/>
      <c r="BK88" s="280"/>
      <c r="BL88" s="280"/>
      <c r="BM88" s="280"/>
      <c r="BN88" s="280"/>
      <c r="BO88" s="280"/>
      <c r="BP88" s="280"/>
      <c r="BQ88" s="280"/>
      <c r="BR88" s="280"/>
      <c r="BS88" s="280"/>
      <c r="BT88" s="280"/>
      <c r="BU88" s="280"/>
      <c r="BV88" s="280"/>
      <c r="BW88" s="280"/>
      <c r="BX88" s="280"/>
      <c r="BY88" s="280"/>
      <c r="BZ88" s="280"/>
      <c r="CA88" s="280"/>
      <c r="CB88" s="280"/>
      <c r="CC88" s="280"/>
      <c r="CD88" s="280"/>
      <c r="CE88" s="280"/>
      <c r="CF88" s="280"/>
      <c r="CG88" s="280"/>
      <c r="CH88" s="280"/>
      <c r="CI88" s="280"/>
      <c r="CJ88" s="280"/>
      <c r="CK88" s="280"/>
      <c r="CL88" s="280"/>
      <c r="CM88" s="280"/>
      <c r="CN88" s="280"/>
      <c r="CO88" s="280"/>
      <c r="CP88" s="280"/>
      <c r="CQ88" s="280"/>
      <c r="CR88" s="280"/>
      <c r="CS88" s="280"/>
      <c r="CT88" s="280"/>
      <c r="CU88" s="280"/>
      <c r="CV88" s="280"/>
      <c r="CW88" s="280"/>
      <c r="CX88" s="280"/>
      <c r="CY88" s="280"/>
      <c r="CZ88" s="280"/>
      <c r="DA88" s="280"/>
      <c r="DB88" s="280"/>
      <c r="DC88" s="280"/>
      <c r="DD88" s="280"/>
      <c r="DE88" s="280"/>
      <c r="DF88" s="280"/>
      <c r="DG88" s="280"/>
      <c r="DH88" s="280"/>
      <c r="DI88" s="280"/>
      <c r="DJ88" s="280"/>
      <c r="DK88" s="280"/>
      <c r="DL88" s="280"/>
    </row>
    <row r="89" spans="1:116" ht="13" x14ac:dyDescent="0.2">
      <c r="B89" s="280"/>
      <c r="C89" s="280"/>
      <c r="D89" s="280"/>
      <c r="E89" s="280"/>
      <c r="F89" s="280"/>
      <c r="G89" s="280"/>
      <c r="H89" s="280"/>
      <c r="I89" s="280"/>
      <c r="J89" s="280"/>
      <c r="K89" s="280"/>
      <c r="L89" s="280"/>
      <c r="M89" s="280"/>
      <c r="N89" s="280"/>
      <c r="O89" s="280"/>
      <c r="P89" s="280"/>
      <c r="Q89" s="280"/>
      <c r="R89" s="280"/>
      <c r="S89" s="280"/>
      <c r="T89" s="280"/>
      <c r="U89" s="280"/>
      <c r="V89" s="280"/>
      <c r="W89" s="280"/>
      <c r="X89" s="280"/>
      <c r="Y89" s="280"/>
      <c r="Z89" s="280"/>
      <c r="AA89" s="280"/>
      <c r="AB89" s="280"/>
      <c r="AC89" s="280"/>
      <c r="AD89" s="280"/>
      <c r="AE89" s="280"/>
      <c r="AF89" s="280"/>
      <c r="AG89" s="280"/>
      <c r="AH89" s="280"/>
      <c r="AI89" s="280"/>
      <c r="AJ89" s="280"/>
      <c r="AK89" s="280"/>
      <c r="AL89" s="280"/>
      <c r="AM89" s="280"/>
      <c r="AN89" s="280"/>
      <c r="AO89" s="280"/>
      <c r="AP89" s="280"/>
      <c r="AQ89" s="280"/>
      <c r="AR89" s="280"/>
      <c r="AS89" s="280"/>
      <c r="AT89" s="280"/>
      <c r="AU89" s="280"/>
      <c r="AV89" s="280"/>
      <c r="AW89" s="280"/>
      <c r="AX89" s="280"/>
      <c r="AY89" s="280"/>
      <c r="AZ89" s="280"/>
      <c r="BA89" s="280"/>
      <c r="BB89" s="280"/>
      <c r="BC89" s="280"/>
      <c r="BD89" s="280"/>
      <c r="BE89" s="280"/>
      <c r="BF89" s="280"/>
      <c r="BG89" s="280"/>
      <c r="BH89" s="280"/>
      <c r="BI89" s="280"/>
      <c r="BJ89" s="280"/>
      <c r="BK89" s="280"/>
      <c r="BL89" s="280"/>
      <c r="BM89" s="280"/>
      <c r="BN89" s="280"/>
      <c r="BO89" s="280"/>
      <c r="BP89" s="280"/>
      <c r="BQ89" s="280"/>
      <c r="BR89" s="280"/>
      <c r="BS89" s="280"/>
      <c r="BT89" s="280"/>
      <c r="BU89" s="280"/>
      <c r="BV89" s="280"/>
      <c r="BW89" s="280"/>
      <c r="BX89" s="280"/>
      <c r="BY89" s="280"/>
      <c r="BZ89" s="280"/>
      <c r="CA89" s="280"/>
      <c r="CB89" s="280"/>
      <c r="CC89" s="280"/>
      <c r="CD89" s="280"/>
      <c r="CE89" s="280"/>
      <c r="CF89" s="280"/>
      <c r="CG89" s="280"/>
      <c r="CH89" s="280"/>
      <c r="CI89" s="280"/>
      <c r="CJ89" s="280"/>
      <c r="CK89" s="280"/>
      <c r="CL89" s="280"/>
      <c r="CM89" s="280"/>
      <c r="CN89" s="280"/>
      <c r="CO89" s="280"/>
      <c r="CP89" s="280"/>
      <c r="CQ89" s="280"/>
      <c r="CR89" s="280"/>
      <c r="CS89" s="280"/>
      <c r="CT89" s="280"/>
      <c r="CU89" s="280"/>
      <c r="CV89" s="280"/>
      <c r="CW89" s="280"/>
      <c r="CX89" s="280"/>
      <c r="CY89" s="280"/>
      <c r="CZ89" s="280"/>
      <c r="DA89" s="280"/>
      <c r="DB89" s="280"/>
      <c r="DC89" s="280"/>
      <c r="DD89" s="280"/>
      <c r="DE89" s="280"/>
      <c r="DF89" s="280"/>
      <c r="DG89" s="280"/>
      <c r="DH89" s="280"/>
      <c r="DI89" s="280"/>
      <c r="DJ89" s="280"/>
      <c r="DK89" s="280"/>
      <c r="DL89" s="280" t="s">
        <v>475</v>
      </c>
    </row>
    <row r="90" spans="1:116" ht="13.5" hidden="1" customHeight="1" x14ac:dyDescent="0.2"/>
    <row r="91" spans="1:116" ht="13.5" hidden="1" customHeight="1" x14ac:dyDescent="0.2"/>
    <row r="92" spans="1:116" ht="13.5" hidden="1" customHeight="1" x14ac:dyDescent="0.2"/>
    <row r="93" spans="1:116" ht="13.5" hidden="1" customHeight="1" x14ac:dyDescent="0.2"/>
    <row r="94" spans="1:116" ht="13.5" hidden="1" customHeight="1" x14ac:dyDescent="0.2"/>
    <row r="95" spans="1:116" ht="13.5" hidden="1" customHeight="1" x14ac:dyDescent="0.2"/>
    <row r="96" spans="1:11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TmiQ2Q07jrj75SZmDxzud65g1Tz4fTdF5i+XvKvtCuFbJT+UVbI8AcdYBVE4l7X3boHK5DwTW6TYF4Rp18p2Jg==" saltValue="MqyVcRy1VZ5P1TsWk5ZTCA=="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55" zoomScaleSheetLayoutView="55" workbookViewId="0"/>
  </sheetViews>
  <sheetFormatPr defaultColWidth="0" defaultRowHeight="13.5" customHeight="1" zeroHeight="1" x14ac:dyDescent="0.2"/>
  <cols>
    <col min="1" max="36" width="2.453125" style="282" customWidth="1"/>
    <col min="37" max="44" width="17" style="282" customWidth="1"/>
    <col min="45" max="45" width="6.08984375" style="289" customWidth="1"/>
    <col min="46" max="46" width="3" style="287" customWidth="1"/>
    <col min="47" max="47" width="19.08984375" style="282" hidden="1" customWidth="1"/>
    <col min="48" max="52" width="12.6328125" style="282" hidden="1" customWidth="1"/>
    <col min="53" max="16384" width="8.6328125" style="282" hidden="1"/>
  </cols>
  <sheetData>
    <row r="1" spans="1:46" ht="13" x14ac:dyDescent="0.2">
      <c r="AS1" s="283"/>
      <c r="AT1" s="283"/>
    </row>
    <row r="2" spans="1:46" ht="13" x14ac:dyDescent="0.2">
      <c r="AS2" s="283"/>
      <c r="AT2" s="283"/>
    </row>
    <row r="3" spans="1:46" ht="13" x14ac:dyDescent="0.2">
      <c r="AS3" s="283"/>
      <c r="AT3" s="283"/>
    </row>
    <row r="4" spans="1:46" ht="13" x14ac:dyDescent="0.2">
      <c r="AS4" s="283"/>
      <c r="AT4" s="283"/>
    </row>
    <row r="5" spans="1:46" ht="16.5" x14ac:dyDescent="0.2">
      <c r="A5" s="284" t="s">
        <v>476</v>
      </c>
      <c r="B5" s="285"/>
      <c r="C5" s="285"/>
      <c r="D5" s="285"/>
      <c r="E5" s="285"/>
      <c r="F5" s="285"/>
      <c r="G5" s="285"/>
      <c r="H5" s="285"/>
      <c r="I5" s="285"/>
      <c r="J5" s="285"/>
      <c r="K5" s="285"/>
      <c r="L5" s="285"/>
      <c r="M5" s="285"/>
      <c r="N5" s="285"/>
      <c r="O5" s="285"/>
      <c r="P5" s="285"/>
      <c r="Q5" s="285"/>
      <c r="R5" s="285"/>
      <c r="S5" s="285"/>
      <c r="T5" s="285"/>
      <c r="U5" s="285"/>
      <c r="V5" s="285"/>
      <c r="W5" s="285"/>
      <c r="X5" s="285"/>
      <c r="Y5" s="285"/>
      <c r="Z5" s="285"/>
      <c r="AA5" s="285"/>
      <c r="AB5" s="285"/>
      <c r="AC5" s="285"/>
      <c r="AD5" s="285"/>
      <c r="AE5" s="285"/>
      <c r="AF5" s="285"/>
      <c r="AG5" s="285"/>
      <c r="AH5" s="285"/>
      <c r="AI5" s="285"/>
      <c r="AJ5" s="285"/>
      <c r="AK5" s="285"/>
      <c r="AL5" s="285"/>
      <c r="AM5" s="285"/>
      <c r="AN5" s="285"/>
      <c r="AO5" s="285"/>
      <c r="AP5" s="285"/>
      <c r="AQ5" s="285"/>
      <c r="AR5" s="285"/>
      <c r="AS5" s="286"/>
    </row>
    <row r="6" spans="1:46" ht="13" x14ac:dyDescent="0.2">
      <c r="A6" s="287"/>
      <c r="B6" s="283"/>
      <c r="C6" s="283"/>
      <c r="D6" s="283"/>
      <c r="E6" s="283"/>
      <c r="F6" s="283"/>
      <c r="G6" s="283"/>
      <c r="H6" s="283"/>
      <c r="I6" s="283"/>
      <c r="J6" s="283"/>
      <c r="K6" s="283"/>
      <c r="L6" s="283"/>
      <c r="M6" s="283"/>
      <c r="N6" s="283"/>
      <c r="O6" s="283"/>
      <c r="P6" s="283"/>
      <c r="Q6" s="283"/>
      <c r="R6" s="283"/>
      <c r="S6" s="283"/>
      <c r="T6" s="283"/>
      <c r="U6" s="283"/>
      <c r="V6" s="283"/>
      <c r="W6" s="283"/>
      <c r="X6" s="283"/>
      <c r="Y6" s="283"/>
      <c r="Z6" s="283"/>
      <c r="AA6" s="283"/>
      <c r="AB6" s="283"/>
      <c r="AC6" s="283"/>
      <c r="AD6" s="283"/>
      <c r="AE6" s="283"/>
      <c r="AF6" s="283"/>
      <c r="AG6" s="283"/>
      <c r="AH6" s="283"/>
      <c r="AI6" s="283"/>
      <c r="AJ6" s="283"/>
      <c r="AK6" s="288" t="s">
        <v>477</v>
      </c>
      <c r="AL6" s="288"/>
      <c r="AM6" s="288"/>
      <c r="AN6" s="288"/>
      <c r="AO6" s="283"/>
      <c r="AP6" s="283"/>
      <c r="AQ6" s="283"/>
      <c r="AR6" s="283"/>
    </row>
    <row r="7" spans="1:46" ht="13" x14ac:dyDescent="0.2">
      <c r="A7" s="287"/>
      <c r="B7" s="283"/>
      <c r="C7" s="283"/>
      <c r="D7" s="283"/>
      <c r="E7" s="283"/>
      <c r="F7" s="283"/>
      <c r="G7" s="283"/>
      <c r="H7" s="283"/>
      <c r="I7" s="283"/>
      <c r="J7" s="283"/>
      <c r="K7" s="283"/>
      <c r="L7" s="283"/>
      <c r="M7" s="283"/>
      <c r="N7" s="283"/>
      <c r="O7" s="283"/>
      <c r="P7" s="283"/>
      <c r="Q7" s="283"/>
      <c r="R7" s="283"/>
      <c r="S7" s="283"/>
      <c r="T7" s="283"/>
      <c r="U7" s="283"/>
      <c r="V7" s="283"/>
      <c r="W7" s="283"/>
      <c r="X7" s="283"/>
      <c r="Y7" s="283"/>
      <c r="Z7" s="283"/>
      <c r="AA7" s="283"/>
      <c r="AB7" s="283"/>
      <c r="AC7" s="283"/>
      <c r="AD7" s="283"/>
      <c r="AE7" s="283"/>
      <c r="AF7" s="283"/>
      <c r="AG7" s="283"/>
      <c r="AH7" s="283"/>
      <c r="AI7" s="283"/>
      <c r="AJ7" s="283"/>
      <c r="AK7" s="290"/>
      <c r="AL7" s="291"/>
      <c r="AM7" s="291"/>
      <c r="AN7" s="292"/>
      <c r="AO7" s="1156" t="s">
        <v>478</v>
      </c>
      <c r="AP7" s="293"/>
      <c r="AQ7" s="294" t="s">
        <v>479</v>
      </c>
      <c r="AR7" s="295"/>
    </row>
    <row r="8" spans="1:46" ht="13" x14ac:dyDescent="0.2">
      <c r="A8" s="287"/>
      <c r="B8" s="283"/>
      <c r="C8" s="283"/>
      <c r="D8" s="283"/>
      <c r="E8" s="283"/>
      <c r="F8" s="283"/>
      <c r="G8" s="283"/>
      <c r="H8" s="283"/>
      <c r="I8" s="283"/>
      <c r="J8" s="283"/>
      <c r="K8" s="283"/>
      <c r="L8" s="283"/>
      <c r="M8" s="283"/>
      <c r="N8" s="283"/>
      <c r="O8" s="283"/>
      <c r="P8" s="283"/>
      <c r="Q8" s="283"/>
      <c r="R8" s="283"/>
      <c r="S8" s="283"/>
      <c r="T8" s="283"/>
      <c r="U8" s="283"/>
      <c r="V8" s="283"/>
      <c r="W8" s="283"/>
      <c r="X8" s="283"/>
      <c r="Y8" s="283"/>
      <c r="Z8" s="283"/>
      <c r="AA8" s="283"/>
      <c r="AB8" s="283"/>
      <c r="AC8" s="283"/>
      <c r="AD8" s="283"/>
      <c r="AE8" s="283"/>
      <c r="AF8" s="283"/>
      <c r="AG8" s="283"/>
      <c r="AH8" s="283"/>
      <c r="AI8" s="283"/>
      <c r="AJ8" s="283"/>
      <c r="AK8" s="296"/>
      <c r="AL8" s="297"/>
      <c r="AM8" s="297"/>
      <c r="AN8" s="298"/>
      <c r="AO8" s="1157"/>
      <c r="AP8" s="299" t="s">
        <v>480</v>
      </c>
      <c r="AQ8" s="300" t="s">
        <v>481</v>
      </c>
      <c r="AR8" s="301" t="s">
        <v>482</v>
      </c>
    </row>
    <row r="9" spans="1:46" ht="13" x14ac:dyDescent="0.2">
      <c r="A9" s="287"/>
      <c r="B9" s="283"/>
      <c r="C9" s="283"/>
      <c r="D9" s="283"/>
      <c r="E9" s="283"/>
      <c r="F9" s="283"/>
      <c r="G9" s="283"/>
      <c r="H9" s="283"/>
      <c r="I9" s="283"/>
      <c r="J9" s="283"/>
      <c r="K9" s="283"/>
      <c r="L9" s="283"/>
      <c r="M9" s="283"/>
      <c r="N9" s="283"/>
      <c r="O9" s="283"/>
      <c r="P9" s="283"/>
      <c r="Q9" s="283"/>
      <c r="R9" s="283"/>
      <c r="S9" s="283"/>
      <c r="T9" s="283"/>
      <c r="U9" s="283"/>
      <c r="V9" s="283"/>
      <c r="W9" s="283"/>
      <c r="X9" s="283"/>
      <c r="Y9" s="283"/>
      <c r="Z9" s="283"/>
      <c r="AA9" s="283"/>
      <c r="AB9" s="283"/>
      <c r="AC9" s="283"/>
      <c r="AD9" s="283"/>
      <c r="AE9" s="283"/>
      <c r="AF9" s="283"/>
      <c r="AG9" s="283"/>
      <c r="AH9" s="283"/>
      <c r="AI9" s="283"/>
      <c r="AJ9" s="283"/>
      <c r="AK9" s="1150" t="s">
        <v>483</v>
      </c>
      <c r="AL9" s="1151"/>
      <c r="AM9" s="1151"/>
      <c r="AN9" s="1152"/>
      <c r="AO9" s="302">
        <v>220172228</v>
      </c>
      <c r="AP9" s="302">
        <v>111416</v>
      </c>
      <c r="AQ9" s="303">
        <v>85403</v>
      </c>
      <c r="AR9" s="304">
        <v>30.5</v>
      </c>
    </row>
    <row r="10" spans="1:46" ht="13" x14ac:dyDescent="0.2">
      <c r="A10" s="287"/>
      <c r="B10" s="283"/>
      <c r="C10" s="283"/>
      <c r="D10" s="283"/>
      <c r="E10" s="283"/>
      <c r="F10" s="283"/>
      <c r="G10" s="283"/>
      <c r="H10" s="283"/>
      <c r="I10" s="283"/>
      <c r="J10" s="283"/>
      <c r="K10" s="283"/>
      <c r="L10" s="283"/>
      <c r="M10" s="283"/>
      <c r="N10" s="283"/>
      <c r="O10" s="283"/>
      <c r="P10" s="283"/>
      <c r="Q10" s="283"/>
      <c r="R10" s="283"/>
      <c r="S10" s="283"/>
      <c r="T10" s="283"/>
      <c r="U10" s="283"/>
      <c r="V10" s="283"/>
      <c r="W10" s="283"/>
      <c r="X10" s="283"/>
      <c r="Y10" s="283"/>
      <c r="Z10" s="283"/>
      <c r="AA10" s="283"/>
      <c r="AB10" s="283"/>
      <c r="AC10" s="283"/>
      <c r="AD10" s="283"/>
      <c r="AE10" s="283"/>
      <c r="AF10" s="283"/>
      <c r="AG10" s="283"/>
      <c r="AH10" s="283"/>
      <c r="AI10" s="283"/>
      <c r="AJ10" s="283"/>
      <c r="AK10" s="1150" t="s">
        <v>484</v>
      </c>
      <c r="AL10" s="1151"/>
      <c r="AM10" s="1151"/>
      <c r="AN10" s="1152"/>
      <c r="AO10" s="302">
        <v>436271</v>
      </c>
      <c r="AP10" s="302">
        <v>221</v>
      </c>
      <c r="AQ10" s="303">
        <v>187</v>
      </c>
      <c r="AR10" s="304">
        <v>18.2</v>
      </c>
    </row>
    <row r="11" spans="1:46" ht="13.5" customHeight="1" x14ac:dyDescent="0.2">
      <c r="A11" s="287"/>
      <c r="B11" s="283"/>
      <c r="C11" s="283"/>
      <c r="D11" s="283"/>
      <c r="E11" s="283"/>
      <c r="F11" s="283"/>
      <c r="G11" s="283"/>
      <c r="H11" s="283"/>
      <c r="I11" s="283"/>
      <c r="J11" s="283"/>
      <c r="K11" s="283"/>
      <c r="L11" s="283"/>
      <c r="M11" s="283"/>
      <c r="N11" s="283"/>
      <c r="O11" s="283"/>
      <c r="P11" s="283"/>
      <c r="Q11" s="283"/>
      <c r="R11" s="283"/>
      <c r="S11" s="283"/>
      <c r="T11" s="283"/>
      <c r="U11" s="283"/>
      <c r="V11" s="283"/>
      <c r="W11" s="283"/>
      <c r="X11" s="283"/>
      <c r="Y11" s="283"/>
      <c r="Z11" s="283"/>
      <c r="AA11" s="283"/>
      <c r="AB11" s="283"/>
      <c r="AC11" s="283"/>
      <c r="AD11" s="283"/>
      <c r="AE11" s="283"/>
      <c r="AF11" s="283"/>
      <c r="AG11" s="283"/>
      <c r="AH11" s="283"/>
      <c r="AI11" s="283"/>
      <c r="AJ11" s="283"/>
      <c r="AK11" s="1150" t="s">
        <v>485</v>
      </c>
      <c r="AL11" s="1151"/>
      <c r="AM11" s="1151"/>
      <c r="AN11" s="1152"/>
      <c r="AO11" s="302">
        <v>751628</v>
      </c>
      <c r="AP11" s="302">
        <v>380</v>
      </c>
      <c r="AQ11" s="303">
        <v>439</v>
      </c>
      <c r="AR11" s="304">
        <v>-13.4</v>
      </c>
    </row>
    <row r="12" spans="1:46" ht="13.5" customHeight="1" x14ac:dyDescent="0.2">
      <c r="A12" s="287"/>
      <c r="B12" s="283"/>
      <c r="C12" s="283"/>
      <c r="D12" s="283"/>
      <c r="E12" s="283"/>
      <c r="F12" s="283"/>
      <c r="G12" s="283"/>
      <c r="H12" s="283"/>
      <c r="I12" s="283"/>
      <c r="J12" s="283"/>
      <c r="K12" s="283"/>
      <c r="L12" s="283"/>
      <c r="M12" s="283"/>
      <c r="N12" s="283"/>
      <c r="O12" s="283"/>
      <c r="P12" s="283"/>
      <c r="Q12" s="283"/>
      <c r="R12" s="283"/>
      <c r="S12" s="283"/>
      <c r="T12" s="283"/>
      <c r="U12" s="283"/>
      <c r="V12" s="283"/>
      <c r="W12" s="283"/>
      <c r="X12" s="283"/>
      <c r="Y12" s="283"/>
      <c r="Z12" s="283"/>
      <c r="AA12" s="283"/>
      <c r="AB12" s="283"/>
      <c r="AC12" s="283"/>
      <c r="AD12" s="283"/>
      <c r="AE12" s="283"/>
      <c r="AF12" s="283"/>
      <c r="AG12" s="283"/>
      <c r="AH12" s="283"/>
      <c r="AI12" s="283"/>
      <c r="AJ12" s="283"/>
      <c r="AK12" s="1150" t="s">
        <v>486</v>
      </c>
      <c r="AL12" s="1151"/>
      <c r="AM12" s="1151"/>
      <c r="AN12" s="1152"/>
      <c r="AO12" s="302" t="s">
        <v>487</v>
      </c>
      <c r="AP12" s="302" t="s">
        <v>487</v>
      </c>
      <c r="AQ12" s="303" t="s">
        <v>487</v>
      </c>
      <c r="AR12" s="304" t="s">
        <v>487</v>
      </c>
    </row>
    <row r="13" spans="1:46" ht="13.5" customHeight="1" x14ac:dyDescent="0.2">
      <c r="A13" s="287"/>
      <c r="B13" s="283"/>
      <c r="C13" s="283"/>
      <c r="D13" s="283"/>
      <c r="E13" s="283"/>
      <c r="F13" s="283"/>
      <c r="G13" s="283"/>
      <c r="H13" s="283"/>
      <c r="I13" s="283"/>
      <c r="J13" s="283"/>
      <c r="K13" s="283"/>
      <c r="L13" s="283"/>
      <c r="M13" s="283"/>
      <c r="N13" s="283"/>
      <c r="O13" s="283"/>
      <c r="P13" s="283"/>
      <c r="Q13" s="283"/>
      <c r="R13" s="283"/>
      <c r="S13" s="283"/>
      <c r="T13" s="283"/>
      <c r="U13" s="283"/>
      <c r="V13" s="283"/>
      <c r="W13" s="283"/>
      <c r="X13" s="283"/>
      <c r="Y13" s="283"/>
      <c r="Z13" s="283"/>
      <c r="AA13" s="283"/>
      <c r="AB13" s="283"/>
      <c r="AC13" s="283"/>
      <c r="AD13" s="283"/>
      <c r="AE13" s="283"/>
      <c r="AF13" s="283"/>
      <c r="AG13" s="283"/>
      <c r="AH13" s="283"/>
      <c r="AI13" s="283"/>
      <c r="AJ13" s="283"/>
      <c r="AK13" s="1150" t="s">
        <v>488</v>
      </c>
      <c r="AL13" s="1151"/>
      <c r="AM13" s="1151"/>
      <c r="AN13" s="1152"/>
      <c r="AO13" s="302">
        <v>127824</v>
      </c>
      <c r="AP13" s="302">
        <v>65</v>
      </c>
      <c r="AQ13" s="303">
        <v>18</v>
      </c>
      <c r="AR13" s="304">
        <v>261.10000000000002</v>
      </c>
    </row>
    <row r="14" spans="1:46" ht="13.5" customHeight="1" x14ac:dyDescent="0.2">
      <c r="A14" s="287"/>
      <c r="B14" s="283"/>
      <c r="C14" s="283"/>
      <c r="D14" s="283"/>
      <c r="E14" s="283"/>
      <c r="F14" s="283"/>
      <c r="G14" s="283"/>
      <c r="H14" s="283"/>
      <c r="I14" s="283"/>
      <c r="J14" s="283"/>
      <c r="K14" s="283"/>
      <c r="L14" s="283"/>
      <c r="M14" s="283"/>
      <c r="N14" s="283"/>
      <c r="O14" s="283"/>
      <c r="P14" s="283"/>
      <c r="Q14" s="283"/>
      <c r="R14" s="283"/>
      <c r="S14" s="283"/>
      <c r="T14" s="283"/>
      <c r="U14" s="283"/>
      <c r="V14" s="283"/>
      <c r="W14" s="283"/>
      <c r="X14" s="283"/>
      <c r="Y14" s="283"/>
      <c r="Z14" s="283"/>
      <c r="AA14" s="283"/>
      <c r="AB14" s="283"/>
      <c r="AC14" s="283"/>
      <c r="AD14" s="283"/>
      <c r="AE14" s="283"/>
      <c r="AF14" s="283"/>
      <c r="AG14" s="283"/>
      <c r="AH14" s="283"/>
      <c r="AI14" s="283"/>
      <c r="AJ14" s="283"/>
      <c r="AK14" s="1150" t="s">
        <v>489</v>
      </c>
      <c r="AL14" s="1151"/>
      <c r="AM14" s="1151"/>
      <c r="AN14" s="1152"/>
      <c r="AO14" s="302">
        <v>2385172</v>
      </c>
      <c r="AP14" s="302">
        <v>1207</v>
      </c>
      <c r="AQ14" s="303">
        <v>1001</v>
      </c>
      <c r="AR14" s="304">
        <v>20.6</v>
      </c>
    </row>
    <row r="15" spans="1:46" ht="13" x14ac:dyDescent="0.2">
      <c r="A15" s="287"/>
      <c r="B15" s="283"/>
      <c r="C15" s="283"/>
      <c r="D15" s="283"/>
      <c r="E15" s="283"/>
      <c r="F15" s="283"/>
      <c r="G15" s="283"/>
      <c r="H15" s="283"/>
      <c r="I15" s="283"/>
      <c r="J15" s="283"/>
      <c r="K15" s="283"/>
      <c r="L15" s="283"/>
      <c r="M15" s="283"/>
      <c r="N15" s="283"/>
      <c r="O15" s="283"/>
      <c r="P15" s="283"/>
      <c r="Q15" s="283"/>
      <c r="R15" s="283"/>
      <c r="S15" s="283"/>
      <c r="T15" s="283"/>
      <c r="U15" s="283"/>
      <c r="V15" s="283"/>
      <c r="W15" s="283"/>
      <c r="X15" s="283"/>
      <c r="Y15" s="283"/>
      <c r="Z15" s="283"/>
      <c r="AA15" s="283"/>
      <c r="AB15" s="283"/>
      <c r="AC15" s="283"/>
      <c r="AD15" s="283"/>
      <c r="AE15" s="283"/>
      <c r="AF15" s="283"/>
      <c r="AG15" s="283"/>
      <c r="AH15" s="283"/>
      <c r="AI15" s="283"/>
      <c r="AJ15" s="283"/>
      <c r="AK15" s="1150" t="s">
        <v>490</v>
      </c>
      <c r="AL15" s="1151"/>
      <c r="AM15" s="1151"/>
      <c r="AN15" s="1152"/>
      <c r="AO15" s="302">
        <v>-18642174</v>
      </c>
      <c r="AP15" s="302">
        <v>-9434</v>
      </c>
      <c r="AQ15" s="303">
        <v>-7401</v>
      </c>
      <c r="AR15" s="304">
        <v>27.5</v>
      </c>
    </row>
    <row r="16" spans="1:46" ht="13" x14ac:dyDescent="0.2">
      <c r="A16" s="287"/>
      <c r="B16" s="283"/>
      <c r="C16" s="283"/>
      <c r="D16" s="283"/>
      <c r="E16" s="283"/>
      <c r="F16" s="283"/>
      <c r="G16" s="283"/>
      <c r="H16" s="283"/>
      <c r="I16" s="283"/>
      <c r="J16" s="283"/>
      <c r="K16" s="283"/>
      <c r="L16" s="283"/>
      <c r="M16" s="283"/>
      <c r="N16" s="283"/>
      <c r="O16" s="283"/>
      <c r="P16" s="283"/>
      <c r="Q16" s="283"/>
      <c r="R16" s="283"/>
      <c r="S16" s="283"/>
      <c r="T16" s="283"/>
      <c r="U16" s="283"/>
      <c r="V16" s="283"/>
      <c r="W16" s="283"/>
      <c r="X16" s="283"/>
      <c r="Y16" s="283"/>
      <c r="Z16" s="283"/>
      <c r="AA16" s="283"/>
      <c r="AB16" s="283"/>
      <c r="AC16" s="283"/>
      <c r="AD16" s="283"/>
      <c r="AE16" s="283"/>
      <c r="AF16" s="283"/>
      <c r="AG16" s="283"/>
      <c r="AH16" s="283"/>
      <c r="AI16" s="283"/>
      <c r="AJ16" s="283"/>
      <c r="AK16" s="1142" t="s">
        <v>155</v>
      </c>
      <c r="AL16" s="1143"/>
      <c r="AM16" s="1143"/>
      <c r="AN16" s="1144"/>
      <c r="AO16" s="302">
        <v>205230949</v>
      </c>
      <c r="AP16" s="302">
        <v>103855</v>
      </c>
      <c r="AQ16" s="303">
        <v>79646</v>
      </c>
      <c r="AR16" s="304">
        <v>30.4</v>
      </c>
    </row>
    <row r="17" spans="1:46" ht="13" x14ac:dyDescent="0.2">
      <c r="A17" s="287"/>
      <c r="B17" s="283"/>
      <c r="C17" s="283"/>
      <c r="D17" s="283"/>
      <c r="E17" s="283"/>
      <c r="F17" s="283"/>
      <c r="G17" s="283"/>
      <c r="H17" s="283"/>
      <c r="I17" s="283"/>
      <c r="J17" s="283"/>
      <c r="K17" s="283"/>
      <c r="L17" s="283"/>
      <c r="M17" s="283"/>
      <c r="N17" s="283"/>
      <c r="O17" s="283"/>
      <c r="P17" s="283"/>
      <c r="Q17" s="283"/>
      <c r="R17" s="283"/>
      <c r="S17" s="283"/>
      <c r="T17" s="283"/>
      <c r="U17" s="283"/>
      <c r="V17" s="283"/>
      <c r="W17" s="283"/>
      <c r="X17" s="283"/>
      <c r="Y17" s="283"/>
      <c r="Z17" s="283"/>
      <c r="AA17" s="283"/>
      <c r="AB17" s="283"/>
      <c r="AC17" s="283"/>
      <c r="AD17" s="283"/>
      <c r="AE17" s="283"/>
      <c r="AF17" s="283"/>
      <c r="AG17" s="283"/>
      <c r="AH17" s="283"/>
      <c r="AI17" s="283"/>
      <c r="AJ17" s="283"/>
      <c r="AK17" s="305"/>
      <c r="AL17" s="305"/>
      <c r="AM17" s="305"/>
      <c r="AN17" s="305"/>
      <c r="AO17" s="306"/>
      <c r="AP17" s="306"/>
      <c r="AQ17" s="306"/>
      <c r="AR17" s="307"/>
    </row>
    <row r="18" spans="1:46" ht="13" x14ac:dyDescent="0.2">
      <c r="A18" s="287"/>
      <c r="B18" s="283"/>
      <c r="C18" s="283"/>
      <c r="D18" s="283"/>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3"/>
      <c r="AD18" s="283"/>
      <c r="AE18" s="283"/>
      <c r="AF18" s="283"/>
      <c r="AG18" s="283"/>
      <c r="AH18" s="283"/>
      <c r="AI18" s="283"/>
      <c r="AJ18" s="283"/>
      <c r="AK18" s="283"/>
      <c r="AL18" s="283"/>
      <c r="AM18" s="283"/>
      <c r="AN18" s="283"/>
      <c r="AO18" s="283"/>
      <c r="AP18" s="283"/>
      <c r="AQ18" s="308"/>
      <c r="AR18" s="308"/>
    </row>
    <row r="19" spans="1:46" ht="13" x14ac:dyDescent="0.2">
      <c r="A19" s="287"/>
      <c r="B19" s="283"/>
      <c r="C19" s="283"/>
      <c r="D19" s="283"/>
      <c r="E19" s="283"/>
      <c r="F19" s="283"/>
      <c r="G19" s="283"/>
      <c r="H19" s="283"/>
      <c r="I19" s="283"/>
      <c r="J19" s="283"/>
      <c r="K19" s="283"/>
      <c r="L19" s="283"/>
      <c r="M19" s="283"/>
      <c r="N19" s="283"/>
      <c r="O19" s="283"/>
      <c r="P19" s="283"/>
      <c r="Q19" s="283"/>
      <c r="R19" s="283"/>
      <c r="S19" s="283"/>
      <c r="T19" s="283"/>
      <c r="U19" s="283"/>
      <c r="V19" s="283"/>
      <c r="W19" s="283"/>
      <c r="X19" s="283"/>
      <c r="Y19" s="283"/>
      <c r="Z19" s="283"/>
      <c r="AA19" s="283"/>
      <c r="AB19" s="283"/>
      <c r="AC19" s="283"/>
      <c r="AD19" s="283"/>
      <c r="AE19" s="283"/>
      <c r="AF19" s="283"/>
      <c r="AG19" s="283"/>
      <c r="AH19" s="283"/>
      <c r="AI19" s="283"/>
      <c r="AJ19" s="283"/>
      <c r="AK19" s="283" t="s">
        <v>491</v>
      </c>
      <c r="AL19" s="283"/>
      <c r="AM19" s="283"/>
      <c r="AN19" s="283"/>
      <c r="AO19" s="283"/>
      <c r="AP19" s="283"/>
      <c r="AQ19" s="283"/>
      <c r="AR19" s="283"/>
    </row>
    <row r="20" spans="1:46" ht="13" x14ac:dyDescent="0.2">
      <c r="A20" s="287"/>
      <c r="B20" s="283"/>
      <c r="C20" s="283"/>
      <c r="D20" s="283"/>
      <c r="E20" s="283"/>
      <c r="F20" s="283"/>
      <c r="G20" s="283"/>
      <c r="H20" s="283"/>
      <c r="I20" s="283"/>
      <c r="J20" s="283"/>
      <c r="K20" s="283"/>
      <c r="L20" s="283"/>
      <c r="M20" s="283"/>
      <c r="N20" s="283"/>
      <c r="O20" s="283"/>
      <c r="P20" s="283"/>
      <c r="Q20" s="283"/>
      <c r="R20" s="283"/>
      <c r="S20" s="283"/>
      <c r="T20" s="283"/>
      <c r="U20" s="283"/>
      <c r="V20" s="283"/>
      <c r="W20" s="283"/>
      <c r="X20" s="283"/>
      <c r="Y20" s="283"/>
      <c r="Z20" s="283"/>
      <c r="AA20" s="283"/>
      <c r="AB20" s="283"/>
      <c r="AC20" s="283"/>
      <c r="AD20" s="283"/>
      <c r="AE20" s="283"/>
      <c r="AF20" s="283"/>
      <c r="AG20" s="283"/>
      <c r="AH20" s="283"/>
      <c r="AI20" s="283"/>
      <c r="AJ20" s="283"/>
      <c r="AK20" s="309"/>
      <c r="AL20" s="310"/>
      <c r="AM20" s="310"/>
      <c r="AN20" s="311"/>
      <c r="AO20" s="312" t="s">
        <v>492</v>
      </c>
      <c r="AP20" s="313" t="s">
        <v>493</v>
      </c>
      <c r="AQ20" s="314" t="s">
        <v>494</v>
      </c>
      <c r="AR20" s="315"/>
    </row>
    <row r="21" spans="1:46" s="321" customFormat="1" ht="13" x14ac:dyDescent="0.2">
      <c r="A21" s="316"/>
      <c r="B21" s="288"/>
      <c r="C21" s="288"/>
      <c r="D21" s="288"/>
      <c r="E21" s="288"/>
      <c r="F21" s="288"/>
      <c r="G21" s="288"/>
      <c r="H21" s="288"/>
      <c r="I21" s="288"/>
      <c r="J21" s="288"/>
      <c r="K21" s="288"/>
      <c r="L21" s="288"/>
      <c r="M21" s="288"/>
      <c r="N21" s="288"/>
      <c r="O21" s="288"/>
      <c r="P21" s="288"/>
      <c r="Q21" s="288"/>
      <c r="R21" s="288"/>
      <c r="S21" s="288"/>
      <c r="T21" s="288"/>
      <c r="U21" s="288"/>
      <c r="V21" s="288"/>
      <c r="W21" s="288"/>
      <c r="X21" s="288"/>
      <c r="Y21" s="288"/>
      <c r="Z21" s="288"/>
      <c r="AA21" s="288"/>
      <c r="AB21" s="288"/>
      <c r="AC21" s="288"/>
      <c r="AD21" s="288"/>
      <c r="AE21" s="288"/>
      <c r="AF21" s="288"/>
      <c r="AG21" s="288"/>
      <c r="AH21" s="288"/>
      <c r="AI21" s="288"/>
      <c r="AJ21" s="288"/>
      <c r="AK21" s="1153" t="s">
        <v>495</v>
      </c>
      <c r="AL21" s="1154"/>
      <c r="AM21" s="1154"/>
      <c r="AN21" s="1155"/>
      <c r="AO21" s="317">
        <v>1178.6199999999999</v>
      </c>
      <c r="AP21" s="318">
        <v>878.91</v>
      </c>
      <c r="AQ21" s="319">
        <v>299.70999999999998</v>
      </c>
      <c r="AR21" s="288"/>
      <c r="AS21" s="320"/>
      <c r="AT21" s="316"/>
    </row>
    <row r="22" spans="1:46" s="321" customFormat="1" ht="13" x14ac:dyDescent="0.2">
      <c r="A22" s="316"/>
      <c r="B22" s="288"/>
      <c r="C22" s="288"/>
      <c r="D22" s="288"/>
      <c r="E22" s="288"/>
      <c r="F22" s="288"/>
      <c r="G22" s="288"/>
      <c r="H22" s="288"/>
      <c r="I22" s="288"/>
      <c r="J22" s="288"/>
      <c r="K22" s="288"/>
      <c r="L22" s="288"/>
      <c r="M22" s="288"/>
      <c r="N22" s="288"/>
      <c r="O22" s="288"/>
      <c r="P22" s="288"/>
      <c r="Q22" s="288"/>
      <c r="R22" s="288"/>
      <c r="S22" s="288"/>
      <c r="T22" s="288"/>
      <c r="U22" s="288"/>
      <c r="V22" s="288"/>
      <c r="W22" s="288"/>
      <c r="X22" s="288"/>
      <c r="Y22" s="288"/>
      <c r="Z22" s="288"/>
      <c r="AA22" s="288"/>
      <c r="AB22" s="288"/>
      <c r="AC22" s="288"/>
      <c r="AD22" s="288"/>
      <c r="AE22" s="288"/>
      <c r="AF22" s="288"/>
      <c r="AG22" s="288"/>
      <c r="AH22" s="288"/>
      <c r="AI22" s="288"/>
      <c r="AJ22" s="288"/>
      <c r="AK22" s="1153" t="s">
        <v>496</v>
      </c>
      <c r="AL22" s="1154"/>
      <c r="AM22" s="1154"/>
      <c r="AN22" s="1155"/>
      <c r="AO22" s="322">
        <v>100.8</v>
      </c>
      <c r="AP22" s="323">
        <v>100.4</v>
      </c>
      <c r="AQ22" s="324">
        <v>0.4</v>
      </c>
      <c r="AR22" s="308"/>
      <c r="AS22" s="320"/>
      <c r="AT22" s="316"/>
    </row>
    <row r="23" spans="1:46" s="321" customFormat="1" ht="13" x14ac:dyDescent="0.2">
      <c r="A23" s="316"/>
      <c r="B23" s="288"/>
      <c r="C23" s="288"/>
      <c r="D23" s="288"/>
      <c r="E23" s="288"/>
      <c r="F23" s="288"/>
      <c r="G23" s="288"/>
      <c r="H23" s="288"/>
      <c r="I23" s="288"/>
      <c r="J23" s="288"/>
      <c r="K23" s="288"/>
      <c r="L23" s="288"/>
      <c r="M23" s="288"/>
      <c r="N23" s="288"/>
      <c r="O23" s="288"/>
      <c r="P23" s="288"/>
      <c r="Q23" s="288"/>
      <c r="R23" s="288"/>
      <c r="S23" s="288"/>
      <c r="T23" s="288"/>
      <c r="U23" s="288"/>
      <c r="V23" s="288"/>
      <c r="W23" s="288"/>
      <c r="X23" s="288"/>
      <c r="Y23" s="288"/>
      <c r="Z23" s="288"/>
      <c r="AA23" s="288"/>
      <c r="AB23" s="288"/>
      <c r="AC23" s="288"/>
      <c r="AD23" s="288"/>
      <c r="AE23" s="288"/>
      <c r="AF23" s="288"/>
      <c r="AG23" s="288"/>
      <c r="AH23" s="288"/>
      <c r="AI23" s="288"/>
      <c r="AJ23" s="288"/>
      <c r="AK23" s="288"/>
      <c r="AL23" s="288"/>
      <c r="AM23" s="288"/>
      <c r="AN23" s="288"/>
      <c r="AO23" s="288"/>
      <c r="AP23" s="308"/>
      <c r="AQ23" s="308"/>
      <c r="AR23" s="308"/>
      <c r="AS23" s="320"/>
      <c r="AT23" s="316"/>
    </row>
    <row r="24" spans="1:46" s="321" customFormat="1" ht="13" x14ac:dyDescent="0.2">
      <c r="A24" s="316"/>
      <c r="B24" s="288"/>
      <c r="C24" s="288"/>
      <c r="D24" s="288"/>
      <c r="E24" s="288"/>
      <c r="F24" s="288"/>
      <c r="G24" s="288"/>
      <c r="H24" s="288"/>
      <c r="I24" s="288"/>
      <c r="J24" s="288"/>
      <c r="K24" s="288"/>
      <c r="L24" s="288"/>
      <c r="M24" s="288"/>
      <c r="N24" s="288"/>
      <c r="O24" s="288"/>
      <c r="P24" s="288"/>
      <c r="Q24" s="288"/>
      <c r="R24" s="288"/>
      <c r="S24" s="288"/>
      <c r="T24" s="288"/>
      <c r="U24" s="288"/>
      <c r="V24" s="288"/>
      <c r="W24" s="288"/>
      <c r="X24" s="288"/>
      <c r="Y24" s="288"/>
      <c r="Z24" s="288"/>
      <c r="AA24" s="288"/>
      <c r="AB24" s="288"/>
      <c r="AC24" s="288"/>
      <c r="AD24" s="288"/>
      <c r="AE24" s="288"/>
      <c r="AF24" s="288"/>
      <c r="AG24" s="288"/>
      <c r="AH24" s="288"/>
      <c r="AI24" s="288"/>
      <c r="AJ24" s="288"/>
      <c r="AK24" s="288"/>
      <c r="AL24" s="288"/>
      <c r="AM24" s="288"/>
      <c r="AN24" s="288"/>
      <c r="AO24" s="288"/>
      <c r="AP24" s="308"/>
      <c r="AQ24" s="308"/>
      <c r="AR24" s="308"/>
      <c r="AS24" s="320"/>
      <c r="AT24" s="316"/>
    </row>
    <row r="25" spans="1:46" s="321" customFormat="1" ht="13" x14ac:dyDescent="0.2">
      <c r="A25" s="325"/>
      <c r="B25" s="326"/>
      <c r="C25" s="326"/>
      <c r="D25" s="326"/>
      <c r="E25" s="326"/>
      <c r="F25" s="326"/>
      <c r="G25" s="326"/>
      <c r="H25" s="326"/>
      <c r="I25" s="326"/>
      <c r="J25" s="326"/>
      <c r="K25" s="326"/>
      <c r="L25" s="326"/>
      <c r="M25" s="326"/>
      <c r="N25" s="326"/>
      <c r="O25" s="326"/>
      <c r="P25" s="326"/>
      <c r="Q25" s="326"/>
      <c r="R25" s="326"/>
      <c r="S25" s="326"/>
      <c r="T25" s="326"/>
      <c r="U25" s="326"/>
      <c r="V25" s="326"/>
      <c r="W25" s="326"/>
      <c r="X25" s="326"/>
      <c r="Y25" s="326"/>
      <c r="Z25" s="326"/>
      <c r="AA25" s="326"/>
      <c r="AB25" s="326"/>
      <c r="AC25" s="326"/>
      <c r="AD25" s="326"/>
      <c r="AE25" s="326"/>
      <c r="AF25" s="326"/>
      <c r="AG25" s="326"/>
      <c r="AH25" s="326"/>
      <c r="AI25" s="326"/>
      <c r="AJ25" s="326"/>
      <c r="AK25" s="326"/>
      <c r="AL25" s="326"/>
      <c r="AM25" s="326"/>
      <c r="AN25" s="326"/>
      <c r="AO25" s="326"/>
      <c r="AP25" s="327"/>
      <c r="AQ25" s="327"/>
      <c r="AR25" s="327"/>
      <c r="AS25" s="328"/>
      <c r="AT25" s="316"/>
    </row>
    <row r="26" spans="1:46" s="321" customFormat="1" ht="13" x14ac:dyDescent="0.2">
      <c r="A26" s="288" t="s">
        <v>497</v>
      </c>
      <c r="B26" s="288"/>
      <c r="C26" s="288"/>
      <c r="D26" s="288"/>
      <c r="E26" s="288"/>
      <c r="F26" s="288"/>
      <c r="G26" s="288"/>
      <c r="H26" s="288"/>
      <c r="I26" s="288"/>
      <c r="J26" s="288"/>
      <c r="K26" s="288"/>
      <c r="L26" s="288"/>
      <c r="M26" s="288"/>
      <c r="N26" s="288"/>
      <c r="O26" s="288"/>
      <c r="P26" s="288"/>
      <c r="Q26" s="288"/>
      <c r="R26" s="288"/>
      <c r="S26" s="288"/>
      <c r="T26" s="288"/>
      <c r="U26" s="288"/>
      <c r="V26" s="288"/>
      <c r="W26" s="288"/>
      <c r="X26" s="288"/>
      <c r="Y26" s="288"/>
      <c r="Z26" s="288"/>
      <c r="AA26" s="288"/>
      <c r="AB26" s="288"/>
      <c r="AC26" s="288"/>
      <c r="AD26" s="288"/>
      <c r="AE26" s="288"/>
      <c r="AF26" s="288"/>
      <c r="AG26" s="288"/>
      <c r="AH26" s="288"/>
      <c r="AI26" s="288"/>
      <c r="AJ26" s="288"/>
      <c r="AK26" s="288"/>
      <c r="AL26" s="288"/>
      <c r="AM26" s="288"/>
      <c r="AN26" s="288"/>
      <c r="AO26" s="288"/>
      <c r="AP26" s="308"/>
      <c r="AQ26" s="308"/>
      <c r="AR26" s="308"/>
      <c r="AS26" s="288"/>
      <c r="AT26" s="288"/>
    </row>
    <row r="27" spans="1:46" ht="13" x14ac:dyDescent="0.2">
      <c r="A27" s="329"/>
      <c r="AO27" s="283"/>
      <c r="AP27" s="283"/>
      <c r="AQ27" s="283"/>
      <c r="AR27" s="283"/>
      <c r="AS27" s="283"/>
      <c r="AT27" s="283"/>
    </row>
    <row r="28" spans="1:46" ht="16.5" x14ac:dyDescent="0.2">
      <c r="A28" s="284" t="s">
        <v>498</v>
      </c>
      <c r="B28" s="285"/>
      <c r="C28" s="285"/>
      <c r="D28" s="285"/>
      <c r="E28" s="285"/>
      <c r="F28" s="285"/>
      <c r="G28" s="285"/>
      <c r="H28" s="285"/>
      <c r="I28" s="285"/>
      <c r="J28" s="285"/>
      <c r="K28" s="285"/>
      <c r="L28" s="285"/>
      <c r="M28" s="285"/>
      <c r="N28" s="285"/>
      <c r="O28" s="285"/>
      <c r="P28" s="285"/>
      <c r="Q28" s="285"/>
      <c r="R28" s="285"/>
      <c r="S28" s="285"/>
      <c r="T28" s="285"/>
      <c r="U28" s="285"/>
      <c r="V28" s="285"/>
      <c r="W28" s="285"/>
      <c r="X28" s="285"/>
      <c r="Y28" s="285"/>
      <c r="Z28" s="285"/>
      <c r="AA28" s="285"/>
      <c r="AB28" s="285"/>
      <c r="AC28" s="285"/>
      <c r="AD28" s="285"/>
      <c r="AE28" s="285"/>
      <c r="AF28" s="285"/>
      <c r="AG28" s="285"/>
      <c r="AH28" s="285"/>
      <c r="AI28" s="285"/>
      <c r="AJ28" s="285"/>
      <c r="AK28" s="285"/>
      <c r="AL28" s="285"/>
      <c r="AM28" s="285"/>
      <c r="AN28" s="285"/>
      <c r="AO28" s="285"/>
      <c r="AP28" s="285"/>
      <c r="AQ28" s="285"/>
      <c r="AR28" s="285"/>
      <c r="AS28" s="330"/>
    </row>
    <row r="29" spans="1:46" ht="13" x14ac:dyDescent="0.2">
      <c r="A29" s="287"/>
      <c r="B29" s="283"/>
      <c r="C29" s="283"/>
      <c r="D29" s="283"/>
      <c r="E29" s="283"/>
      <c r="F29" s="283"/>
      <c r="G29" s="283"/>
      <c r="H29" s="283"/>
      <c r="I29" s="283"/>
      <c r="J29" s="283"/>
      <c r="K29" s="283"/>
      <c r="L29" s="283"/>
      <c r="M29" s="283"/>
      <c r="N29" s="283"/>
      <c r="O29" s="283"/>
      <c r="P29" s="283"/>
      <c r="Q29" s="283"/>
      <c r="R29" s="283"/>
      <c r="S29" s="283"/>
      <c r="T29" s="283"/>
      <c r="U29" s="283"/>
      <c r="V29" s="283"/>
      <c r="W29" s="283"/>
      <c r="X29" s="283"/>
      <c r="Y29" s="283"/>
      <c r="Z29" s="283"/>
      <c r="AA29" s="283"/>
      <c r="AB29" s="283"/>
      <c r="AC29" s="283"/>
      <c r="AD29" s="283"/>
      <c r="AE29" s="283"/>
      <c r="AF29" s="283"/>
      <c r="AG29" s="283"/>
      <c r="AH29" s="283"/>
      <c r="AI29" s="283"/>
      <c r="AJ29" s="283"/>
      <c r="AK29" s="288" t="s">
        <v>499</v>
      </c>
      <c r="AL29" s="288"/>
      <c r="AM29" s="288"/>
      <c r="AN29" s="288"/>
      <c r="AO29" s="283"/>
      <c r="AP29" s="283"/>
      <c r="AQ29" s="283"/>
      <c r="AR29" s="283"/>
      <c r="AS29" s="331"/>
    </row>
    <row r="30" spans="1:46" ht="13" x14ac:dyDescent="0.2">
      <c r="A30" s="287"/>
      <c r="B30" s="283"/>
      <c r="C30" s="283"/>
      <c r="D30" s="283"/>
      <c r="E30" s="283"/>
      <c r="F30" s="283"/>
      <c r="G30" s="283"/>
      <c r="H30" s="283"/>
      <c r="I30" s="283"/>
      <c r="J30" s="283"/>
      <c r="K30" s="283"/>
      <c r="L30" s="283"/>
      <c r="M30" s="283"/>
      <c r="N30" s="283"/>
      <c r="O30" s="283"/>
      <c r="P30" s="283"/>
      <c r="Q30" s="283"/>
      <c r="R30" s="283"/>
      <c r="S30" s="283"/>
      <c r="T30" s="283"/>
      <c r="U30" s="283"/>
      <c r="V30" s="283"/>
      <c r="W30" s="283"/>
      <c r="X30" s="283"/>
      <c r="Y30" s="283"/>
      <c r="Z30" s="283"/>
      <c r="AA30" s="283"/>
      <c r="AB30" s="283"/>
      <c r="AC30" s="283"/>
      <c r="AD30" s="283"/>
      <c r="AE30" s="283"/>
      <c r="AF30" s="283"/>
      <c r="AG30" s="283"/>
      <c r="AH30" s="283"/>
      <c r="AI30" s="283"/>
      <c r="AJ30" s="283"/>
      <c r="AK30" s="290"/>
      <c r="AL30" s="291"/>
      <c r="AM30" s="291"/>
      <c r="AN30" s="292"/>
      <c r="AO30" s="1156" t="s">
        <v>478</v>
      </c>
      <c r="AP30" s="293"/>
      <c r="AQ30" s="294" t="s">
        <v>479</v>
      </c>
      <c r="AR30" s="295"/>
    </row>
    <row r="31" spans="1:46" ht="13" x14ac:dyDescent="0.2">
      <c r="A31" s="287"/>
      <c r="B31" s="283"/>
      <c r="C31" s="283"/>
      <c r="D31" s="283"/>
      <c r="E31" s="283"/>
      <c r="F31" s="283"/>
      <c r="G31" s="283"/>
      <c r="H31" s="283"/>
      <c r="I31" s="283"/>
      <c r="J31" s="283"/>
      <c r="K31" s="283"/>
      <c r="L31" s="283"/>
      <c r="M31" s="283"/>
      <c r="N31" s="283"/>
      <c r="O31" s="283"/>
      <c r="P31" s="283"/>
      <c r="Q31" s="283"/>
      <c r="R31" s="283"/>
      <c r="S31" s="283"/>
      <c r="T31" s="283"/>
      <c r="U31" s="283"/>
      <c r="V31" s="283"/>
      <c r="W31" s="283"/>
      <c r="X31" s="283"/>
      <c r="Y31" s="283"/>
      <c r="Z31" s="283"/>
      <c r="AA31" s="283"/>
      <c r="AB31" s="283"/>
      <c r="AC31" s="283"/>
      <c r="AD31" s="283"/>
      <c r="AE31" s="283"/>
      <c r="AF31" s="283"/>
      <c r="AG31" s="283"/>
      <c r="AH31" s="283"/>
      <c r="AI31" s="283"/>
      <c r="AJ31" s="283"/>
      <c r="AK31" s="296"/>
      <c r="AL31" s="297"/>
      <c r="AM31" s="297"/>
      <c r="AN31" s="298"/>
      <c r="AO31" s="1157"/>
      <c r="AP31" s="299" t="s">
        <v>480</v>
      </c>
      <c r="AQ31" s="300" t="s">
        <v>481</v>
      </c>
      <c r="AR31" s="301" t="s">
        <v>482</v>
      </c>
    </row>
    <row r="32" spans="1:46" ht="27" customHeight="1" x14ac:dyDescent="0.2">
      <c r="A32" s="287"/>
      <c r="B32" s="283"/>
      <c r="C32" s="283"/>
      <c r="D32" s="283"/>
      <c r="E32" s="283"/>
      <c r="F32" s="283"/>
      <c r="G32" s="283"/>
      <c r="H32" s="283"/>
      <c r="I32" s="283"/>
      <c r="J32" s="283"/>
      <c r="K32" s="283"/>
      <c r="L32" s="283"/>
      <c r="M32" s="283"/>
      <c r="N32" s="283"/>
      <c r="O32" s="283"/>
      <c r="P32" s="283"/>
      <c r="Q32" s="283"/>
      <c r="R32" s="283"/>
      <c r="S32" s="283"/>
      <c r="T32" s="283"/>
      <c r="U32" s="283"/>
      <c r="V32" s="283"/>
      <c r="W32" s="283"/>
      <c r="X32" s="283"/>
      <c r="Y32" s="283"/>
      <c r="Z32" s="283"/>
      <c r="AA32" s="283"/>
      <c r="AB32" s="283"/>
      <c r="AC32" s="283"/>
      <c r="AD32" s="283"/>
      <c r="AE32" s="283"/>
      <c r="AF32" s="283"/>
      <c r="AG32" s="283"/>
      <c r="AH32" s="283"/>
      <c r="AI32" s="283"/>
      <c r="AJ32" s="283"/>
      <c r="AK32" s="1139" t="s">
        <v>500</v>
      </c>
      <c r="AL32" s="1140"/>
      <c r="AM32" s="1140"/>
      <c r="AN32" s="1141"/>
      <c r="AO32" s="302">
        <v>98602809</v>
      </c>
      <c r="AP32" s="302">
        <v>49897</v>
      </c>
      <c r="AQ32" s="303">
        <v>26912</v>
      </c>
      <c r="AR32" s="304">
        <v>85.4</v>
      </c>
    </row>
    <row r="33" spans="1:46" ht="13.5" customHeight="1" x14ac:dyDescent="0.2">
      <c r="A33" s="287"/>
      <c r="B33" s="283"/>
      <c r="C33" s="283"/>
      <c r="D33" s="283"/>
      <c r="E33" s="283"/>
      <c r="F33" s="283"/>
      <c r="G33" s="283"/>
      <c r="H33" s="283"/>
      <c r="I33" s="283"/>
      <c r="J33" s="283"/>
      <c r="K33" s="283"/>
      <c r="L33" s="283"/>
      <c r="M33" s="283"/>
      <c r="N33" s="283"/>
      <c r="O33" s="283"/>
      <c r="P33" s="283"/>
      <c r="Q33" s="283"/>
      <c r="R33" s="283"/>
      <c r="S33" s="283"/>
      <c r="T33" s="283"/>
      <c r="U33" s="283"/>
      <c r="V33" s="283"/>
      <c r="W33" s="283"/>
      <c r="X33" s="283"/>
      <c r="Y33" s="283"/>
      <c r="Z33" s="283"/>
      <c r="AA33" s="283"/>
      <c r="AB33" s="283"/>
      <c r="AC33" s="283"/>
      <c r="AD33" s="283"/>
      <c r="AE33" s="283"/>
      <c r="AF33" s="283"/>
      <c r="AG33" s="283"/>
      <c r="AH33" s="283"/>
      <c r="AI33" s="283"/>
      <c r="AJ33" s="283"/>
      <c r="AK33" s="1139" t="s">
        <v>501</v>
      </c>
      <c r="AL33" s="1140"/>
      <c r="AM33" s="1140"/>
      <c r="AN33" s="1141"/>
      <c r="AO33" s="302" t="s">
        <v>487</v>
      </c>
      <c r="AP33" s="302" t="s">
        <v>487</v>
      </c>
      <c r="AQ33" s="303">
        <v>2365</v>
      </c>
      <c r="AR33" s="304" t="s">
        <v>487</v>
      </c>
    </row>
    <row r="34" spans="1:46" ht="27" customHeight="1" x14ac:dyDescent="0.2">
      <c r="A34" s="287"/>
      <c r="B34" s="283"/>
      <c r="C34" s="283"/>
      <c r="D34" s="283"/>
      <c r="E34" s="283"/>
      <c r="F34" s="283"/>
      <c r="G34" s="283"/>
      <c r="H34" s="283"/>
      <c r="I34" s="283"/>
      <c r="J34" s="283"/>
      <c r="K34" s="283"/>
      <c r="L34" s="283"/>
      <c r="M34" s="283"/>
      <c r="N34" s="283"/>
      <c r="O34" s="283"/>
      <c r="P34" s="283"/>
      <c r="Q34" s="283"/>
      <c r="R34" s="283"/>
      <c r="S34" s="283"/>
      <c r="T34" s="283"/>
      <c r="U34" s="283"/>
      <c r="V34" s="283"/>
      <c r="W34" s="283"/>
      <c r="X34" s="283"/>
      <c r="Y34" s="283"/>
      <c r="Z34" s="283"/>
      <c r="AA34" s="283"/>
      <c r="AB34" s="283"/>
      <c r="AC34" s="283"/>
      <c r="AD34" s="283"/>
      <c r="AE34" s="283"/>
      <c r="AF34" s="283"/>
      <c r="AG34" s="283"/>
      <c r="AH34" s="283"/>
      <c r="AI34" s="283"/>
      <c r="AJ34" s="283"/>
      <c r="AK34" s="1139" t="s">
        <v>502</v>
      </c>
      <c r="AL34" s="1140"/>
      <c r="AM34" s="1140"/>
      <c r="AN34" s="1141"/>
      <c r="AO34" s="302">
        <v>4427800</v>
      </c>
      <c r="AP34" s="302">
        <v>2241</v>
      </c>
      <c r="AQ34" s="303">
        <v>18453</v>
      </c>
      <c r="AR34" s="304">
        <v>-87.9</v>
      </c>
    </row>
    <row r="35" spans="1:46" ht="27" customHeight="1" x14ac:dyDescent="0.2">
      <c r="A35" s="287"/>
      <c r="B35" s="283"/>
      <c r="C35" s="283"/>
      <c r="D35" s="283"/>
      <c r="E35" s="283"/>
      <c r="F35" s="283"/>
      <c r="G35" s="283"/>
      <c r="H35" s="283"/>
      <c r="I35" s="283"/>
      <c r="J35" s="283"/>
      <c r="K35" s="283"/>
      <c r="L35" s="283"/>
      <c r="M35" s="283"/>
      <c r="N35" s="283"/>
      <c r="O35" s="283"/>
      <c r="P35" s="283"/>
      <c r="Q35" s="283"/>
      <c r="R35" s="283"/>
      <c r="S35" s="283"/>
      <c r="T35" s="283"/>
      <c r="U35" s="283"/>
      <c r="V35" s="283"/>
      <c r="W35" s="283"/>
      <c r="X35" s="283"/>
      <c r="Y35" s="283"/>
      <c r="Z35" s="283"/>
      <c r="AA35" s="283"/>
      <c r="AB35" s="283"/>
      <c r="AC35" s="283"/>
      <c r="AD35" s="283"/>
      <c r="AE35" s="283"/>
      <c r="AF35" s="283"/>
      <c r="AG35" s="283"/>
      <c r="AH35" s="283"/>
      <c r="AI35" s="283"/>
      <c r="AJ35" s="283"/>
      <c r="AK35" s="1139" t="s">
        <v>503</v>
      </c>
      <c r="AL35" s="1140"/>
      <c r="AM35" s="1140"/>
      <c r="AN35" s="1141"/>
      <c r="AO35" s="302">
        <v>517826</v>
      </c>
      <c r="AP35" s="302">
        <v>262</v>
      </c>
      <c r="AQ35" s="303">
        <v>957</v>
      </c>
      <c r="AR35" s="304">
        <v>-72.599999999999994</v>
      </c>
    </row>
    <row r="36" spans="1:46" ht="27" customHeight="1" x14ac:dyDescent="0.2">
      <c r="A36" s="287"/>
      <c r="B36" s="283"/>
      <c r="C36" s="283"/>
      <c r="D36" s="283"/>
      <c r="E36" s="283"/>
      <c r="F36" s="283"/>
      <c r="G36" s="283"/>
      <c r="H36" s="283"/>
      <c r="I36" s="283"/>
      <c r="J36" s="283"/>
      <c r="K36" s="283"/>
      <c r="L36" s="283"/>
      <c r="M36" s="283"/>
      <c r="N36" s="283"/>
      <c r="O36" s="283"/>
      <c r="P36" s="283"/>
      <c r="Q36" s="283"/>
      <c r="R36" s="283"/>
      <c r="S36" s="283"/>
      <c r="T36" s="283"/>
      <c r="U36" s="283"/>
      <c r="V36" s="283"/>
      <c r="W36" s="283"/>
      <c r="X36" s="283"/>
      <c r="Y36" s="283"/>
      <c r="Z36" s="283"/>
      <c r="AA36" s="283"/>
      <c r="AB36" s="283"/>
      <c r="AC36" s="283"/>
      <c r="AD36" s="283"/>
      <c r="AE36" s="283"/>
      <c r="AF36" s="283"/>
      <c r="AG36" s="283"/>
      <c r="AH36" s="283"/>
      <c r="AI36" s="283"/>
      <c r="AJ36" s="283"/>
      <c r="AK36" s="1139" t="s">
        <v>504</v>
      </c>
      <c r="AL36" s="1140"/>
      <c r="AM36" s="1140"/>
      <c r="AN36" s="1141"/>
      <c r="AO36" s="302" t="s">
        <v>487</v>
      </c>
      <c r="AP36" s="302" t="s">
        <v>487</v>
      </c>
      <c r="AQ36" s="303">
        <v>59</v>
      </c>
      <c r="AR36" s="304" t="s">
        <v>487</v>
      </c>
    </row>
    <row r="37" spans="1:46" ht="13.5" customHeight="1" x14ac:dyDescent="0.2">
      <c r="A37" s="287"/>
      <c r="B37" s="283"/>
      <c r="C37" s="283"/>
      <c r="D37" s="283"/>
      <c r="E37" s="283"/>
      <c r="F37" s="283"/>
      <c r="G37" s="283"/>
      <c r="H37" s="283"/>
      <c r="I37" s="283"/>
      <c r="J37" s="283"/>
      <c r="K37" s="283"/>
      <c r="L37" s="283"/>
      <c r="M37" s="283"/>
      <c r="N37" s="283"/>
      <c r="O37" s="283"/>
      <c r="P37" s="283"/>
      <c r="Q37" s="283"/>
      <c r="R37" s="283"/>
      <c r="S37" s="283"/>
      <c r="T37" s="283"/>
      <c r="U37" s="283"/>
      <c r="V37" s="283"/>
      <c r="W37" s="283"/>
      <c r="X37" s="283"/>
      <c r="Y37" s="283"/>
      <c r="Z37" s="283"/>
      <c r="AA37" s="283"/>
      <c r="AB37" s="283"/>
      <c r="AC37" s="283"/>
      <c r="AD37" s="283"/>
      <c r="AE37" s="283"/>
      <c r="AF37" s="283"/>
      <c r="AG37" s="283"/>
      <c r="AH37" s="283"/>
      <c r="AI37" s="283"/>
      <c r="AJ37" s="283"/>
      <c r="AK37" s="1139" t="s">
        <v>505</v>
      </c>
      <c r="AL37" s="1140"/>
      <c r="AM37" s="1140"/>
      <c r="AN37" s="1141"/>
      <c r="AO37" s="302">
        <v>803257</v>
      </c>
      <c r="AP37" s="302">
        <v>406</v>
      </c>
      <c r="AQ37" s="303">
        <v>548</v>
      </c>
      <c r="AR37" s="304">
        <v>-25.9</v>
      </c>
    </row>
    <row r="38" spans="1:46" ht="27" customHeight="1" x14ac:dyDescent="0.2">
      <c r="A38" s="287"/>
      <c r="B38" s="283"/>
      <c r="C38" s="283"/>
      <c r="D38" s="283"/>
      <c r="E38" s="283"/>
      <c r="F38" s="283"/>
      <c r="G38" s="283"/>
      <c r="H38" s="283"/>
      <c r="I38" s="283"/>
      <c r="J38" s="283"/>
      <c r="K38" s="283"/>
      <c r="L38" s="283"/>
      <c r="M38" s="283"/>
      <c r="N38" s="283"/>
      <c r="O38" s="283"/>
      <c r="P38" s="283"/>
      <c r="Q38" s="283"/>
      <c r="R38" s="283"/>
      <c r="S38" s="283"/>
      <c r="T38" s="283"/>
      <c r="U38" s="283"/>
      <c r="V38" s="283"/>
      <c r="W38" s="283"/>
      <c r="X38" s="283"/>
      <c r="Y38" s="283"/>
      <c r="Z38" s="283"/>
      <c r="AA38" s="283"/>
      <c r="AB38" s="283"/>
      <c r="AC38" s="283"/>
      <c r="AD38" s="283"/>
      <c r="AE38" s="283"/>
      <c r="AF38" s="283"/>
      <c r="AG38" s="283"/>
      <c r="AH38" s="283"/>
      <c r="AI38" s="283"/>
      <c r="AJ38" s="283"/>
      <c r="AK38" s="1136" t="s">
        <v>506</v>
      </c>
      <c r="AL38" s="1137"/>
      <c r="AM38" s="1137"/>
      <c r="AN38" s="1138"/>
      <c r="AO38" s="332">
        <v>2191</v>
      </c>
      <c r="AP38" s="332">
        <v>1</v>
      </c>
      <c r="AQ38" s="333">
        <v>0</v>
      </c>
      <c r="AR38" s="324">
        <v>0</v>
      </c>
      <c r="AS38" s="331"/>
    </row>
    <row r="39" spans="1:46" ht="13" x14ac:dyDescent="0.2">
      <c r="A39" s="287"/>
      <c r="B39" s="283"/>
      <c r="C39" s="283"/>
      <c r="D39" s="283"/>
      <c r="E39" s="283"/>
      <c r="F39" s="283"/>
      <c r="G39" s="283"/>
      <c r="H39" s="283"/>
      <c r="I39" s="283"/>
      <c r="J39" s="283"/>
      <c r="K39" s="283"/>
      <c r="L39" s="283"/>
      <c r="M39" s="283"/>
      <c r="N39" s="283"/>
      <c r="O39" s="283"/>
      <c r="P39" s="283"/>
      <c r="Q39" s="283"/>
      <c r="R39" s="283"/>
      <c r="S39" s="283"/>
      <c r="T39" s="283"/>
      <c r="U39" s="283"/>
      <c r="V39" s="283"/>
      <c r="W39" s="283"/>
      <c r="X39" s="283"/>
      <c r="Y39" s="283"/>
      <c r="Z39" s="283"/>
      <c r="AA39" s="283"/>
      <c r="AB39" s="283"/>
      <c r="AC39" s="283"/>
      <c r="AD39" s="283"/>
      <c r="AE39" s="283"/>
      <c r="AF39" s="283"/>
      <c r="AG39" s="283"/>
      <c r="AH39" s="283"/>
      <c r="AI39" s="283"/>
      <c r="AJ39" s="283"/>
      <c r="AK39" s="1136" t="s">
        <v>507</v>
      </c>
      <c r="AL39" s="1137"/>
      <c r="AM39" s="1137"/>
      <c r="AN39" s="1138"/>
      <c r="AO39" s="302">
        <v>-2943385</v>
      </c>
      <c r="AP39" s="302">
        <v>-1489</v>
      </c>
      <c r="AQ39" s="303">
        <v>-1814</v>
      </c>
      <c r="AR39" s="304">
        <v>-17.899999999999999</v>
      </c>
      <c r="AS39" s="331"/>
    </row>
    <row r="40" spans="1:46" ht="27" customHeight="1" x14ac:dyDescent="0.2">
      <c r="A40" s="287"/>
      <c r="B40" s="283"/>
      <c r="C40" s="283"/>
      <c r="D40" s="283"/>
      <c r="E40" s="283"/>
      <c r="F40" s="283"/>
      <c r="G40" s="283"/>
      <c r="H40" s="283"/>
      <c r="I40" s="283"/>
      <c r="J40" s="283"/>
      <c r="K40" s="283"/>
      <c r="L40" s="283"/>
      <c r="M40" s="283"/>
      <c r="N40" s="283"/>
      <c r="O40" s="283"/>
      <c r="P40" s="283"/>
      <c r="Q40" s="283"/>
      <c r="R40" s="283"/>
      <c r="S40" s="283"/>
      <c r="T40" s="283"/>
      <c r="U40" s="283"/>
      <c r="V40" s="283"/>
      <c r="W40" s="283"/>
      <c r="X40" s="283"/>
      <c r="Y40" s="283"/>
      <c r="Z40" s="283"/>
      <c r="AA40" s="283"/>
      <c r="AB40" s="283"/>
      <c r="AC40" s="283"/>
      <c r="AD40" s="283"/>
      <c r="AE40" s="283"/>
      <c r="AF40" s="283"/>
      <c r="AG40" s="283"/>
      <c r="AH40" s="283"/>
      <c r="AI40" s="283"/>
      <c r="AJ40" s="283"/>
      <c r="AK40" s="1139" t="s">
        <v>508</v>
      </c>
      <c r="AL40" s="1140"/>
      <c r="AM40" s="1140"/>
      <c r="AN40" s="1141"/>
      <c r="AO40" s="302">
        <v>-64821523</v>
      </c>
      <c r="AP40" s="302">
        <v>-32802</v>
      </c>
      <c r="AQ40" s="303">
        <v>-28598</v>
      </c>
      <c r="AR40" s="304">
        <v>14.7</v>
      </c>
      <c r="AS40" s="331"/>
    </row>
    <row r="41" spans="1:46" ht="13" x14ac:dyDescent="0.2">
      <c r="A41" s="287"/>
      <c r="B41" s="283"/>
      <c r="C41" s="283"/>
      <c r="D41" s="283"/>
      <c r="E41" s="283"/>
      <c r="F41" s="283"/>
      <c r="G41" s="283"/>
      <c r="H41" s="283"/>
      <c r="I41" s="283"/>
      <c r="J41" s="283"/>
      <c r="K41" s="283"/>
      <c r="L41" s="283"/>
      <c r="M41" s="283"/>
      <c r="N41" s="283"/>
      <c r="O41" s="283"/>
      <c r="P41" s="283"/>
      <c r="Q41" s="283"/>
      <c r="R41" s="283"/>
      <c r="S41" s="283"/>
      <c r="T41" s="283"/>
      <c r="U41" s="283"/>
      <c r="V41" s="283"/>
      <c r="W41" s="283"/>
      <c r="X41" s="283"/>
      <c r="Y41" s="283"/>
      <c r="Z41" s="283"/>
      <c r="AA41" s="283"/>
      <c r="AB41" s="283"/>
      <c r="AC41" s="283"/>
      <c r="AD41" s="283"/>
      <c r="AE41" s="283"/>
      <c r="AF41" s="283"/>
      <c r="AG41" s="283"/>
      <c r="AH41" s="283"/>
      <c r="AI41" s="283"/>
      <c r="AJ41" s="283"/>
      <c r="AK41" s="1142" t="s">
        <v>509</v>
      </c>
      <c r="AL41" s="1143"/>
      <c r="AM41" s="1143"/>
      <c r="AN41" s="1144"/>
      <c r="AO41" s="302">
        <v>36588975</v>
      </c>
      <c r="AP41" s="302">
        <v>18516</v>
      </c>
      <c r="AQ41" s="303">
        <v>18881</v>
      </c>
      <c r="AR41" s="304">
        <v>-1.9</v>
      </c>
      <c r="AS41" s="331"/>
    </row>
    <row r="42" spans="1:46" ht="13" x14ac:dyDescent="0.2">
      <c r="A42" s="287"/>
      <c r="B42" s="283"/>
      <c r="C42" s="283"/>
      <c r="D42" s="283"/>
      <c r="E42" s="283"/>
      <c r="F42" s="283"/>
      <c r="G42" s="283"/>
      <c r="H42" s="283"/>
      <c r="I42" s="283"/>
      <c r="J42" s="283"/>
      <c r="K42" s="283"/>
      <c r="L42" s="283"/>
      <c r="M42" s="283"/>
      <c r="N42" s="283"/>
      <c r="O42" s="283"/>
      <c r="P42" s="283"/>
      <c r="Q42" s="283"/>
      <c r="R42" s="283"/>
      <c r="S42" s="283"/>
      <c r="T42" s="283"/>
      <c r="U42" s="283"/>
      <c r="V42" s="283"/>
      <c r="W42" s="283"/>
      <c r="X42" s="283"/>
      <c r="Y42" s="283"/>
      <c r="Z42" s="283"/>
      <c r="AA42" s="283"/>
      <c r="AB42" s="283"/>
      <c r="AC42" s="283"/>
      <c r="AD42" s="283"/>
      <c r="AE42" s="283"/>
      <c r="AF42" s="283"/>
      <c r="AG42" s="283"/>
      <c r="AH42" s="283"/>
      <c r="AI42" s="283"/>
      <c r="AJ42" s="283"/>
      <c r="AK42" s="283"/>
      <c r="AL42" s="283"/>
      <c r="AM42" s="283"/>
      <c r="AN42" s="283"/>
      <c r="AO42" s="283"/>
      <c r="AP42" s="283"/>
      <c r="AQ42" s="308"/>
      <c r="AR42" s="308"/>
      <c r="AS42" s="331"/>
    </row>
    <row r="43" spans="1:46" ht="13" x14ac:dyDescent="0.2">
      <c r="A43" s="287"/>
      <c r="B43" s="283"/>
      <c r="C43" s="283"/>
      <c r="D43" s="283"/>
      <c r="E43" s="283"/>
      <c r="F43" s="283"/>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334"/>
      <c r="AQ43" s="308"/>
      <c r="AR43" s="283"/>
      <c r="AS43" s="331"/>
    </row>
    <row r="44" spans="1:46" ht="13" x14ac:dyDescent="0.2">
      <c r="A44" s="287"/>
      <c r="B44" s="283"/>
      <c r="C44" s="283"/>
      <c r="D44" s="283"/>
      <c r="E44" s="283"/>
      <c r="F44" s="283"/>
      <c r="G44" s="283"/>
      <c r="H44" s="283"/>
      <c r="I44" s="283"/>
      <c r="J44" s="283"/>
      <c r="K44" s="283"/>
      <c r="L44" s="283"/>
      <c r="M44" s="283"/>
      <c r="N44" s="283"/>
      <c r="O44" s="283"/>
      <c r="P44" s="283"/>
      <c r="Q44" s="283"/>
      <c r="R44" s="283"/>
      <c r="S44" s="283"/>
      <c r="T44" s="283"/>
      <c r="U44" s="283"/>
      <c r="V44" s="283"/>
      <c r="W44" s="283"/>
      <c r="X44" s="283"/>
      <c r="Y44" s="283"/>
      <c r="Z44" s="283"/>
      <c r="AA44" s="283"/>
      <c r="AB44" s="283"/>
      <c r="AC44" s="283"/>
      <c r="AD44" s="283"/>
      <c r="AE44" s="283"/>
      <c r="AF44" s="283"/>
      <c r="AG44" s="283"/>
      <c r="AH44" s="283"/>
      <c r="AI44" s="283"/>
      <c r="AJ44" s="283"/>
      <c r="AK44" s="283"/>
      <c r="AL44" s="283"/>
      <c r="AM44" s="283"/>
      <c r="AN44" s="283"/>
      <c r="AO44" s="283"/>
      <c r="AP44" s="283"/>
      <c r="AQ44" s="308"/>
      <c r="AR44" s="283"/>
    </row>
    <row r="45" spans="1:46" ht="13" x14ac:dyDescent="0.2">
      <c r="A45" s="285"/>
      <c r="B45" s="285"/>
      <c r="C45" s="285"/>
      <c r="D45" s="285"/>
      <c r="E45" s="285"/>
      <c r="F45" s="285"/>
      <c r="G45" s="285"/>
      <c r="H45" s="285"/>
      <c r="I45" s="285"/>
      <c r="J45" s="285"/>
      <c r="K45" s="285"/>
      <c r="L45" s="285"/>
      <c r="M45" s="285"/>
      <c r="N45" s="285"/>
      <c r="O45" s="285"/>
      <c r="P45" s="285"/>
      <c r="Q45" s="285"/>
      <c r="R45" s="285"/>
      <c r="S45" s="285"/>
      <c r="T45" s="285"/>
      <c r="U45" s="285"/>
      <c r="V45" s="285"/>
      <c r="W45" s="285"/>
      <c r="X45" s="285"/>
      <c r="Y45" s="285"/>
      <c r="Z45" s="285"/>
      <c r="AA45" s="285"/>
      <c r="AB45" s="285"/>
      <c r="AC45" s="285"/>
      <c r="AD45" s="285"/>
      <c r="AE45" s="285"/>
      <c r="AF45" s="285"/>
      <c r="AG45" s="285"/>
      <c r="AH45" s="285"/>
      <c r="AI45" s="285"/>
      <c r="AJ45" s="285"/>
      <c r="AK45" s="285"/>
      <c r="AL45" s="285"/>
      <c r="AM45" s="285"/>
      <c r="AN45" s="285"/>
      <c r="AO45" s="285"/>
      <c r="AP45" s="285"/>
      <c r="AQ45" s="335"/>
      <c r="AR45" s="285"/>
      <c r="AS45" s="285"/>
      <c r="AT45" s="283"/>
    </row>
    <row r="46" spans="1:46" ht="13" x14ac:dyDescent="0.2">
      <c r="A46" s="336"/>
      <c r="B46" s="336"/>
      <c r="C46" s="336"/>
      <c r="D46" s="336"/>
      <c r="E46" s="336"/>
      <c r="F46" s="336"/>
      <c r="G46" s="336"/>
      <c r="H46" s="336"/>
      <c r="I46" s="336"/>
      <c r="J46" s="336"/>
      <c r="K46" s="336"/>
      <c r="L46" s="336"/>
      <c r="M46" s="336"/>
      <c r="N46" s="336"/>
      <c r="O46" s="336"/>
      <c r="P46" s="336"/>
      <c r="Q46" s="336"/>
      <c r="R46" s="336"/>
      <c r="S46" s="336"/>
      <c r="T46" s="336"/>
      <c r="U46" s="336"/>
      <c r="V46" s="336"/>
      <c r="W46" s="336"/>
      <c r="X46" s="336"/>
      <c r="Y46" s="336"/>
      <c r="Z46" s="336"/>
      <c r="AA46" s="336"/>
      <c r="AB46" s="336"/>
      <c r="AC46" s="336"/>
      <c r="AD46" s="336"/>
      <c r="AE46" s="336"/>
      <c r="AF46" s="336"/>
      <c r="AG46" s="336"/>
      <c r="AH46" s="336"/>
      <c r="AI46" s="336"/>
      <c r="AJ46" s="336"/>
      <c r="AK46" s="336"/>
      <c r="AL46" s="336"/>
      <c r="AM46" s="336"/>
      <c r="AN46" s="336"/>
      <c r="AO46" s="336"/>
      <c r="AP46" s="336"/>
      <c r="AQ46" s="336"/>
      <c r="AR46" s="336"/>
      <c r="AS46" s="336"/>
      <c r="AT46" s="283"/>
    </row>
    <row r="47" spans="1:46" ht="17.25" customHeight="1" x14ac:dyDescent="0.2">
      <c r="A47" s="337" t="s">
        <v>510</v>
      </c>
      <c r="B47" s="283"/>
      <c r="C47" s="283"/>
      <c r="D47" s="283"/>
      <c r="E47" s="283"/>
      <c r="F47" s="283"/>
      <c r="G47" s="283"/>
      <c r="H47" s="283"/>
      <c r="I47" s="283"/>
      <c r="J47" s="283"/>
      <c r="K47" s="283"/>
      <c r="L47" s="283"/>
      <c r="M47" s="283"/>
      <c r="N47" s="283"/>
      <c r="O47" s="283"/>
      <c r="P47" s="283"/>
      <c r="Q47" s="283"/>
      <c r="R47" s="283"/>
      <c r="S47" s="283"/>
      <c r="T47" s="283"/>
      <c r="U47" s="283"/>
      <c r="V47" s="283"/>
      <c r="W47" s="283"/>
      <c r="X47" s="283"/>
      <c r="Y47" s="283"/>
      <c r="Z47" s="283"/>
      <c r="AA47" s="283"/>
      <c r="AB47" s="283"/>
      <c r="AC47" s="283"/>
      <c r="AD47" s="283"/>
      <c r="AE47" s="283"/>
      <c r="AF47" s="283"/>
      <c r="AG47" s="283"/>
      <c r="AH47" s="283"/>
      <c r="AI47" s="283"/>
      <c r="AJ47" s="283"/>
      <c r="AK47" s="283"/>
      <c r="AL47" s="283"/>
      <c r="AM47" s="283"/>
      <c r="AN47" s="283"/>
      <c r="AO47" s="283"/>
      <c r="AP47" s="283"/>
      <c r="AQ47" s="283"/>
      <c r="AR47" s="283"/>
    </row>
    <row r="48" spans="1:46" ht="13" x14ac:dyDescent="0.2">
      <c r="A48" s="287"/>
      <c r="B48" s="283"/>
      <c r="C48" s="283"/>
      <c r="D48" s="283"/>
      <c r="E48" s="283"/>
      <c r="F48" s="283"/>
      <c r="G48" s="283"/>
      <c r="H48" s="283"/>
      <c r="I48" s="283"/>
      <c r="J48" s="283"/>
      <c r="K48" s="283"/>
      <c r="L48" s="283"/>
      <c r="M48" s="283"/>
      <c r="N48" s="283"/>
      <c r="O48" s="283"/>
      <c r="P48" s="283"/>
      <c r="Q48" s="283"/>
      <c r="R48" s="283"/>
      <c r="S48" s="283"/>
      <c r="T48" s="283"/>
      <c r="U48" s="283"/>
      <c r="V48" s="283"/>
      <c r="W48" s="283"/>
      <c r="X48" s="283"/>
      <c r="Y48" s="283"/>
      <c r="Z48" s="283"/>
      <c r="AA48" s="283"/>
      <c r="AB48" s="283"/>
      <c r="AC48" s="283"/>
      <c r="AD48" s="283"/>
      <c r="AE48" s="283"/>
      <c r="AF48" s="283"/>
      <c r="AG48" s="283"/>
      <c r="AH48" s="283"/>
      <c r="AI48" s="283"/>
      <c r="AJ48" s="283"/>
      <c r="AK48" s="338" t="s">
        <v>511</v>
      </c>
      <c r="AL48" s="338"/>
      <c r="AM48" s="338"/>
      <c r="AN48" s="338"/>
      <c r="AO48" s="338"/>
      <c r="AP48" s="338"/>
      <c r="AQ48" s="339"/>
      <c r="AR48" s="338"/>
    </row>
    <row r="49" spans="1:44" ht="13.5" customHeight="1" x14ac:dyDescent="0.2">
      <c r="A49" s="287"/>
      <c r="B49" s="283"/>
      <c r="C49" s="283"/>
      <c r="D49" s="283"/>
      <c r="E49" s="283"/>
      <c r="F49" s="283"/>
      <c r="G49" s="283"/>
      <c r="H49" s="283"/>
      <c r="I49" s="283"/>
      <c r="J49" s="283"/>
      <c r="K49" s="283"/>
      <c r="L49" s="283"/>
      <c r="M49" s="283"/>
      <c r="N49" s="283"/>
      <c r="O49" s="283"/>
      <c r="P49" s="283"/>
      <c r="Q49" s="283"/>
      <c r="R49" s="283"/>
      <c r="S49" s="283"/>
      <c r="T49" s="283"/>
      <c r="U49" s="283"/>
      <c r="V49" s="283"/>
      <c r="W49" s="283"/>
      <c r="X49" s="283"/>
      <c r="Y49" s="283"/>
      <c r="Z49" s="283"/>
      <c r="AA49" s="283"/>
      <c r="AB49" s="283"/>
      <c r="AC49" s="283"/>
      <c r="AD49" s="283"/>
      <c r="AE49" s="283"/>
      <c r="AF49" s="283"/>
      <c r="AG49" s="283"/>
      <c r="AH49" s="283"/>
      <c r="AI49" s="283"/>
      <c r="AJ49" s="283"/>
      <c r="AK49" s="340"/>
      <c r="AL49" s="341"/>
      <c r="AM49" s="1145" t="s">
        <v>478</v>
      </c>
      <c r="AN49" s="1147" t="s">
        <v>512</v>
      </c>
      <c r="AO49" s="1148"/>
      <c r="AP49" s="1148"/>
      <c r="AQ49" s="1148"/>
      <c r="AR49" s="1149"/>
    </row>
    <row r="50" spans="1:44" ht="13" x14ac:dyDescent="0.2">
      <c r="A50" s="287"/>
      <c r="B50" s="283"/>
      <c r="C50" s="283"/>
      <c r="D50" s="283"/>
      <c r="E50" s="283"/>
      <c r="F50" s="283"/>
      <c r="G50" s="283"/>
      <c r="H50" s="283"/>
      <c r="I50" s="283"/>
      <c r="J50" s="283"/>
      <c r="K50" s="283"/>
      <c r="L50" s="283"/>
      <c r="M50" s="283"/>
      <c r="N50" s="283"/>
      <c r="O50" s="283"/>
      <c r="P50" s="283"/>
      <c r="Q50" s="283"/>
      <c r="R50" s="283"/>
      <c r="S50" s="283"/>
      <c r="T50" s="283"/>
      <c r="U50" s="283"/>
      <c r="V50" s="283"/>
      <c r="W50" s="283"/>
      <c r="X50" s="283"/>
      <c r="Y50" s="283"/>
      <c r="Z50" s="283"/>
      <c r="AA50" s="283"/>
      <c r="AB50" s="283"/>
      <c r="AC50" s="283"/>
      <c r="AD50" s="283"/>
      <c r="AE50" s="283"/>
      <c r="AF50" s="283"/>
      <c r="AG50" s="283"/>
      <c r="AH50" s="283"/>
      <c r="AI50" s="283"/>
      <c r="AJ50" s="283"/>
      <c r="AK50" s="342"/>
      <c r="AL50" s="343"/>
      <c r="AM50" s="1146"/>
      <c r="AN50" s="344" t="s">
        <v>513</v>
      </c>
      <c r="AO50" s="345" t="s">
        <v>514</v>
      </c>
      <c r="AP50" s="346" t="s">
        <v>515</v>
      </c>
      <c r="AQ50" s="347" t="s">
        <v>516</v>
      </c>
      <c r="AR50" s="348" t="s">
        <v>517</v>
      </c>
    </row>
    <row r="51" spans="1:44" ht="13" x14ac:dyDescent="0.2">
      <c r="A51" s="287"/>
      <c r="B51" s="283"/>
      <c r="C51" s="283"/>
      <c r="D51" s="283"/>
      <c r="E51" s="283"/>
      <c r="F51" s="283"/>
      <c r="G51" s="283"/>
      <c r="H51" s="283"/>
      <c r="I51" s="283"/>
      <c r="J51" s="283"/>
      <c r="K51" s="283"/>
      <c r="L51" s="283"/>
      <c r="M51" s="283"/>
      <c r="N51" s="283"/>
      <c r="O51" s="283"/>
      <c r="P51" s="283"/>
      <c r="Q51" s="283"/>
      <c r="R51" s="283"/>
      <c r="S51" s="283"/>
      <c r="T51" s="283"/>
      <c r="U51" s="283"/>
      <c r="V51" s="283"/>
      <c r="W51" s="283"/>
      <c r="X51" s="283"/>
      <c r="Y51" s="283"/>
      <c r="Z51" s="283"/>
      <c r="AA51" s="283"/>
      <c r="AB51" s="283"/>
      <c r="AC51" s="283"/>
      <c r="AD51" s="283"/>
      <c r="AE51" s="283"/>
      <c r="AF51" s="283"/>
      <c r="AG51" s="283"/>
      <c r="AH51" s="283"/>
      <c r="AI51" s="283"/>
      <c r="AJ51" s="283"/>
      <c r="AK51" s="340" t="s">
        <v>518</v>
      </c>
      <c r="AL51" s="341"/>
      <c r="AM51" s="349">
        <v>100368972</v>
      </c>
      <c r="AN51" s="350">
        <v>50074</v>
      </c>
      <c r="AO51" s="351">
        <v>1.3</v>
      </c>
      <c r="AP51" s="352">
        <v>35216</v>
      </c>
      <c r="AQ51" s="353">
        <v>2.4</v>
      </c>
      <c r="AR51" s="354">
        <v>-1.1000000000000001</v>
      </c>
    </row>
    <row r="52" spans="1:44" ht="13" x14ac:dyDescent="0.2">
      <c r="A52" s="287"/>
      <c r="B52" s="283"/>
      <c r="C52" s="283"/>
      <c r="D52" s="283"/>
      <c r="E52" s="283"/>
      <c r="F52" s="283"/>
      <c r="G52" s="283"/>
      <c r="H52" s="283"/>
      <c r="I52" s="283"/>
      <c r="J52" s="283"/>
      <c r="K52" s="283"/>
      <c r="L52" s="283"/>
      <c r="M52" s="283"/>
      <c r="N52" s="283"/>
      <c r="O52" s="283"/>
      <c r="P52" s="283"/>
      <c r="Q52" s="283"/>
      <c r="R52" s="283"/>
      <c r="S52" s="283"/>
      <c r="T52" s="283"/>
      <c r="U52" s="283"/>
      <c r="V52" s="283"/>
      <c r="W52" s="283"/>
      <c r="X52" s="283"/>
      <c r="Y52" s="283"/>
      <c r="Z52" s="283"/>
      <c r="AA52" s="283"/>
      <c r="AB52" s="283"/>
      <c r="AC52" s="283"/>
      <c r="AD52" s="283"/>
      <c r="AE52" s="283"/>
      <c r="AF52" s="283"/>
      <c r="AG52" s="283"/>
      <c r="AH52" s="283"/>
      <c r="AI52" s="283"/>
      <c r="AJ52" s="283"/>
      <c r="AK52" s="355"/>
      <c r="AL52" s="356" t="s">
        <v>519</v>
      </c>
      <c r="AM52" s="357">
        <v>28152211</v>
      </c>
      <c r="AN52" s="358">
        <v>14045</v>
      </c>
      <c r="AO52" s="359">
        <v>10.8</v>
      </c>
      <c r="AP52" s="360">
        <v>12644</v>
      </c>
      <c r="AQ52" s="361">
        <v>15.8</v>
      </c>
      <c r="AR52" s="362">
        <v>-5</v>
      </c>
    </row>
    <row r="53" spans="1:44" ht="13" x14ac:dyDescent="0.2">
      <c r="A53" s="287"/>
      <c r="B53" s="283"/>
      <c r="C53" s="283"/>
      <c r="D53" s="283"/>
      <c r="E53" s="283"/>
      <c r="F53" s="283"/>
      <c r="G53" s="283"/>
      <c r="H53" s="283"/>
      <c r="I53" s="283"/>
      <c r="J53" s="283"/>
      <c r="K53" s="283"/>
      <c r="L53" s="283"/>
      <c r="M53" s="283"/>
      <c r="N53" s="283"/>
      <c r="O53" s="283"/>
      <c r="P53" s="283"/>
      <c r="Q53" s="283"/>
      <c r="R53" s="283"/>
      <c r="S53" s="283"/>
      <c r="T53" s="283"/>
      <c r="U53" s="283"/>
      <c r="V53" s="283"/>
      <c r="W53" s="283"/>
      <c r="X53" s="283"/>
      <c r="Y53" s="283"/>
      <c r="Z53" s="283"/>
      <c r="AA53" s="283"/>
      <c r="AB53" s="283"/>
      <c r="AC53" s="283"/>
      <c r="AD53" s="283"/>
      <c r="AE53" s="283"/>
      <c r="AF53" s="283"/>
      <c r="AG53" s="283"/>
      <c r="AH53" s="283"/>
      <c r="AI53" s="283"/>
      <c r="AJ53" s="283"/>
      <c r="AK53" s="340" t="s">
        <v>520</v>
      </c>
      <c r="AL53" s="341"/>
      <c r="AM53" s="349">
        <v>95731251</v>
      </c>
      <c r="AN53" s="350">
        <v>47893</v>
      </c>
      <c r="AO53" s="351">
        <v>-4.4000000000000004</v>
      </c>
      <c r="AP53" s="352">
        <v>36736</v>
      </c>
      <c r="AQ53" s="353">
        <v>4.3</v>
      </c>
      <c r="AR53" s="354">
        <v>-8.6999999999999993</v>
      </c>
    </row>
    <row r="54" spans="1:44" ht="13" x14ac:dyDescent="0.2">
      <c r="A54" s="287"/>
      <c r="B54" s="283"/>
      <c r="C54" s="283"/>
      <c r="D54" s="283"/>
      <c r="E54" s="283"/>
      <c r="F54" s="283"/>
      <c r="G54" s="283"/>
      <c r="H54" s="283"/>
      <c r="I54" s="283"/>
      <c r="J54" s="283"/>
      <c r="K54" s="283"/>
      <c r="L54" s="283"/>
      <c r="M54" s="283"/>
      <c r="N54" s="283"/>
      <c r="O54" s="283"/>
      <c r="P54" s="283"/>
      <c r="Q54" s="283"/>
      <c r="R54" s="283"/>
      <c r="S54" s="283"/>
      <c r="T54" s="283"/>
      <c r="U54" s="283"/>
      <c r="V54" s="283"/>
      <c r="W54" s="283"/>
      <c r="X54" s="283"/>
      <c r="Y54" s="283"/>
      <c r="Z54" s="283"/>
      <c r="AA54" s="283"/>
      <c r="AB54" s="283"/>
      <c r="AC54" s="283"/>
      <c r="AD54" s="283"/>
      <c r="AE54" s="283"/>
      <c r="AF54" s="283"/>
      <c r="AG54" s="283"/>
      <c r="AH54" s="283"/>
      <c r="AI54" s="283"/>
      <c r="AJ54" s="283"/>
      <c r="AK54" s="355"/>
      <c r="AL54" s="356" t="s">
        <v>519</v>
      </c>
      <c r="AM54" s="357">
        <v>31961275</v>
      </c>
      <c r="AN54" s="358">
        <v>15990</v>
      </c>
      <c r="AO54" s="359">
        <v>13.8</v>
      </c>
      <c r="AP54" s="360">
        <v>13410</v>
      </c>
      <c r="AQ54" s="361">
        <v>6.1</v>
      </c>
      <c r="AR54" s="362">
        <v>7.7</v>
      </c>
    </row>
    <row r="55" spans="1:44" ht="13" x14ac:dyDescent="0.2">
      <c r="A55" s="287"/>
      <c r="B55" s="283"/>
      <c r="C55" s="283"/>
      <c r="D55" s="283"/>
      <c r="E55" s="283"/>
      <c r="F55" s="283"/>
      <c r="G55" s="283"/>
      <c r="H55" s="283"/>
      <c r="I55" s="283"/>
      <c r="J55" s="283"/>
      <c r="K55" s="283"/>
      <c r="L55" s="283"/>
      <c r="M55" s="283"/>
      <c r="N55" s="283"/>
      <c r="O55" s="283"/>
      <c r="P55" s="283"/>
      <c r="Q55" s="283"/>
      <c r="R55" s="283"/>
      <c r="S55" s="283"/>
      <c r="T55" s="283"/>
      <c r="U55" s="283"/>
      <c r="V55" s="283"/>
      <c r="W55" s="283"/>
      <c r="X55" s="283"/>
      <c r="Y55" s="283"/>
      <c r="Z55" s="283"/>
      <c r="AA55" s="283"/>
      <c r="AB55" s="283"/>
      <c r="AC55" s="283"/>
      <c r="AD55" s="283"/>
      <c r="AE55" s="283"/>
      <c r="AF55" s="283"/>
      <c r="AG55" s="283"/>
      <c r="AH55" s="283"/>
      <c r="AI55" s="283"/>
      <c r="AJ55" s="283"/>
      <c r="AK55" s="340" t="s">
        <v>521</v>
      </c>
      <c r="AL55" s="341"/>
      <c r="AM55" s="349">
        <v>98085236</v>
      </c>
      <c r="AN55" s="350">
        <v>49250</v>
      </c>
      <c r="AO55" s="351">
        <v>2.8</v>
      </c>
      <c r="AP55" s="352">
        <v>38259</v>
      </c>
      <c r="AQ55" s="353">
        <v>4.0999999999999996</v>
      </c>
      <c r="AR55" s="354">
        <v>-1.3</v>
      </c>
    </row>
    <row r="56" spans="1:44" ht="13" x14ac:dyDescent="0.2">
      <c r="A56" s="287"/>
      <c r="B56" s="283"/>
      <c r="C56" s="283"/>
      <c r="D56" s="283"/>
      <c r="E56" s="283"/>
      <c r="F56" s="283"/>
      <c r="G56" s="283"/>
      <c r="H56" s="283"/>
      <c r="I56" s="283"/>
      <c r="J56" s="283"/>
      <c r="K56" s="283"/>
      <c r="L56" s="283"/>
      <c r="M56" s="283"/>
      <c r="N56" s="283"/>
      <c r="O56" s="283"/>
      <c r="P56" s="283"/>
      <c r="Q56" s="283"/>
      <c r="R56" s="283"/>
      <c r="S56" s="283"/>
      <c r="T56" s="283"/>
      <c r="U56" s="283"/>
      <c r="V56" s="283"/>
      <c r="W56" s="283"/>
      <c r="X56" s="283"/>
      <c r="Y56" s="283"/>
      <c r="Z56" s="283"/>
      <c r="AA56" s="283"/>
      <c r="AB56" s="283"/>
      <c r="AC56" s="283"/>
      <c r="AD56" s="283"/>
      <c r="AE56" s="283"/>
      <c r="AF56" s="283"/>
      <c r="AG56" s="283"/>
      <c r="AH56" s="283"/>
      <c r="AI56" s="283"/>
      <c r="AJ56" s="283"/>
      <c r="AK56" s="355"/>
      <c r="AL56" s="356" t="s">
        <v>519</v>
      </c>
      <c r="AM56" s="357">
        <v>34443972</v>
      </c>
      <c r="AN56" s="358">
        <v>17295</v>
      </c>
      <c r="AO56" s="359">
        <v>8.1999999999999993</v>
      </c>
      <c r="AP56" s="360">
        <v>13379</v>
      </c>
      <c r="AQ56" s="361">
        <v>-0.2</v>
      </c>
      <c r="AR56" s="362">
        <v>8.4</v>
      </c>
    </row>
    <row r="57" spans="1:44" ht="13" x14ac:dyDescent="0.2">
      <c r="A57" s="287"/>
      <c r="B57" s="283"/>
      <c r="C57" s="283"/>
      <c r="D57" s="283"/>
      <c r="E57" s="283"/>
      <c r="F57" s="283"/>
      <c r="G57" s="283"/>
      <c r="H57" s="283"/>
      <c r="I57" s="283"/>
      <c r="J57" s="283"/>
      <c r="K57" s="283"/>
      <c r="L57" s="283"/>
      <c r="M57" s="283"/>
      <c r="N57" s="283"/>
      <c r="O57" s="283"/>
      <c r="P57" s="283"/>
      <c r="Q57" s="283"/>
      <c r="R57" s="283"/>
      <c r="S57" s="283"/>
      <c r="T57" s="283"/>
      <c r="U57" s="283"/>
      <c r="V57" s="283"/>
      <c r="W57" s="283"/>
      <c r="X57" s="283"/>
      <c r="Y57" s="283"/>
      <c r="Z57" s="283"/>
      <c r="AA57" s="283"/>
      <c r="AB57" s="283"/>
      <c r="AC57" s="283"/>
      <c r="AD57" s="283"/>
      <c r="AE57" s="283"/>
      <c r="AF57" s="283"/>
      <c r="AG57" s="283"/>
      <c r="AH57" s="283"/>
      <c r="AI57" s="283"/>
      <c r="AJ57" s="283"/>
      <c r="AK57" s="340" t="s">
        <v>522</v>
      </c>
      <c r="AL57" s="341"/>
      <c r="AM57" s="349">
        <v>105892687</v>
      </c>
      <c r="AN57" s="350">
        <v>53327</v>
      </c>
      <c r="AO57" s="351">
        <v>8.3000000000000007</v>
      </c>
      <c r="AP57" s="352">
        <v>39075</v>
      </c>
      <c r="AQ57" s="353">
        <v>2.1</v>
      </c>
      <c r="AR57" s="354">
        <v>6.2</v>
      </c>
    </row>
    <row r="58" spans="1:44" ht="13" x14ac:dyDescent="0.2">
      <c r="A58" s="287"/>
      <c r="B58" s="283"/>
      <c r="C58" s="283"/>
      <c r="D58" s="283"/>
      <c r="E58" s="283"/>
      <c r="F58" s="283"/>
      <c r="G58" s="283"/>
      <c r="H58" s="283"/>
      <c r="I58" s="283"/>
      <c r="J58" s="283"/>
      <c r="K58" s="283"/>
      <c r="L58" s="283"/>
      <c r="M58" s="283"/>
      <c r="N58" s="283"/>
      <c r="O58" s="283"/>
      <c r="P58" s="283"/>
      <c r="Q58" s="283"/>
      <c r="R58" s="283"/>
      <c r="S58" s="283"/>
      <c r="T58" s="283"/>
      <c r="U58" s="283"/>
      <c r="V58" s="283"/>
      <c r="W58" s="283"/>
      <c r="X58" s="283"/>
      <c r="Y58" s="283"/>
      <c r="Z58" s="283"/>
      <c r="AA58" s="283"/>
      <c r="AB58" s="283"/>
      <c r="AC58" s="283"/>
      <c r="AD58" s="283"/>
      <c r="AE58" s="283"/>
      <c r="AF58" s="283"/>
      <c r="AG58" s="283"/>
      <c r="AH58" s="283"/>
      <c r="AI58" s="283"/>
      <c r="AJ58" s="283"/>
      <c r="AK58" s="355"/>
      <c r="AL58" s="356" t="s">
        <v>519</v>
      </c>
      <c r="AM58" s="357">
        <v>42884879</v>
      </c>
      <c r="AN58" s="358">
        <v>21596</v>
      </c>
      <c r="AO58" s="359">
        <v>24.9</v>
      </c>
      <c r="AP58" s="360">
        <v>13441</v>
      </c>
      <c r="AQ58" s="361">
        <v>0.5</v>
      </c>
      <c r="AR58" s="362">
        <v>24.4</v>
      </c>
    </row>
    <row r="59" spans="1:44" ht="13" x14ac:dyDescent="0.2">
      <c r="A59" s="287"/>
      <c r="B59" s="283"/>
      <c r="C59" s="283"/>
      <c r="D59" s="283"/>
      <c r="E59" s="283"/>
      <c r="F59" s="283"/>
      <c r="G59" s="283"/>
      <c r="H59" s="283"/>
      <c r="I59" s="283"/>
      <c r="J59" s="283"/>
      <c r="K59" s="283"/>
      <c r="L59" s="283"/>
      <c r="M59" s="283"/>
      <c r="N59" s="283"/>
      <c r="O59" s="283"/>
      <c r="P59" s="283"/>
      <c r="Q59" s="283"/>
      <c r="R59" s="283"/>
      <c r="S59" s="283"/>
      <c r="T59" s="283"/>
      <c r="U59" s="283"/>
      <c r="V59" s="283"/>
      <c r="W59" s="283"/>
      <c r="X59" s="283"/>
      <c r="Y59" s="283"/>
      <c r="Z59" s="283"/>
      <c r="AA59" s="283"/>
      <c r="AB59" s="283"/>
      <c r="AC59" s="283"/>
      <c r="AD59" s="283"/>
      <c r="AE59" s="283"/>
      <c r="AF59" s="283"/>
      <c r="AG59" s="283"/>
      <c r="AH59" s="283"/>
      <c r="AI59" s="283"/>
      <c r="AJ59" s="283"/>
      <c r="AK59" s="340" t="s">
        <v>523</v>
      </c>
      <c r="AL59" s="341"/>
      <c r="AM59" s="349">
        <v>120181835</v>
      </c>
      <c r="AN59" s="350">
        <v>60817</v>
      </c>
      <c r="AO59" s="351">
        <v>14</v>
      </c>
      <c r="AP59" s="352">
        <v>39072</v>
      </c>
      <c r="AQ59" s="353">
        <v>0</v>
      </c>
      <c r="AR59" s="354">
        <v>14</v>
      </c>
    </row>
    <row r="60" spans="1:44" ht="13" x14ac:dyDescent="0.2">
      <c r="A60" s="287"/>
      <c r="B60" s="283"/>
      <c r="C60" s="283"/>
      <c r="D60" s="283"/>
      <c r="E60" s="283"/>
      <c r="F60" s="283"/>
      <c r="G60" s="283"/>
      <c r="H60" s="283"/>
      <c r="I60" s="283"/>
      <c r="J60" s="283"/>
      <c r="K60" s="283"/>
      <c r="L60" s="283"/>
      <c r="M60" s="283"/>
      <c r="N60" s="283"/>
      <c r="O60" s="283"/>
      <c r="P60" s="283"/>
      <c r="Q60" s="283"/>
      <c r="R60" s="283"/>
      <c r="S60" s="283"/>
      <c r="T60" s="283"/>
      <c r="U60" s="283"/>
      <c r="V60" s="283"/>
      <c r="W60" s="283"/>
      <c r="X60" s="283"/>
      <c r="Y60" s="283"/>
      <c r="Z60" s="283"/>
      <c r="AA60" s="283"/>
      <c r="AB60" s="283"/>
      <c r="AC60" s="283"/>
      <c r="AD60" s="283"/>
      <c r="AE60" s="283"/>
      <c r="AF60" s="283"/>
      <c r="AG60" s="283"/>
      <c r="AH60" s="283"/>
      <c r="AI60" s="283"/>
      <c r="AJ60" s="283"/>
      <c r="AK60" s="355"/>
      <c r="AL60" s="356" t="s">
        <v>519</v>
      </c>
      <c r="AM60" s="357">
        <v>47685296</v>
      </c>
      <c r="AN60" s="358">
        <v>24131</v>
      </c>
      <c r="AO60" s="359">
        <v>11.7</v>
      </c>
      <c r="AP60" s="360">
        <v>14106</v>
      </c>
      <c r="AQ60" s="361">
        <v>4.9000000000000004</v>
      </c>
      <c r="AR60" s="362">
        <v>6.8</v>
      </c>
    </row>
    <row r="61" spans="1:44" ht="13" x14ac:dyDescent="0.2">
      <c r="A61" s="287"/>
      <c r="B61" s="283"/>
      <c r="C61" s="283"/>
      <c r="D61" s="283"/>
      <c r="E61" s="283"/>
      <c r="F61" s="283"/>
      <c r="G61" s="283"/>
      <c r="H61" s="283"/>
      <c r="I61" s="283"/>
      <c r="J61" s="283"/>
      <c r="K61" s="283"/>
      <c r="L61" s="283"/>
      <c r="M61" s="283"/>
      <c r="N61" s="283"/>
      <c r="O61" s="283"/>
      <c r="P61" s="283"/>
      <c r="Q61" s="283"/>
      <c r="R61" s="283"/>
      <c r="S61" s="283"/>
      <c r="T61" s="283"/>
      <c r="U61" s="283"/>
      <c r="V61" s="283"/>
      <c r="W61" s="283"/>
      <c r="X61" s="283"/>
      <c r="Y61" s="283"/>
      <c r="Z61" s="283"/>
      <c r="AA61" s="283"/>
      <c r="AB61" s="283"/>
      <c r="AC61" s="283"/>
      <c r="AD61" s="283"/>
      <c r="AE61" s="283"/>
      <c r="AF61" s="283"/>
      <c r="AG61" s="283"/>
      <c r="AH61" s="283"/>
      <c r="AI61" s="283"/>
      <c r="AJ61" s="283"/>
      <c r="AK61" s="340" t="s">
        <v>524</v>
      </c>
      <c r="AL61" s="363"/>
      <c r="AM61" s="364">
        <v>104051996</v>
      </c>
      <c r="AN61" s="365">
        <v>52272</v>
      </c>
      <c r="AO61" s="366">
        <v>4.4000000000000004</v>
      </c>
      <c r="AP61" s="367">
        <v>37672</v>
      </c>
      <c r="AQ61" s="368">
        <v>2.6</v>
      </c>
      <c r="AR61" s="354">
        <v>1.8</v>
      </c>
    </row>
    <row r="62" spans="1:44" ht="13" x14ac:dyDescent="0.2">
      <c r="A62" s="287"/>
      <c r="B62" s="283"/>
      <c r="C62" s="283"/>
      <c r="D62" s="283"/>
      <c r="E62" s="283"/>
      <c r="F62" s="283"/>
      <c r="G62" s="283"/>
      <c r="H62" s="283"/>
      <c r="I62" s="283"/>
      <c r="J62" s="283"/>
      <c r="K62" s="283"/>
      <c r="L62" s="283"/>
      <c r="M62" s="283"/>
      <c r="N62" s="283"/>
      <c r="O62" s="283"/>
      <c r="P62" s="283"/>
      <c r="Q62" s="283"/>
      <c r="R62" s="283"/>
      <c r="S62" s="283"/>
      <c r="T62" s="283"/>
      <c r="U62" s="283"/>
      <c r="V62" s="283"/>
      <c r="W62" s="283"/>
      <c r="X62" s="283"/>
      <c r="Y62" s="283"/>
      <c r="Z62" s="283"/>
      <c r="AA62" s="283"/>
      <c r="AB62" s="283"/>
      <c r="AC62" s="283"/>
      <c r="AD62" s="283"/>
      <c r="AE62" s="283"/>
      <c r="AF62" s="283"/>
      <c r="AG62" s="283"/>
      <c r="AH62" s="283"/>
      <c r="AI62" s="283"/>
      <c r="AJ62" s="283"/>
      <c r="AK62" s="355"/>
      <c r="AL62" s="356" t="s">
        <v>519</v>
      </c>
      <c r="AM62" s="357">
        <v>37025527</v>
      </c>
      <c r="AN62" s="358">
        <v>18611</v>
      </c>
      <c r="AO62" s="359">
        <v>13.9</v>
      </c>
      <c r="AP62" s="360">
        <v>13396</v>
      </c>
      <c r="AQ62" s="361">
        <v>5.4</v>
      </c>
      <c r="AR62" s="362">
        <v>8.5</v>
      </c>
    </row>
    <row r="63" spans="1:44" ht="13" x14ac:dyDescent="0.2">
      <c r="A63" s="287"/>
      <c r="B63" s="283"/>
      <c r="C63" s="283"/>
      <c r="D63" s="283"/>
      <c r="E63" s="283"/>
      <c r="F63" s="283"/>
      <c r="G63" s="283"/>
      <c r="H63" s="283"/>
      <c r="I63" s="283"/>
      <c r="J63" s="283"/>
      <c r="K63" s="283"/>
      <c r="L63" s="283"/>
      <c r="M63" s="283"/>
      <c r="N63" s="283"/>
      <c r="O63" s="283"/>
      <c r="P63" s="283"/>
      <c r="Q63" s="283"/>
      <c r="R63" s="283"/>
      <c r="S63" s="283"/>
      <c r="T63" s="283"/>
      <c r="U63" s="283"/>
      <c r="V63" s="283"/>
      <c r="W63" s="283"/>
      <c r="X63" s="283"/>
      <c r="Y63" s="283"/>
      <c r="Z63" s="283"/>
      <c r="AA63" s="283"/>
      <c r="AB63" s="283"/>
      <c r="AC63" s="283"/>
      <c r="AD63" s="283"/>
      <c r="AE63" s="283"/>
      <c r="AF63" s="283"/>
      <c r="AG63" s="283"/>
      <c r="AH63" s="283"/>
      <c r="AI63" s="283"/>
      <c r="AJ63" s="283"/>
      <c r="AK63" s="283"/>
      <c r="AL63" s="283"/>
      <c r="AM63" s="283"/>
      <c r="AN63" s="283"/>
      <c r="AO63" s="283"/>
      <c r="AP63" s="283"/>
      <c r="AQ63" s="283"/>
      <c r="AR63" s="283"/>
    </row>
    <row r="64" spans="1:44" ht="13" x14ac:dyDescent="0.2">
      <c r="A64" s="287"/>
      <c r="B64" s="283"/>
      <c r="C64" s="283"/>
      <c r="D64" s="283"/>
      <c r="E64" s="283"/>
      <c r="F64" s="283"/>
      <c r="G64" s="283"/>
      <c r="H64" s="283"/>
      <c r="I64" s="283"/>
      <c r="J64" s="283"/>
      <c r="K64" s="283"/>
      <c r="L64" s="283"/>
      <c r="M64" s="283"/>
      <c r="N64" s="283"/>
      <c r="O64" s="283"/>
      <c r="P64" s="283"/>
      <c r="Q64" s="283"/>
      <c r="R64" s="283"/>
      <c r="S64" s="283"/>
      <c r="T64" s="283"/>
      <c r="U64" s="283"/>
      <c r="V64" s="283"/>
      <c r="W64" s="283"/>
      <c r="X64" s="283"/>
      <c r="Y64" s="283"/>
      <c r="Z64" s="283"/>
      <c r="AA64" s="283"/>
      <c r="AB64" s="283"/>
      <c r="AC64" s="283"/>
      <c r="AD64" s="283"/>
      <c r="AE64" s="283"/>
      <c r="AF64" s="283"/>
      <c r="AG64" s="283"/>
      <c r="AH64" s="283"/>
      <c r="AI64" s="283"/>
      <c r="AJ64" s="283"/>
      <c r="AK64" s="283"/>
      <c r="AL64" s="283"/>
      <c r="AM64" s="283"/>
      <c r="AN64" s="283"/>
      <c r="AO64" s="283"/>
      <c r="AP64" s="283"/>
      <c r="AQ64" s="283"/>
      <c r="AR64" s="283"/>
    </row>
    <row r="65" spans="1:46" ht="13" x14ac:dyDescent="0.2">
      <c r="A65" s="287"/>
      <c r="B65" s="283"/>
      <c r="C65" s="283"/>
      <c r="D65" s="283"/>
      <c r="E65" s="283"/>
      <c r="F65" s="283"/>
      <c r="G65" s="283"/>
      <c r="H65" s="283"/>
      <c r="I65" s="283"/>
      <c r="J65" s="283"/>
      <c r="K65" s="283"/>
      <c r="L65" s="283"/>
      <c r="M65" s="283"/>
      <c r="N65" s="283"/>
      <c r="O65" s="283"/>
      <c r="P65" s="283"/>
      <c r="Q65" s="283"/>
      <c r="R65" s="283"/>
      <c r="S65" s="283"/>
      <c r="T65" s="283"/>
      <c r="U65" s="283"/>
      <c r="V65" s="283"/>
      <c r="W65" s="283"/>
      <c r="X65" s="283"/>
      <c r="Y65" s="283"/>
      <c r="Z65" s="283"/>
      <c r="AA65" s="283"/>
      <c r="AB65" s="283"/>
      <c r="AC65" s="283"/>
      <c r="AD65" s="283"/>
      <c r="AE65" s="283"/>
      <c r="AF65" s="283"/>
      <c r="AG65" s="283"/>
      <c r="AH65" s="283"/>
      <c r="AI65" s="283"/>
      <c r="AJ65" s="283"/>
      <c r="AK65" s="283"/>
      <c r="AL65" s="283"/>
      <c r="AM65" s="283"/>
      <c r="AN65" s="283"/>
      <c r="AO65" s="283"/>
      <c r="AP65" s="283"/>
      <c r="AQ65" s="283"/>
      <c r="AR65" s="283"/>
    </row>
    <row r="66" spans="1:46" ht="13" x14ac:dyDescent="0.2">
      <c r="A66" s="369"/>
      <c r="B66" s="336"/>
      <c r="C66" s="336"/>
      <c r="D66" s="336"/>
      <c r="E66" s="336"/>
      <c r="F66" s="336"/>
      <c r="G66" s="336"/>
      <c r="H66" s="336"/>
      <c r="I66" s="336"/>
      <c r="J66" s="336"/>
      <c r="K66" s="336"/>
      <c r="L66" s="336"/>
      <c r="M66" s="336"/>
      <c r="N66" s="336"/>
      <c r="O66" s="336"/>
      <c r="P66" s="336"/>
      <c r="Q66" s="336"/>
      <c r="R66" s="336"/>
      <c r="S66" s="336"/>
      <c r="T66" s="336"/>
      <c r="U66" s="336"/>
      <c r="V66" s="336"/>
      <c r="W66" s="336"/>
      <c r="X66" s="336"/>
      <c r="Y66" s="336"/>
      <c r="Z66" s="336"/>
      <c r="AA66" s="336"/>
      <c r="AB66" s="336"/>
      <c r="AC66" s="336"/>
      <c r="AD66" s="336"/>
      <c r="AE66" s="336"/>
      <c r="AF66" s="336"/>
      <c r="AG66" s="336"/>
      <c r="AH66" s="336"/>
      <c r="AI66" s="336"/>
      <c r="AJ66" s="336"/>
      <c r="AK66" s="336"/>
      <c r="AL66" s="336"/>
      <c r="AM66" s="336"/>
      <c r="AN66" s="336"/>
      <c r="AO66" s="336"/>
      <c r="AP66" s="336"/>
      <c r="AQ66" s="336"/>
      <c r="AR66" s="336"/>
      <c r="AS66" s="370"/>
    </row>
    <row r="67" spans="1:46" ht="13.5" hidden="1" customHeight="1" x14ac:dyDescent="0.2">
      <c r="AK67" s="283"/>
      <c r="AL67" s="283"/>
      <c r="AM67" s="283"/>
      <c r="AN67" s="283"/>
      <c r="AO67" s="283"/>
      <c r="AP67" s="283"/>
      <c r="AQ67" s="283"/>
      <c r="AR67" s="283"/>
      <c r="AS67" s="283"/>
      <c r="AT67" s="283"/>
    </row>
    <row r="68" spans="1:46" ht="13.5" hidden="1" customHeight="1" x14ac:dyDescent="0.2">
      <c r="AK68" s="283"/>
      <c r="AL68" s="283"/>
      <c r="AM68" s="283"/>
      <c r="AN68" s="283"/>
      <c r="AO68" s="283"/>
      <c r="AP68" s="283"/>
      <c r="AQ68" s="283"/>
      <c r="AR68" s="283"/>
    </row>
    <row r="69" spans="1:46" ht="13.5" hidden="1" customHeight="1" x14ac:dyDescent="0.2">
      <c r="AK69" s="283"/>
      <c r="AL69" s="283"/>
      <c r="AM69" s="283"/>
      <c r="AN69" s="283"/>
      <c r="AO69" s="283"/>
      <c r="AP69" s="283"/>
      <c r="AQ69" s="283"/>
      <c r="AR69" s="283"/>
    </row>
    <row r="70" spans="1:46" ht="13" hidden="1" x14ac:dyDescent="0.2">
      <c r="AK70" s="283"/>
      <c r="AL70" s="283"/>
      <c r="AM70" s="283"/>
      <c r="AN70" s="283"/>
      <c r="AO70" s="283"/>
      <c r="AP70" s="283"/>
      <c r="AQ70" s="283"/>
      <c r="AR70" s="283"/>
    </row>
    <row r="71" spans="1:46" ht="13" hidden="1" x14ac:dyDescent="0.2">
      <c r="AK71" s="283"/>
      <c r="AL71" s="283"/>
      <c r="AM71" s="283"/>
      <c r="AN71" s="283"/>
      <c r="AO71" s="283"/>
      <c r="AP71" s="283"/>
      <c r="AQ71" s="283"/>
      <c r="AR71" s="283"/>
    </row>
    <row r="72" spans="1:46" ht="13" hidden="1" x14ac:dyDescent="0.2">
      <c r="AK72" s="283"/>
      <c r="AL72" s="283"/>
      <c r="AM72" s="283"/>
      <c r="AN72" s="283"/>
      <c r="AO72" s="283"/>
      <c r="AP72" s="283"/>
      <c r="AQ72" s="283"/>
      <c r="AR72" s="283"/>
    </row>
    <row r="73" spans="1:46" ht="13" hidden="1" x14ac:dyDescent="0.2">
      <c r="AK73" s="283"/>
      <c r="AL73" s="283"/>
      <c r="AM73" s="283"/>
      <c r="AN73" s="283"/>
      <c r="AO73" s="283"/>
      <c r="AP73" s="283"/>
      <c r="AQ73" s="283"/>
      <c r="AR73" s="283"/>
    </row>
    <row r="74" spans="1:46" ht="13" hidden="1" x14ac:dyDescent="0.2"/>
  </sheetData>
  <sheetProtection algorithmName="SHA-512" hashValue="ZNlZP1V1Ow+bFKv0T7IkzecQ3h4+k/isrBQ6q8e8Xlvq6retJ7Jz/XR6GF1zBo8dLvAm3kkHhNdMUjm6iHwWmQ==" saltValue="ZDrNClZi97qiZxZ0soUXA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32"/>
  <sheetViews>
    <sheetView showGridLines="0" zoomScale="40" zoomScaleNormal="40" zoomScaleSheetLayoutView="55" workbookViewId="0"/>
  </sheetViews>
  <sheetFormatPr defaultColWidth="0" defaultRowHeight="13.5" customHeight="1" zeroHeight="1" x14ac:dyDescent="0.2"/>
  <cols>
    <col min="1" max="125" width="2.453125" style="279" customWidth="1"/>
    <col min="126"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c r="DC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c r="DU9" s="278"/>
    </row>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2:125" ht="13" x14ac:dyDescent="0.2">
      <c r="DU17" s="278"/>
    </row>
    <row r="18" spans="2:125" ht="13" x14ac:dyDescent="0.2"/>
    <row r="19" spans="2:125" ht="13" x14ac:dyDescent="0.2"/>
    <row r="20" spans="2:125" ht="13" x14ac:dyDescent="0.2">
      <c r="DU20" s="278"/>
    </row>
    <row r="21" spans="2:125" ht="13" x14ac:dyDescent="0.2">
      <c r="DU21" s="278"/>
    </row>
    <row r="22" spans="2:125" ht="13" x14ac:dyDescent="0.2"/>
    <row r="23" spans="2:125" ht="13" x14ac:dyDescent="0.2"/>
    <row r="24" spans="2:125" ht="13" x14ac:dyDescent="0.2"/>
    <row r="25" spans="2:125" ht="13" x14ac:dyDescent="0.2"/>
    <row r="26" spans="2:125" ht="13" x14ac:dyDescent="0.2"/>
    <row r="27" spans="2:125" ht="13" x14ac:dyDescent="0.2"/>
    <row r="28" spans="2:125" ht="13" x14ac:dyDescent="0.2">
      <c r="DU28" s="278"/>
    </row>
    <row r="29" spans="2:125" ht="13" x14ac:dyDescent="0.2"/>
    <row r="30" spans="2:125" ht="13" x14ac:dyDescent="0.2">
      <c r="B30" s="278"/>
    </row>
    <row r="31" spans="2:125" ht="13" x14ac:dyDescent="0.2"/>
    <row r="32" spans="2:125" ht="13" x14ac:dyDescent="0.2"/>
    <row r="33" spans="3:125" ht="13" x14ac:dyDescent="0.2">
      <c r="G33" s="278"/>
      <c r="I33" s="278"/>
    </row>
    <row r="34" spans="3:125" ht="13" x14ac:dyDescent="0.2">
      <c r="C34" s="278"/>
      <c r="P34" s="278"/>
      <c r="R34" s="278"/>
      <c r="DD34" s="278"/>
    </row>
    <row r="35" spans="3:125" ht="13" x14ac:dyDescent="0.2">
      <c r="D35" s="278"/>
      <c r="E35" s="278"/>
      <c r="DC35" s="278"/>
      <c r="DF35" s="278"/>
      <c r="DP35" s="278"/>
      <c r="DQ35" s="278"/>
      <c r="DR35" s="278"/>
      <c r="DS35" s="278"/>
      <c r="DT35" s="278"/>
      <c r="DU35" s="278"/>
    </row>
    <row r="36" spans="3:125" ht="13" x14ac:dyDescent="0.2">
      <c r="F36" s="278"/>
      <c r="H36" s="278"/>
      <c r="J36" s="278"/>
      <c r="K36" s="278"/>
      <c r="L36" s="278"/>
      <c r="M36" s="278"/>
      <c r="N36" s="278"/>
      <c r="O36" s="278"/>
      <c r="Q36" s="278"/>
      <c r="S36" s="278"/>
      <c r="T36" s="278"/>
      <c r="U36" s="278"/>
      <c r="V36" s="278"/>
      <c r="W36" s="278"/>
      <c r="X36" s="278"/>
      <c r="Y36" s="278"/>
      <c r="Z36" s="278"/>
      <c r="AA36" s="278"/>
      <c r="AB36" s="278"/>
      <c r="AC36" s="278"/>
      <c r="AD36" s="278"/>
      <c r="AE36" s="278"/>
      <c r="AF36" s="278"/>
      <c r="AG36" s="278"/>
      <c r="AH36" s="278"/>
      <c r="AI36" s="278"/>
      <c r="AJ36" s="278"/>
      <c r="AK36" s="278"/>
      <c r="AL36" s="278"/>
      <c r="AM36" s="278"/>
      <c r="AN36" s="278"/>
      <c r="AO36" s="278"/>
      <c r="AP36" s="278"/>
      <c r="AQ36" s="278"/>
      <c r="AR36" s="278"/>
      <c r="AS36" s="278"/>
      <c r="AT36" s="278"/>
      <c r="AU36" s="278"/>
      <c r="AV36" s="278"/>
      <c r="AW36" s="278"/>
      <c r="AX36" s="278"/>
      <c r="AY36" s="278"/>
      <c r="AZ36" s="278"/>
      <c r="BA36" s="278"/>
      <c r="BB36" s="278"/>
      <c r="BC36" s="278"/>
      <c r="BD36" s="278"/>
      <c r="BE36" s="278"/>
      <c r="BF36" s="278"/>
      <c r="BG36" s="278"/>
      <c r="BH36" s="278"/>
      <c r="BI36" s="278"/>
      <c r="BJ36" s="278"/>
      <c r="BK36" s="278"/>
      <c r="BL36" s="278"/>
      <c r="BM36" s="278"/>
      <c r="BN36" s="278"/>
      <c r="BO36" s="278"/>
      <c r="BP36" s="278"/>
      <c r="BQ36" s="278"/>
      <c r="BR36" s="278"/>
      <c r="BS36" s="278"/>
      <c r="BT36" s="278"/>
      <c r="BU36" s="278"/>
      <c r="BV36" s="278"/>
      <c r="BW36" s="278"/>
      <c r="BX36" s="278"/>
      <c r="BY36" s="278"/>
      <c r="BZ36" s="278"/>
      <c r="CA36" s="278"/>
      <c r="CB36" s="278"/>
      <c r="CC36" s="278"/>
      <c r="CD36" s="278"/>
      <c r="CE36" s="278"/>
      <c r="CF36" s="278"/>
      <c r="CG36" s="278"/>
      <c r="CH36" s="278"/>
      <c r="CI36" s="278"/>
      <c r="CJ36" s="278"/>
      <c r="CK36" s="278"/>
      <c r="CL36" s="278"/>
      <c r="CM36" s="278"/>
      <c r="CN36" s="278"/>
      <c r="CO36" s="278"/>
      <c r="CP36" s="278"/>
      <c r="CQ36" s="278"/>
      <c r="CR36" s="278"/>
      <c r="CS36" s="278"/>
      <c r="CT36" s="278"/>
      <c r="CU36" s="278"/>
      <c r="CV36" s="278"/>
      <c r="CW36" s="278"/>
      <c r="CX36" s="278"/>
      <c r="CY36" s="278"/>
      <c r="CZ36" s="278"/>
      <c r="DA36" s="278"/>
      <c r="DB36" s="278"/>
      <c r="DE36" s="278"/>
      <c r="DG36" s="278"/>
      <c r="DH36" s="278"/>
      <c r="DI36" s="278"/>
      <c r="DJ36" s="278"/>
      <c r="DK36" s="278"/>
      <c r="DL36" s="278"/>
      <c r="DM36" s="278"/>
      <c r="DN36" s="278"/>
      <c r="DO36" s="278"/>
      <c r="DP36" s="278"/>
      <c r="DQ36" s="278"/>
      <c r="DR36" s="278"/>
      <c r="DS36" s="278"/>
      <c r="DT36" s="278"/>
      <c r="DU36" s="278"/>
    </row>
    <row r="37" spans="3:125" ht="13" x14ac:dyDescent="0.2">
      <c r="DU37" s="278"/>
    </row>
    <row r="38" spans="3:125" ht="13" x14ac:dyDescent="0.2">
      <c r="DT38" s="278"/>
      <c r="DU38" s="278"/>
    </row>
    <row r="39" spans="3:125" ht="13" x14ac:dyDescent="0.2"/>
    <row r="40" spans="3:125" ht="13" x14ac:dyDescent="0.2">
      <c r="DD40" s="278"/>
    </row>
    <row r="41" spans="3:125" ht="13" x14ac:dyDescent="0.2">
      <c r="R41" s="278"/>
    </row>
    <row r="42" spans="3:125" ht="13" x14ac:dyDescent="0.2">
      <c r="DC42" s="278"/>
      <c r="DF42" s="278"/>
    </row>
    <row r="43" spans="3:125" ht="13" x14ac:dyDescent="0.2">
      <c r="Q43" s="278"/>
      <c r="S43" s="278"/>
      <c r="T43" s="278"/>
      <c r="U43" s="278"/>
      <c r="V43" s="278"/>
      <c r="W43" s="278"/>
      <c r="X43" s="278"/>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278"/>
      <c r="BQ43" s="278"/>
      <c r="BR43" s="278"/>
      <c r="BS43" s="278"/>
      <c r="BT43" s="278"/>
      <c r="BU43" s="278"/>
      <c r="BV43" s="278"/>
      <c r="BW43" s="278"/>
      <c r="BX43" s="278"/>
      <c r="BY43" s="278"/>
      <c r="BZ43" s="278"/>
      <c r="CA43" s="278"/>
      <c r="CB43" s="278"/>
      <c r="CC43" s="278"/>
      <c r="CD43" s="278"/>
      <c r="CE43" s="278"/>
      <c r="CF43" s="278"/>
      <c r="CG43" s="278"/>
      <c r="CH43" s="278"/>
      <c r="CI43" s="278"/>
      <c r="CJ43" s="278"/>
      <c r="CK43" s="278"/>
      <c r="CL43" s="278"/>
      <c r="CM43" s="278"/>
      <c r="CN43" s="278"/>
      <c r="CO43" s="278"/>
      <c r="CP43" s="278"/>
      <c r="CQ43" s="278"/>
      <c r="CR43" s="278"/>
      <c r="CS43" s="278"/>
      <c r="CT43" s="278"/>
      <c r="CU43" s="278"/>
      <c r="CV43" s="278"/>
      <c r="CW43" s="278"/>
      <c r="CX43" s="278"/>
      <c r="CY43" s="278"/>
      <c r="CZ43" s="278"/>
      <c r="DA43" s="278"/>
      <c r="DB43" s="278"/>
      <c r="DE43" s="278"/>
      <c r="DG43" s="278"/>
      <c r="DH43" s="278"/>
      <c r="DI43" s="278"/>
      <c r="DJ43" s="278"/>
      <c r="DK43" s="278"/>
      <c r="DL43" s="278"/>
      <c r="DM43" s="278"/>
      <c r="DN43" s="278"/>
      <c r="DO43" s="278"/>
      <c r="DP43" s="278"/>
      <c r="DQ43" s="278"/>
      <c r="DR43" s="278"/>
      <c r="DS43" s="278"/>
      <c r="DT43" s="278"/>
      <c r="DU43" s="278"/>
    </row>
    <row r="44" spans="3:125" ht="13" x14ac:dyDescent="0.2">
      <c r="DU44" s="278"/>
    </row>
    <row r="45" spans="3:125" ht="13" x14ac:dyDescent="0.2"/>
    <row r="46" spans="3:125" ht="13" x14ac:dyDescent="0.2"/>
    <row r="47" spans="3:125" ht="13" x14ac:dyDescent="0.2"/>
    <row r="48" spans="3:125" ht="13" x14ac:dyDescent="0.2">
      <c r="DT48" s="278"/>
      <c r="DU48" s="278"/>
    </row>
    <row r="49" spans="120:125" ht="13" x14ac:dyDescent="0.2"/>
    <row r="50" spans="120:125" ht="13" x14ac:dyDescent="0.2">
      <c r="DU50" s="278"/>
    </row>
    <row r="51" spans="120:125" ht="13" x14ac:dyDescent="0.2">
      <c r="DP51" s="278"/>
      <c r="DQ51" s="278"/>
      <c r="DR51" s="278"/>
      <c r="DS51" s="278"/>
      <c r="DT51" s="278"/>
      <c r="DU51" s="278"/>
    </row>
    <row r="52" spans="120:125" ht="13" x14ac:dyDescent="0.2"/>
    <row r="53" spans="120:125" ht="13" x14ac:dyDescent="0.2"/>
    <row r="54" spans="120:125" ht="13" x14ac:dyDescent="0.2">
      <c r="DU54" s="278"/>
    </row>
    <row r="55" spans="120:125" ht="13" x14ac:dyDescent="0.2"/>
    <row r="56" spans="120:125" ht="13" x14ac:dyDescent="0.2"/>
    <row r="57" spans="120:125" ht="13" x14ac:dyDescent="0.2"/>
    <row r="58" spans="120:125" ht="13" x14ac:dyDescent="0.2">
      <c r="DU58" s="278"/>
    </row>
    <row r="59" spans="120:125" ht="13" x14ac:dyDescent="0.2"/>
    <row r="60" spans="120:125" ht="13" x14ac:dyDescent="0.2"/>
    <row r="61" spans="120:125" ht="13" x14ac:dyDescent="0.2"/>
    <row r="62" spans="120:125" ht="13" x14ac:dyDescent="0.2"/>
    <row r="63" spans="120:125" ht="13" x14ac:dyDescent="0.2">
      <c r="DU63" s="278"/>
    </row>
    <row r="64" spans="120:125" ht="13" x14ac:dyDescent="0.2">
      <c r="DT64" s="278"/>
      <c r="DU64" s="278"/>
    </row>
    <row r="65" spans="123:125" ht="13" x14ac:dyDescent="0.2"/>
    <row r="66" spans="123:125" ht="13" x14ac:dyDescent="0.2"/>
    <row r="67" spans="123:125" ht="13" x14ac:dyDescent="0.2"/>
    <row r="68" spans="123:125" ht="13" x14ac:dyDescent="0.2"/>
    <row r="69" spans="123:125" ht="13" x14ac:dyDescent="0.2">
      <c r="DS69" s="278"/>
      <c r="DT69" s="278"/>
      <c r="DU69" s="278"/>
    </row>
    <row r="70" spans="123:125" ht="13" x14ac:dyDescent="0.2"/>
    <row r="71" spans="123:125" ht="13" x14ac:dyDescent="0.2"/>
    <row r="72" spans="123:125" ht="13" x14ac:dyDescent="0.2"/>
    <row r="73" spans="123:125" ht="13" x14ac:dyDescent="0.2"/>
    <row r="74" spans="123:125" ht="13" x14ac:dyDescent="0.2"/>
    <row r="75" spans="123:125" ht="13" x14ac:dyDescent="0.2"/>
    <row r="76" spans="123:125" ht="13" x14ac:dyDescent="0.2"/>
    <row r="77" spans="123:125" ht="13" x14ac:dyDescent="0.2"/>
    <row r="78" spans="123:125" ht="13" x14ac:dyDescent="0.2"/>
    <row r="79" spans="123:125" ht="13" x14ac:dyDescent="0.2"/>
    <row r="80" spans="123:125" ht="13" x14ac:dyDescent="0.2"/>
    <row r="81" spans="112:125" ht="13" x14ac:dyDescent="0.2"/>
    <row r="82" spans="112:125" ht="13" x14ac:dyDescent="0.2">
      <c r="DH82" s="278"/>
    </row>
    <row r="83" spans="112:125" ht="13" x14ac:dyDescent="0.2">
      <c r="DI83" s="278"/>
      <c r="DJ83" s="278"/>
      <c r="DK83" s="278"/>
      <c r="DL83" s="278"/>
      <c r="DM83" s="278"/>
      <c r="DN83" s="278"/>
      <c r="DO83" s="278"/>
      <c r="DP83" s="278"/>
      <c r="DQ83" s="278"/>
      <c r="DR83" s="278"/>
      <c r="DS83" s="278"/>
      <c r="DT83" s="278"/>
      <c r="DU83" s="278"/>
    </row>
    <row r="84" spans="112:125" ht="13" x14ac:dyDescent="0.2"/>
    <row r="85" spans="112:125" ht="13" x14ac:dyDescent="0.2"/>
    <row r="86" spans="112:125" ht="13" x14ac:dyDescent="0.2"/>
    <row r="87" spans="112:125" ht="13" x14ac:dyDescent="0.2"/>
    <row r="88" spans="112:125" ht="13" x14ac:dyDescent="0.2">
      <c r="DU88" s="278"/>
    </row>
    <row r="89" spans="112:125" ht="13" x14ac:dyDescent="0.2"/>
    <row r="90" spans="112:125" ht="13" x14ac:dyDescent="0.2"/>
    <row r="91" spans="112:125" ht="13" x14ac:dyDescent="0.2"/>
    <row r="92" spans="112:125" ht="13.5" customHeight="1" x14ac:dyDescent="0.2"/>
    <row r="93" spans="112:125" ht="13.5" customHeight="1" x14ac:dyDescent="0.2"/>
    <row r="94" spans="112:125" ht="13.5" customHeight="1" x14ac:dyDescent="0.2">
      <c r="DS94" s="278"/>
      <c r="DT94" s="278"/>
      <c r="DU94" s="278"/>
    </row>
    <row r="95" spans="112:125" ht="13.5" customHeight="1" x14ac:dyDescent="0.2">
      <c r="DU95" s="278"/>
    </row>
    <row r="96" spans="112: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8"/>
    </row>
    <row r="102" spans="124:125" ht="13.5" customHeight="1" x14ac:dyDescent="0.2"/>
    <row r="103" spans="124:125" ht="13.5" customHeight="1" x14ac:dyDescent="0.2"/>
    <row r="104" spans="124:125" ht="13.5" customHeight="1" x14ac:dyDescent="0.2">
      <c r="DT104" s="278"/>
      <c r="DU104" s="278"/>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8" t="s">
        <v>525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8"/>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yQUD01FDK5G/kf29jSa7wXa/qtg8jkZ3uP7KGr8zuiRZx76UDLclKRN8qrMTfE6GBxULbFcJJ9u6UDLcr4DjQ==" saltValue="cwQClQTYZcBBfyZuszuaW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X132"/>
  <sheetViews>
    <sheetView showGridLines="0" zoomScale="70" zoomScaleNormal="70" zoomScaleSheetLayoutView="55" workbookViewId="0"/>
  </sheetViews>
  <sheetFormatPr defaultColWidth="0" defaultRowHeight="13.5" customHeight="1" zeroHeight="1" x14ac:dyDescent="0.2"/>
  <cols>
    <col min="1" max="125" width="2.453125" style="279" customWidth="1"/>
    <col min="126" max="154" width="0" style="278" hidden="1" customWidth="1"/>
    <col min="155" max="16384" width="9" style="278" hidden="1"/>
  </cols>
  <sheetData>
    <row r="1" spans="1:125" ht="13.5" customHeight="1" x14ac:dyDescent="0.2">
      <c r="A1" s="278"/>
      <c r="B1" s="278"/>
      <c r="C1" s="278"/>
      <c r="D1" s="278"/>
      <c r="E1" s="278"/>
      <c r="F1" s="278"/>
      <c r="G1" s="278"/>
      <c r="H1" s="278"/>
      <c r="I1" s="278"/>
      <c r="J1" s="278"/>
      <c r="K1" s="278"/>
      <c r="L1" s="278"/>
      <c r="M1" s="278"/>
      <c r="N1" s="278"/>
      <c r="O1" s="278"/>
      <c r="P1" s="278"/>
      <c r="Q1" s="278"/>
      <c r="R1" s="278"/>
      <c r="S1" s="278"/>
      <c r="T1" s="278"/>
      <c r="U1" s="278"/>
      <c r="V1" s="278"/>
      <c r="W1" s="278"/>
      <c r="X1" s="278"/>
      <c r="Y1" s="278"/>
      <c r="Z1" s="278"/>
      <c r="AA1" s="278"/>
      <c r="AB1" s="278"/>
      <c r="AC1" s="278"/>
      <c r="AD1" s="278"/>
      <c r="AE1" s="278"/>
      <c r="AF1" s="278"/>
      <c r="AG1" s="278"/>
      <c r="AH1" s="278"/>
      <c r="AI1" s="278"/>
      <c r="AJ1" s="278"/>
      <c r="AK1" s="278"/>
      <c r="AL1" s="278"/>
      <c r="AM1" s="278"/>
      <c r="AN1" s="278"/>
      <c r="AO1" s="278"/>
      <c r="AP1" s="278"/>
      <c r="AQ1" s="278"/>
      <c r="AR1" s="278"/>
      <c r="AS1" s="278"/>
      <c r="AT1" s="278"/>
      <c r="AU1" s="278"/>
      <c r="AV1" s="278"/>
      <c r="AW1" s="278"/>
      <c r="AX1" s="278"/>
      <c r="AY1" s="278"/>
      <c r="AZ1" s="278"/>
      <c r="BA1" s="278"/>
      <c r="BB1" s="278"/>
      <c r="BC1" s="278"/>
      <c r="BD1" s="278"/>
      <c r="BE1" s="278"/>
      <c r="BF1" s="278"/>
      <c r="BG1" s="278"/>
      <c r="BH1" s="278"/>
      <c r="BI1" s="278"/>
      <c r="BJ1" s="278"/>
      <c r="BK1" s="278"/>
      <c r="BL1" s="278"/>
      <c r="BM1" s="278"/>
      <c r="BN1" s="278"/>
      <c r="BO1" s="278"/>
      <c r="BP1" s="278"/>
      <c r="BQ1" s="278"/>
      <c r="BR1" s="278"/>
      <c r="BS1" s="278"/>
      <c r="BT1" s="278"/>
      <c r="BU1" s="278"/>
      <c r="BV1" s="278"/>
      <c r="BW1" s="278"/>
      <c r="BX1" s="278"/>
      <c r="BY1" s="278"/>
      <c r="BZ1" s="278"/>
      <c r="CA1" s="278"/>
      <c r="CB1" s="278"/>
      <c r="CC1" s="278"/>
      <c r="CD1" s="278"/>
      <c r="CE1" s="278"/>
      <c r="CF1" s="278"/>
      <c r="CG1" s="278"/>
      <c r="CH1" s="278"/>
      <c r="CI1" s="278"/>
      <c r="CJ1" s="278"/>
      <c r="CK1" s="278"/>
      <c r="CL1" s="278"/>
      <c r="CM1" s="278"/>
      <c r="CN1" s="278"/>
      <c r="CO1" s="278"/>
      <c r="CP1" s="278"/>
      <c r="CQ1" s="278"/>
      <c r="CR1" s="278"/>
      <c r="CS1" s="278"/>
      <c r="CT1" s="278"/>
      <c r="CU1" s="278"/>
      <c r="CV1" s="278"/>
      <c r="CW1" s="278"/>
      <c r="CX1" s="278"/>
      <c r="CY1" s="278"/>
      <c r="CZ1" s="278"/>
      <c r="DA1" s="278"/>
      <c r="DB1" s="278"/>
      <c r="DC1" s="278"/>
      <c r="DD1" s="278"/>
      <c r="DE1" s="278"/>
      <c r="DF1" s="278"/>
      <c r="DG1" s="278"/>
      <c r="DH1" s="278"/>
      <c r="DI1" s="278"/>
      <c r="DJ1" s="278"/>
      <c r="DK1" s="278"/>
      <c r="DL1" s="278"/>
      <c r="DM1" s="278"/>
      <c r="DN1" s="278"/>
      <c r="DO1" s="278"/>
      <c r="DP1" s="278"/>
      <c r="DQ1" s="278"/>
      <c r="DR1" s="278"/>
      <c r="DS1" s="278"/>
      <c r="DT1" s="278"/>
      <c r="DU1" s="278"/>
    </row>
    <row r="2" spans="1:125" ht="13" x14ac:dyDescent="0.2">
      <c r="B2" s="278"/>
    </row>
    <row r="3" spans="1:125" ht="13" x14ac:dyDescent="0.2">
      <c r="C3" s="278"/>
      <c r="D3" s="278"/>
      <c r="E3" s="278"/>
      <c r="F3" s="278"/>
      <c r="G3" s="278"/>
      <c r="H3" s="278"/>
      <c r="I3" s="278"/>
      <c r="J3" s="278"/>
      <c r="K3" s="278"/>
      <c r="L3" s="278"/>
      <c r="M3" s="278"/>
      <c r="N3" s="278"/>
      <c r="O3" s="278"/>
      <c r="P3" s="278"/>
      <c r="Q3" s="278"/>
      <c r="R3" s="278"/>
      <c r="S3" s="278"/>
      <c r="T3" s="278"/>
      <c r="U3" s="278"/>
      <c r="V3" s="278"/>
      <c r="W3" s="278"/>
      <c r="X3" s="278"/>
      <c r="Y3" s="278"/>
      <c r="Z3" s="278"/>
      <c r="AA3" s="278"/>
      <c r="AB3" s="278"/>
      <c r="AC3" s="278"/>
      <c r="AD3" s="278"/>
      <c r="AE3" s="278"/>
      <c r="AF3" s="278"/>
      <c r="AG3" s="278"/>
      <c r="AH3" s="278"/>
      <c r="AI3" s="278"/>
      <c r="AJ3" s="278"/>
      <c r="AK3" s="278"/>
      <c r="AL3" s="278"/>
      <c r="AM3" s="278"/>
      <c r="AN3" s="278"/>
      <c r="AO3" s="278"/>
      <c r="AP3" s="278"/>
      <c r="AQ3" s="278"/>
      <c r="AR3" s="278"/>
      <c r="AS3" s="278"/>
      <c r="AT3" s="278"/>
      <c r="AU3" s="278"/>
      <c r="AV3" s="278"/>
      <c r="AW3" s="278"/>
      <c r="AX3" s="278"/>
      <c r="AY3" s="278"/>
      <c r="AZ3" s="278"/>
      <c r="BA3" s="278"/>
      <c r="BB3" s="278"/>
      <c r="BC3" s="278"/>
      <c r="BD3" s="278"/>
      <c r="BE3" s="278"/>
      <c r="BF3" s="278"/>
      <c r="BG3" s="278"/>
      <c r="BH3" s="278"/>
      <c r="BI3" s="278"/>
      <c r="BJ3" s="278"/>
      <c r="BK3" s="278"/>
      <c r="BL3" s="278"/>
      <c r="BM3" s="278"/>
      <c r="BN3" s="278"/>
      <c r="BO3" s="278"/>
      <c r="BP3" s="278"/>
      <c r="BQ3" s="278"/>
      <c r="BR3" s="278"/>
      <c r="BS3" s="278"/>
      <c r="BT3" s="278"/>
      <c r="BU3" s="278"/>
      <c r="BV3" s="278"/>
      <c r="BW3" s="278"/>
      <c r="BX3" s="278"/>
      <c r="BY3" s="278"/>
      <c r="BZ3" s="278"/>
      <c r="CA3" s="278"/>
      <c r="CB3" s="278"/>
      <c r="CC3" s="278"/>
      <c r="CD3" s="278"/>
      <c r="CE3" s="278"/>
      <c r="CF3" s="278"/>
      <c r="CG3" s="278"/>
      <c r="CH3" s="278"/>
      <c r="CI3" s="278"/>
      <c r="CJ3" s="278"/>
      <c r="CK3" s="278"/>
      <c r="CL3" s="278"/>
      <c r="CM3" s="278"/>
      <c r="CN3" s="278"/>
      <c r="CO3" s="278"/>
      <c r="CP3" s="278"/>
      <c r="CQ3" s="278"/>
      <c r="CR3" s="278"/>
      <c r="CS3" s="278"/>
      <c r="CT3" s="278"/>
      <c r="CU3" s="278"/>
      <c r="CV3" s="278"/>
      <c r="CW3" s="278"/>
      <c r="CX3" s="278"/>
      <c r="CY3" s="278"/>
      <c r="CZ3" s="278"/>
      <c r="DA3" s="278"/>
      <c r="DB3" s="278"/>
      <c r="DC3" s="278"/>
      <c r="DD3" s="278"/>
      <c r="DE3" s="278"/>
      <c r="DF3" s="278"/>
      <c r="DG3" s="278"/>
      <c r="DH3" s="278"/>
      <c r="DI3" s="278"/>
      <c r="DJ3" s="278"/>
      <c r="DK3" s="278"/>
      <c r="DL3" s="278"/>
      <c r="DM3" s="278"/>
      <c r="DN3" s="278"/>
      <c r="DO3" s="278"/>
      <c r="DP3" s="278"/>
      <c r="DQ3" s="278"/>
      <c r="DR3" s="278"/>
      <c r="DS3" s="278"/>
      <c r="DT3" s="278"/>
      <c r="DU3" s="278"/>
    </row>
    <row r="4" spans="1:125" ht="13" x14ac:dyDescent="0.2"/>
    <row r="5" spans="1:125" ht="13" x14ac:dyDescent="0.2"/>
    <row r="6" spans="1:125" ht="13" x14ac:dyDescent="0.2"/>
    <row r="7" spans="1:125" ht="13" x14ac:dyDescent="0.2"/>
    <row r="8" spans="1:125" ht="13" x14ac:dyDescent="0.2"/>
    <row r="9" spans="1:125" ht="13" x14ac:dyDescent="0.2"/>
    <row r="10" spans="1:125" ht="13" x14ac:dyDescent="0.2"/>
    <row r="11" spans="1:125" ht="13" x14ac:dyDescent="0.2"/>
    <row r="12" spans="1:125" ht="13" x14ac:dyDescent="0.2"/>
    <row r="13" spans="1:125" ht="13" x14ac:dyDescent="0.2"/>
    <row r="14" spans="1:125" ht="13" x14ac:dyDescent="0.2"/>
    <row r="15" spans="1:125" ht="13" x14ac:dyDescent="0.2"/>
    <row r="16" spans="1:125" ht="13" x14ac:dyDescent="0.2"/>
    <row r="17" spans="9:125" ht="13" x14ac:dyDescent="0.2"/>
    <row r="18" spans="9:125" ht="13" x14ac:dyDescent="0.2"/>
    <row r="19" spans="9:125" ht="13" x14ac:dyDescent="0.2"/>
    <row r="20" spans="9:125" ht="13" x14ac:dyDescent="0.2"/>
    <row r="21" spans="9:125" ht="13" x14ac:dyDescent="0.2"/>
    <row r="22" spans="9:125" ht="13" x14ac:dyDescent="0.2"/>
    <row r="23" spans="9:125" ht="13" x14ac:dyDescent="0.2"/>
    <row r="24" spans="9:125" ht="13" x14ac:dyDescent="0.2"/>
    <row r="25" spans="9:125" ht="13" x14ac:dyDescent="0.2"/>
    <row r="26" spans="9:125" ht="13" x14ac:dyDescent="0.2"/>
    <row r="27" spans="9:125" ht="13" x14ac:dyDescent="0.2"/>
    <row r="28" spans="9:125" ht="13" x14ac:dyDescent="0.2"/>
    <row r="29" spans="9:125" ht="13" x14ac:dyDescent="0.2"/>
    <row r="30" spans="9:125" ht="13" x14ac:dyDescent="0.2"/>
    <row r="31" spans="9:125" ht="13" x14ac:dyDescent="0.2">
      <c r="I31" s="278"/>
      <c r="J31" s="278"/>
      <c r="K31" s="278"/>
      <c r="L31" s="278"/>
      <c r="M31" s="278"/>
      <c r="N31" s="278"/>
      <c r="O31" s="278"/>
      <c r="P31" s="278"/>
      <c r="Q31" s="278"/>
      <c r="R31" s="278"/>
      <c r="S31" s="278"/>
      <c r="T31" s="278"/>
      <c r="U31" s="278"/>
      <c r="V31" s="278"/>
      <c r="W31" s="278"/>
      <c r="X31" s="278"/>
      <c r="Y31" s="278"/>
      <c r="Z31" s="278"/>
      <c r="AA31" s="278"/>
      <c r="AB31" s="278"/>
      <c r="AC31" s="278"/>
      <c r="AD31" s="278"/>
      <c r="AE31" s="278"/>
      <c r="AF31" s="278"/>
      <c r="AG31" s="278"/>
      <c r="AH31" s="278"/>
      <c r="AI31" s="278"/>
      <c r="AJ31" s="278"/>
      <c r="AK31" s="278"/>
      <c r="AL31" s="278"/>
      <c r="AM31" s="278"/>
      <c r="AN31" s="278"/>
      <c r="AO31" s="278"/>
      <c r="AP31" s="278"/>
      <c r="AQ31" s="278"/>
      <c r="AR31" s="278"/>
      <c r="AS31" s="278"/>
      <c r="AT31" s="278"/>
      <c r="AU31" s="278"/>
      <c r="AV31" s="278"/>
      <c r="AW31" s="278"/>
      <c r="AX31" s="278"/>
      <c r="AY31" s="278"/>
      <c r="AZ31" s="278"/>
      <c r="BA31" s="278"/>
      <c r="BB31" s="278"/>
      <c r="BC31" s="278"/>
      <c r="BD31" s="278"/>
      <c r="BE31" s="278"/>
      <c r="BF31" s="278"/>
      <c r="BG31" s="278"/>
      <c r="BH31" s="278"/>
      <c r="BI31" s="278"/>
      <c r="BJ31" s="278"/>
      <c r="BK31" s="278"/>
      <c r="BL31" s="278"/>
      <c r="BM31" s="278"/>
      <c r="BN31" s="278"/>
      <c r="BO31" s="278"/>
      <c r="BP31" s="278"/>
      <c r="BQ31" s="278"/>
      <c r="BR31" s="278"/>
      <c r="BS31" s="278"/>
      <c r="BT31" s="278"/>
      <c r="BU31" s="278"/>
      <c r="BV31" s="278"/>
      <c r="BW31" s="278"/>
      <c r="BX31" s="278"/>
      <c r="BY31" s="278"/>
      <c r="BZ31" s="278"/>
      <c r="CA31" s="278"/>
      <c r="CB31" s="278"/>
      <c r="CC31" s="278"/>
      <c r="CD31" s="278"/>
      <c r="CE31" s="278"/>
      <c r="CF31" s="278"/>
      <c r="CG31" s="278"/>
      <c r="CH31" s="278"/>
      <c r="CI31" s="278"/>
      <c r="CJ31" s="278"/>
      <c r="CK31" s="278"/>
      <c r="CL31" s="278"/>
      <c r="CM31" s="278"/>
      <c r="CN31" s="278"/>
      <c r="CO31" s="278"/>
      <c r="CP31" s="278"/>
      <c r="CQ31" s="278"/>
      <c r="CR31" s="278"/>
      <c r="CS31" s="278"/>
      <c r="CT31" s="278"/>
      <c r="CU31" s="278"/>
      <c r="CV31" s="278"/>
      <c r="CW31" s="278"/>
      <c r="CX31" s="278"/>
      <c r="CY31" s="278"/>
      <c r="CZ31" s="278"/>
      <c r="DA31" s="278"/>
      <c r="DB31" s="278"/>
      <c r="DC31" s="278"/>
      <c r="DD31" s="278"/>
      <c r="DE31" s="278"/>
      <c r="DF31" s="278"/>
      <c r="DG31" s="278"/>
      <c r="DH31" s="278"/>
      <c r="DI31" s="278"/>
      <c r="DJ31" s="278"/>
      <c r="DK31" s="278"/>
      <c r="DL31" s="278"/>
      <c r="DM31" s="278"/>
      <c r="DN31" s="278"/>
      <c r="DO31" s="278"/>
      <c r="DP31" s="278"/>
      <c r="DQ31" s="278"/>
      <c r="DR31" s="278"/>
      <c r="DS31" s="278"/>
      <c r="DT31" s="278"/>
      <c r="DU31" s="278"/>
    </row>
    <row r="32" spans="9:125" ht="13" x14ac:dyDescent="0.2"/>
    <row r="33" spans="2:8" ht="13" x14ac:dyDescent="0.2">
      <c r="G33" s="278"/>
    </row>
    <row r="34" spans="2:8" ht="13" x14ac:dyDescent="0.2">
      <c r="C34" s="278"/>
    </row>
    <row r="35" spans="2:8" ht="13" x14ac:dyDescent="0.2">
      <c r="B35" s="278"/>
      <c r="D35" s="278"/>
      <c r="E35" s="278"/>
    </row>
    <row r="36" spans="2:8" ht="13" x14ac:dyDescent="0.2">
      <c r="F36" s="278"/>
      <c r="H36" s="278"/>
    </row>
    <row r="37" spans="2:8" ht="13" x14ac:dyDescent="0.2"/>
    <row r="38" spans="2:8" ht="13" x14ac:dyDescent="0.2"/>
    <row r="39" spans="2:8" ht="13" x14ac:dyDescent="0.2"/>
    <row r="40" spans="2:8" ht="13" x14ac:dyDescent="0.2"/>
    <row r="41" spans="2:8" ht="13" x14ac:dyDescent="0.2"/>
    <row r="42" spans="2:8" ht="13" x14ac:dyDescent="0.2"/>
    <row r="43" spans="2:8" ht="13" x14ac:dyDescent="0.2"/>
    <row r="44" spans="2:8" ht="13" x14ac:dyDescent="0.2"/>
    <row r="45" spans="2:8" ht="13" x14ac:dyDescent="0.2"/>
    <row r="46" spans="2:8" ht="13" x14ac:dyDescent="0.2"/>
    <row r="47" spans="2:8" ht="13" x14ac:dyDescent="0.2"/>
    <row r="48" spans="2:8" ht="13" x14ac:dyDescent="0.2"/>
    <row r="49" ht="13" x14ac:dyDescent="0.2"/>
    <row r="50" ht="13" x14ac:dyDescent="0.2"/>
    <row r="51" ht="13" x14ac:dyDescent="0.2"/>
    <row r="52" ht="13" x14ac:dyDescent="0.2"/>
    <row r="53" ht="13" x14ac:dyDescent="0.2"/>
    <row r="54" ht="13" x14ac:dyDescent="0.2"/>
    <row r="55" ht="13" x14ac:dyDescent="0.2"/>
    <row r="56" ht="13" x14ac:dyDescent="0.2"/>
    <row r="57" ht="13" x14ac:dyDescent="0.2"/>
    <row r="58" ht="13" x14ac:dyDescent="0.2"/>
    <row r="59" ht="13" x14ac:dyDescent="0.2"/>
    <row r="60" ht="13" x14ac:dyDescent="0.2"/>
    <row r="61" ht="13" x14ac:dyDescent="0.2"/>
    <row r="62" ht="13" x14ac:dyDescent="0.2"/>
    <row r="63" ht="13" x14ac:dyDescent="0.2"/>
    <row r="64" ht="13" x14ac:dyDescent="0.2"/>
    <row r="65" ht="13" x14ac:dyDescent="0.2"/>
    <row r="66" ht="13" x14ac:dyDescent="0.2"/>
    <row r="67" ht="13" x14ac:dyDescent="0.2"/>
    <row r="68" ht="13" x14ac:dyDescent="0.2"/>
    <row r="69" ht="13" x14ac:dyDescent="0.2"/>
    <row r="70" ht="13" x14ac:dyDescent="0.2"/>
    <row r="71" ht="13" x14ac:dyDescent="0.2"/>
    <row r="72" ht="13" x14ac:dyDescent="0.2"/>
    <row r="73" ht="13" x14ac:dyDescent="0.2"/>
    <row r="74" ht="13" x14ac:dyDescent="0.2"/>
    <row r="75" ht="13" x14ac:dyDescent="0.2"/>
    <row r="76" ht="13" x14ac:dyDescent="0.2"/>
    <row r="77" ht="13" x14ac:dyDescent="0.2"/>
    <row r="78" ht="13" x14ac:dyDescent="0.2"/>
    <row r="79" ht="13" x14ac:dyDescent="0.2"/>
    <row r="80" ht="13" x14ac:dyDescent="0.2"/>
    <row r="81" ht="13" x14ac:dyDescent="0.2"/>
    <row r="82" ht="13" x14ac:dyDescent="0.2"/>
    <row r="83" ht="13" x14ac:dyDescent="0.2"/>
    <row r="84" ht="13" x14ac:dyDescent="0.2"/>
    <row r="85" ht="13" x14ac:dyDescent="0.2"/>
    <row r="86" ht="13" x14ac:dyDescent="0.2"/>
    <row r="87" ht="13" x14ac:dyDescent="0.2"/>
    <row r="88" ht="13" x14ac:dyDescent="0.2"/>
    <row r="89" ht="13" x14ac:dyDescent="0.2"/>
    <row r="90" ht="13" x14ac:dyDescent="0.2"/>
    <row r="91" ht="13"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9" t="s">
        <v>526</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1fipzlYNlcOMJHjBPg4/0ytc5uC+MZhBU4eNC1UrPiUNyeJMpe6s6Z00MWo8TxcJOU6PaownqAv1nvzZ9U5E5Q==" saltValue="j+BPgzKLzDPMltw/TjRNT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55" zoomScaleNormal="55" zoomScaleSheetLayoutView="100" workbookViewId="0"/>
  </sheetViews>
  <sheetFormatPr defaultColWidth="0" defaultRowHeight="13.5" customHeight="1" zeroHeight="1" x14ac:dyDescent="0.2"/>
  <cols>
    <col min="1" max="1" width="8.26953125" style="1" customWidth="1"/>
    <col min="2" max="16" width="14.63281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3">
      <c r="B46" s="4" t="s">
        <v>1</v>
      </c>
      <c r="C46" s="5"/>
      <c r="D46" s="5"/>
      <c r="E46" s="6" t="s">
        <v>2</v>
      </c>
      <c r="F46" s="371" t="s">
        <v>527</v>
      </c>
      <c r="G46" s="372" t="s">
        <v>528</v>
      </c>
      <c r="H46" s="372" t="s">
        <v>529</v>
      </c>
      <c r="I46" s="372" t="s">
        <v>530</v>
      </c>
      <c r="J46" s="373" t="s">
        <v>531</v>
      </c>
    </row>
    <row r="47" spans="2:10" ht="57.75" customHeight="1" x14ac:dyDescent="0.2">
      <c r="B47" s="7"/>
      <c r="C47" s="1158" t="s">
        <v>3</v>
      </c>
      <c r="D47" s="1158"/>
      <c r="E47" s="1159"/>
      <c r="F47" s="374">
        <v>4.6900000000000004</v>
      </c>
      <c r="G47" s="375">
        <v>4.32</v>
      </c>
      <c r="H47" s="375">
        <v>4.6500000000000004</v>
      </c>
      <c r="I47" s="375">
        <v>3.28</v>
      </c>
      <c r="J47" s="376">
        <v>3.28</v>
      </c>
    </row>
    <row r="48" spans="2:10" ht="57.75" customHeight="1" x14ac:dyDescent="0.2">
      <c r="B48" s="8"/>
      <c r="C48" s="1160" t="s">
        <v>4</v>
      </c>
      <c r="D48" s="1160"/>
      <c r="E48" s="1161"/>
      <c r="F48" s="377">
        <v>1.92</v>
      </c>
      <c r="G48" s="378">
        <v>2.0099999999999998</v>
      </c>
      <c r="H48" s="378">
        <v>1.1200000000000001</v>
      </c>
      <c r="I48" s="378">
        <v>1.49</v>
      </c>
      <c r="J48" s="379">
        <v>1.05</v>
      </c>
    </row>
    <row r="49" spans="2:10" ht="57.75" customHeight="1" thickBot="1" x14ac:dyDescent="0.25">
      <c r="B49" s="9"/>
      <c r="C49" s="1162" t="s">
        <v>5</v>
      </c>
      <c r="D49" s="1162"/>
      <c r="E49" s="1163"/>
      <c r="F49" s="380">
        <v>0.03</v>
      </c>
      <c r="G49" s="381" t="s">
        <v>532</v>
      </c>
      <c r="H49" s="381" t="s">
        <v>533</v>
      </c>
      <c r="I49" s="381" t="s">
        <v>534</v>
      </c>
      <c r="J49" s="382" t="s">
        <v>535</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h5DmUxYrJUbo7z3MZz1PHfLiE8VlnhtU6E5dQzxWPM3PZF64kx2cDFJd1/xiA4cFt5aLDGAU8TKr1deQ7kJ4tg==" saltValue="jdGlAZ/BTcZ3yfWFQfJLG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早水　健児(911847)</cp:lastModifiedBy>
  <cp:lastPrinted>2020-03-11T02:40:45Z</cp:lastPrinted>
  <dcterms:created xsi:type="dcterms:W3CDTF">2020-02-10T01:29:33Z</dcterms:created>
  <dcterms:modified xsi:type="dcterms:W3CDTF">2020-10-07T06:34:42Z</dcterms:modified>
  <cp:category/>
</cp:coreProperties>
</file>